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hw201\Desktop\"/>
    </mc:Choice>
  </mc:AlternateContent>
  <bookViews>
    <workbookView xWindow="480" yWindow="108" windowWidth="11352" windowHeight="7932"/>
  </bookViews>
  <sheets>
    <sheet name="historical data" sheetId="1" r:id="rId1"/>
    <sheet name="impvts correlations" sheetId="2" r:id="rId2"/>
    <sheet name="impvts weights" sheetId="3" r:id="rId3"/>
    <sheet name="repairs correlations" sheetId="4" r:id="rId4"/>
    <sheet name="repairs weights" sheetId="5" r:id="rId5"/>
  </sheets>
  <externalReferences>
    <externalReference r:id="rId6"/>
    <externalReference r:id="rId7"/>
  </externalReferences>
  <definedNames>
    <definedName name="DLX14.USEl" localSheetId="1">[1]ECRI!#REF!</definedName>
    <definedName name="DLX14.USEl" localSheetId="2">[1]ECRI!#REF!</definedName>
    <definedName name="DLX14.USEl">#REF!</definedName>
    <definedName name="DLX16.USEl" localSheetId="1">[1]ECRI!#REF!</definedName>
    <definedName name="DLX16.USEl" localSheetId="2">[1]ECRI!#REF!</definedName>
    <definedName name="DLX16.USEl">#REF!</definedName>
    <definedName name="DLX17.USEl" localSheetId="1">[1]ECRI!#REF!</definedName>
    <definedName name="DLX17.USEl" localSheetId="2">[1]ECRI!#REF!</definedName>
    <definedName name="DLX17.USEl">#REF!</definedName>
    <definedName name="DLX18.USEl">#REF!</definedName>
    <definedName name="DLX19.USEl">#REF!</definedName>
    <definedName name="DLX20.USEl">#REF!</definedName>
    <definedName name="DLX21.USEl">#REF!</definedName>
    <definedName name="DLX22.USEl">#REF!</definedName>
    <definedName name="DLX23.USEl" localSheetId="1">'[1]Freddie Mac Cash Out'!#REF!</definedName>
    <definedName name="DLX23.USEl" localSheetId="2">'[1]Freddie Mac Cash Out'!#REF!</definedName>
    <definedName name="DLX23.USEl">#REF!</definedName>
    <definedName name="DLX3.USEl">#REF!</definedName>
    <definedName name="DLX4.USEl" localSheetId="1">[1]Improvements!#REF!</definedName>
    <definedName name="DLX4.USEl" localSheetId="2">[1]Improvements!#REF!</definedName>
    <definedName name="DLX4.USEl">#REF!</definedName>
    <definedName name="DLX5.USEl" localSheetId="1">[1]Retail!#REF!</definedName>
    <definedName name="DLX5.USEl" localSheetId="2">[1]Retail!#REF!</definedName>
    <definedName name="DLX5.USEl">[2]Retail!#REF!</definedName>
    <definedName name="DLX8.USEl" localSheetId="1">[1]Shipments!#REF!</definedName>
    <definedName name="DLX8.USEl" localSheetId="2">[1]Shipments!#REF!</definedName>
    <definedName name="DLX8.USEl">[2]Shipments!#REF!</definedName>
    <definedName name="_xlnm.Print_Area" localSheetId="1">'impvts correlations'!#REF!</definedName>
    <definedName name="_xlnm.Print_Area" localSheetId="2">'impvts weights'!#REF!</definedName>
  </definedNames>
  <calcPr calcId="152511" iterateDelta="1E-4"/>
</workbook>
</file>

<file path=xl/calcChain.xml><?xml version="1.0" encoding="utf-8"?>
<calcChain xmlns="http://schemas.openxmlformats.org/spreadsheetml/2006/main">
  <c r="B11" i="3" l="1"/>
  <c r="F15" i="5" l="1"/>
  <c r="E15" i="5"/>
  <c r="D15" i="5"/>
  <c r="C15" i="5"/>
  <c r="B15" i="5"/>
  <c r="F9" i="5"/>
  <c r="E9" i="5"/>
  <c r="D9" i="5"/>
  <c r="C9" i="5"/>
  <c r="B9" i="5"/>
  <c r="G15" i="3"/>
  <c r="F15" i="3"/>
  <c r="E15" i="3"/>
  <c r="D15" i="3"/>
  <c r="C15" i="3"/>
  <c r="B15" i="3"/>
  <c r="G9" i="3"/>
  <c r="F9" i="3"/>
  <c r="E9" i="3"/>
  <c r="D9" i="3"/>
  <c r="C9" i="3"/>
  <c r="B9" i="3"/>
  <c r="B11" i="5" l="1"/>
  <c r="B17" i="5" s="1"/>
  <c r="C11" i="5"/>
  <c r="C17" i="5" s="1"/>
  <c r="E11" i="5"/>
  <c r="E17" i="5" s="1"/>
  <c r="B17" i="3"/>
  <c r="F11" i="5"/>
  <c r="F17" i="5" s="1"/>
  <c r="C11" i="3"/>
  <c r="C17" i="3" s="1"/>
  <c r="D11" i="5"/>
  <c r="D17" i="5" s="1"/>
  <c r="F11" i="3"/>
  <c r="F17" i="3" s="1"/>
  <c r="G11" i="3"/>
  <c r="G17" i="3" s="1"/>
  <c r="D11" i="3"/>
  <c r="D17" i="3" s="1"/>
  <c r="E11" i="3"/>
  <c r="E17" i="3" s="1"/>
</calcChain>
</file>

<file path=xl/sharedStrings.xml><?xml version="1.0" encoding="utf-8"?>
<sst xmlns="http://schemas.openxmlformats.org/spreadsheetml/2006/main" count="202" uniqueCount="149">
  <si>
    <t>Four-Quarter Moving Rate of Change</t>
  </si>
  <si>
    <t>Four-Quarter Moving Total in Billions</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</si>
  <si>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</si>
  <si>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</si>
  <si>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</si>
  <si>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</si>
  <si>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</si>
  <si>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</si>
  <si>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</si>
  <si>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</si>
  <si>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</si>
  <si>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</si>
  <si>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</si>
  <si>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</si>
  <si>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</si>
  <si>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</si>
  <si>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</si>
  <si>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</si>
  <si>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</si>
  <si>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</si>
  <si>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</si>
  <si>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</si>
  <si>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</si>
  <si>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</si>
  <si>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</si>
  <si>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</si>
  <si>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</si>
  <si>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</si>
  <si>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</si>
  <si>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</si>
  <si>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</si>
  <si>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</si>
  <si>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</si>
  <si>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</si>
  <si>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</si>
  <si>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</si>
  <si>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</si>
  <si>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</si>
  <si>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</si>
  <si>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</si>
  <si>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</si>
  <si>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</si>
  <si>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</si>
  <si>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</si>
  <si>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</si>
  <si>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</si>
  <si>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</si>
  <si>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</si>
  <si>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</si>
  <si>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</si>
  <si>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</si>
  <si>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</si>
  <si>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</si>
  <si>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</si>
  <si>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</si>
  <si>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</si>
  <si>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Retail</t>
  </si>
  <si>
    <t>Starts</t>
  </si>
  <si>
    <t>2010:Q2</t>
  </si>
  <si>
    <t>2010:Q3</t>
  </si>
  <si>
    <t>2010:Q4</t>
  </si>
  <si>
    <t xml:space="preserve">2011:Q1 </t>
  </si>
  <si>
    <t>2011:Q2</t>
  </si>
  <si>
    <t>2011:Q3</t>
  </si>
  <si>
    <t>2011:Q4</t>
  </si>
  <si>
    <t>2012:Q1</t>
  </si>
  <si>
    <t>2012:Q2</t>
  </si>
  <si>
    <t>2012:Q3</t>
  </si>
  <si>
    <t>2012:Q4</t>
  </si>
  <si>
    <t>2013:Q1</t>
  </si>
  <si>
    <t>2013:Q2</t>
  </si>
  <si>
    <t>2013:Q3</t>
  </si>
  <si>
    <t xml:space="preserve">2013:Q4 </t>
  </si>
  <si>
    <t xml:space="preserve">2014:Q1 </t>
  </si>
  <si>
    <t xml:space="preserve">2015:Q3 </t>
  </si>
  <si>
    <t xml:space="preserve">2015:Q2 </t>
  </si>
  <si>
    <t xml:space="preserve">2015:Q1 </t>
  </si>
  <si>
    <t xml:space="preserve">2014:Q4 </t>
  </si>
  <si>
    <t xml:space="preserve">2014:Q3 </t>
  </si>
  <si>
    <t xml:space="preserve">2014:Q2  </t>
  </si>
  <si>
    <t>Homeowner Improvement and Repair Activity</t>
  </si>
  <si>
    <t>Date</t>
  </si>
  <si>
    <t>2015:Q4</t>
  </si>
  <si>
    <t>2016:Q1</t>
  </si>
  <si>
    <t>Source: Joint Center for Housing Studies.</t>
  </si>
  <si>
    <t>L(0)</t>
  </si>
  <si>
    <t>L(1)</t>
  </si>
  <si>
    <t>L(2)</t>
  </si>
  <si>
    <t>L(3)</t>
  </si>
  <si>
    <t>L(4)</t>
  </si>
  <si>
    <t>L(5)</t>
  </si>
  <si>
    <t>L(6)</t>
  </si>
  <si>
    <t>Notes: The correlations for remodeling permits were calculated for a shorter time period, 2000-2013, due to input data limitations.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improvement spending were unrelated.</t>
  </si>
  <si>
    <t>Retail Sales of Building Materials</t>
  </si>
  <si>
    <t>Source: US Census Bureau, Retail Trade Report</t>
  </si>
  <si>
    <t>http://www.census.gov/retail/index.html</t>
  </si>
  <si>
    <t>Source: National Association of Realtors®</t>
  </si>
  <si>
    <t xml:space="preserve">http://www.realtor.org/topics/existing-home-sales </t>
  </si>
  <si>
    <t>Existing Single-Family Home Sales</t>
  </si>
  <si>
    <t>Source: US Census Bureau, Survey of Construction</t>
  </si>
  <si>
    <t>Single-Family Housing Starts</t>
  </si>
  <si>
    <t xml:space="preserve">http://www.census.gov/construction/nrc/index.html </t>
  </si>
  <si>
    <t>Residential Remodeling Permits</t>
  </si>
  <si>
    <t>Source: BuildFax</t>
  </si>
  <si>
    <t>https://www.buildfax.com/</t>
  </si>
  <si>
    <t xml:space="preserve">Source: The Conference Board </t>
  </si>
  <si>
    <t>Leading Economic Index (LEI®)</t>
  </si>
  <si>
    <t>Home Price Index (HPI)</t>
  </si>
  <si>
    <t>https://www.conference-board.org/</t>
  </si>
  <si>
    <t>http://www.corelogic.com/</t>
  </si>
  <si>
    <t xml:space="preserve">Source: CoreLogic HPI </t>
  </si>
  <si>
    <t>Source: Joint Center for Housing Studies of Harvard University.</t>
  </si>
  <si>
    <t>HPI</t>
  </si>
  <si>
    <t>LEI</t>
  </si>
  <si>
    <t>Permits</t>
  </si>
  <si>
    <t>Sales</t>
  </si>
  <si>
    <t>Lead over AHS-based Improvements Spending 
(number of quarters)</t>
  </si>
  <si>
    <t>Standard Deviation (SD)</t>
  </si>
  <si>
    <t>1/SD</t>
  </si>
  <si>
    <t>Share of Sum of 1/SD</t>
  </si>
  <si>
    <t>Correlation with AHS-based Improvements Spending</t>
  </si>
  <si>
    <t>Share of Sum of Correlations</t>
  </si>
  <si>
    <t>Improvement LIRA Weights</t>
  </si>
  <si>
    <t>Mnemonic</t>
  </si>
  <si>
    <t>Calculation of Improvement LIRA Model Input Weights</t>
  </si>
  <si>
    <t>GDP</t>
  </si>
  <si>
    <t>Notes: The significance level of each correlation coefficient is reported in the line below the coefficient as a p-value indicating the level of confidence that the correlation is not equal to zero, or the probability that the correlation coefficient would have arisen if the indicator and home maintenance spending were unrelated. GDP correlated slightly better with a one quarter lag to maintenance and repair spending with a coefficient of 0.7457, but preference was given to the coincident timing in this case.</t>
  </si>
  <si>
    <t>Prices</t>
  </si>
  <si>
    <t>Source: Bureau of Economic Analysis, National Economic Accounts</t>
  </si>
  <si>
    <t>http://www.bea.gov/national/Index.htm</t>
  </si>
  <si>
    <t>Existing Single-Family Median Sales Price</t>
  </si>
  <si>
    <t>Gross Domestic Product</t>
  </si>
  <si>
    <t>Lead over AHS-based Maintenance Spending 
(number of quarters)</t>
  </si>
  <si>
    <t>Correlation with AHS-based Maintenance Spending</t>
  </si>
  <si>
    <t>Maintenance LIRA Weights</t>
  </si>
  <si>
    <t>Calculation of Maintenance LIRA Model Input Weights</t>
  </si>
  <si>
    <t>Model Input</t>
  </si>
  <si>
    <t>Lead in Number of Quarters</t>
  </si>
  <si>
    <t>2016:Q2</t>
  </si>
  <si>
    <t>2017:Q2 (p)</t>
  </si>
  <si>
    <t>2017:Q3 (p)</t>
  </si>
  <si>
    <t>2016:Q3</t>
  </si>
  <si>
    <t>Notes: Historical data through 2015 are JCHS estimates based on American Housing Survey data. Historical estimates since 2015 are produced using the Leading Indicator of Remodeling Activity model until new AHS data become available. Projections (p) are produced by the LIRA.</t>
  </si>
  <si>
    <t>2017:Q4 (p)</t>
  </si>
  <si>
    <t>2016:Q4</t>
  </si>
  <si>
    <t xml:space="preserve">2017:Q1 </t>
  </si>
  <si>
    <t>2018:Q1 (p)</t>
  </si>
  <si>
    <t>Correlation Coefficients with AHS-Based Home Improvements Spending, 1994Q1 to 2015Q4</t>
  </si>
  <si>
    <t>Correlation Coefficients with AHS-Based Home Maintenance and Repair Spending, 1995Q1 to 2015Q4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</si>
</sst>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quot;$&quot;#,##0.0"/>
    <numFmt numFmtId="166" formatCode="0.0000"/>
    <numFmt numFmtId="167" formatCode="0.000"/>
  </numFmts>
  <fonts count="31">
    <font>
      <sz val="10"/>
      <name val="Arial"/>
    </font>
    <font>
      <sz val="10"/>
      <color theme="1"/>
      <name val="Arial"/>
      <family val="2"/>
    </font>
    <font>
      <sz val="10"/>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8"/>
      <color indexed="56"/>
      <name val="Cambria"/>
      <family val="2"/>
    </font>
    <font>
      <b/>
      <sz val="11"/>
      <color indexed="8"/>
      <name val="Calibri"/>
      <family val="2"/>
    </font>
    <font>
      <sz val="11"/>
      <color indexed="10"/>
      <name val="Calibri"/>
      <family val="2"/>
    </font>
    <font>
      <i/>
      <sz val="10"/>
      <name val="Arial"/>
      <family val="2"/>
    </font>
    <font>
      <sz val="10"/>
      <name val="Arial"/>
      <family val="2"/>
    </font>
    <font>
      <b/>
      <sz val="10"/>
      <name val="Arial"/>
      <family val="2"/>
    </font>
    <font>
      <sz val="10"/>
      <color theme="1"/>
      <name val="Arial"/>
      <family val="2"/>
    </font>
    <font>
      <b/>
      <sz val="10"/>
      <color theme="1"/>
      <name val="Arial"/>
      <family val="2"/>
    </font>
    <font>
      <i/>
      <sz val="10"/>
      <color theme="1"/>
      <name val="Arial"/>
      <family val="2"/>
    </font>
    <font>
      <u/>
      <sz val="10"/>
      <color theme="10"/>
      <name val="Arial"/>
      <family val="2"/>
    </font>
    <font>
      <b/>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0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5" fillId="0" borderId="0"/>
    <xf numFmtId="0" fontId="26" fillId="0" borderId="0"/>
    <xf numFmtId="0" fontId="2" fillId="23" borderId="7" applyNumberFormat="0" applyFont="0" applyAlignment="0" applyProtection="0"/>
    <xf numFmtId="0" fontId="18" fillId="20" borderId="8" applyNumberFormat="0" applyAlignment="0" applyProtection="0"/>
    <xf numFmtId="9" fontId="2"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2" fontId="2" fillId="0" borderId="0" applyFont="0" applyFill="0" applyBorder="0" applyProtection="0">
      <alignment horizontal="right"/>
    </xf>
    <xf numFmtId="2" fontId="2" fillId="0" borderId="0" applyFont="0" applyFill="0" applyBorder="0" applyProtection="0">
      <alignment horizontal="right"/>
    </xf>
    <xf numFmtId="0" fontId="19" fillId="0" borderId="0" applyNumberFormat="0" applyFill="0" applyBorder="0" applyProtection="0">
      <alignment horizontal="right"/>
    </xf>
    <xf numFmtId="0" fontId="19" fillId="0" borderId="0" applyNumberFormat="0" applyFill="0" applyBorder="0" applyProtection="0">
      <alignment horizontal="right"/>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8" fillId="20" borderId="8" applyNumberFormat="0" applyAlignment="0" applyProtection="0"/>
    <xf numFmtId="0" fontId="17" fillId="22" borderId="0" applyNumberFormat="0" applyBorder="0" applyAlignment="0" applyProtection="0"/>
    <xf numFmtId="0" fontId="16" fillId="0" borderId="6" applyNumberFormat="0" applyFill="0" applyAlignment="0" applyProtection="0"/>
    <xf numFmtId="0" fontId="15" fillId="7" borderId="1" applyNumberFormat="0" applyAlignment="0" applyProtection="0"/>
    <xf numFmtId="0" fontId="14" fillId="0" borderId="0" applyNumberFormat="0" applyFill="0" applyBorder="0" applyAlignment="0" applyProtection="0"/>
    <xf numFmtId="0" fontId="14" fillId="0" borderId="5" applyNumberFormat="0" applyFill="0" applyAlignment="0" applyProtection="0"/>
    <xf numFmtId="0" fontId="13" fillId="0" borderId="4" applyNumberFormat="0" applyFill="0" applyAlignment="0" applyProtection="0"/>
    <xf numFmtId="0" fontId="12" fillId="0" borderId="3" applyNumberFormat="0" applyFill="0" applyAlignment="0" applyProtection="0"/>
    <xf numFmtId="0" fontId="11" fillId="4" borderId="0" applyNumberFormat="0" applyBorder="0" applyAlignment="0" applyProtection="0"/>
    <xf numFmtId="0" fontId="10" fillId="0" borderId="0" applyNumberFormat="0" applyFill="0" applyBorder="0" applyAlignment="0" applyProtection="0"/>
    <xf numFmtId="0" fontId="9" fillId="21" borderId="2" applyNumberFormat="0" applyAlignment="0" applyProtection="0"/>
    <xf numFmtId="0" fontId="8" fillId="20" borderId="1" applyNumberFormat="0" applyAlignment="0" applyProtection="0"/>
    <xf numFmtId="0" fontId="7" fillId="3"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43" fontId="24" fillId="0" borderId="0" applyFont="0" applyFill="0" applyBorder="0" applyAlignment="0" applyProtection="0"/>
    <xf numFmtId="0" fontId="5" fillId="7"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2" fillId="0" borderId="0"/>
    <xf numFmtId="0" fontId="1" fillId="0" borderId="0"/>
    <xf numFmtId="0" fontId="5" fillId="10" borderId="0" applyNumberFormat="0" applyBorder="0" applyAlignment="0" applyProtection="0"/>
    <xf numFmtId="0" fontId="5" fillId="8" borderId="0" applyNumberFormat="0" applyBorder="0" applyAlignment="0" applyProtection="0"/>
    <xf numFmtId="0" fontId="24" fillId="23" borderId="7" applyNumberFormat="0" applyFont="0" applyAlignment="0" applyProtection="0"/>
    <xf numFmtId="0" fontId="5" fillId="6" borderId="0" applyNumberFormat="0" applyBorder="0" applyAlignment="0" applyProtection="0"/>
    <xf numFmtId="9" fontId="2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 fontId="24" fillId="0" borderId="0" applyFont="0" applyFill="0" applyBorder="0" applyProtection="0">
      <alignment horizontal="right"/>
    </xf>
    <xf numFmtId="2" fontId="24" fillId="0" borderId="0" applyFont="0" applyFill="0" applyBorder="0" applyProtection="0">
      <alignment horizontal="right"/>
    </xf>
    <xf numFmtId="0" fontId="4" fillId="0" borderId="0" applyNumberFormat="0" applyFill="0" applyBorder="0" applyProtection="0">
      <alignment horizontal="right"/>
    </xf>
    <xf numFmtId="0" fontId="4" fillId="0" borderId="0" applyNumberFormat="0" applyFill="0" applyBorder="0" applyProtection="0">
      <alignment horizontal="right"/>
    </xf>
    <xf numFmtId="0" fontId="5" fillId="4" borderId="0" applyNumberFormat="0" applyBorder="0" applyAlignment="0" applyProtection="0"/>
    <xf numFmtId="9" fontId="24" fillId="0" borderId="0" applyFon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cellStyleXfs>
  <cellXfs count="91">
    <xf numFmtId="0" fontId="0" fillId="0" borderId="0" xfId="0"/>
    <xf numFmtId="0" fontId="0" fillId="24" borderId="0" xfId="0" applyFill="1"/>
    <xf numFmtId="165" fontId="0" fillId="24" borderId="0" xfId="0" applyNumberFormat="1" applyFill="1"/>
    <xf numFmtId="164" fontId="0" fillId="24" borderId="0" xfId="0" applyNumberFormat="1" applyFill="1"/>
    <xf numFmtId="0" fontId="0" fillId="24" borderId="11" xfId="0" applyFill="1" applyBorder="1" applyAlignment="1">
      <alignment horizontal="left"/>
    </xf>
    <xf numFmtId="165" fontId="0" fillId="24" borderId="11" xfId="0" applyNumberFormat="1" applyFill="1" applyBorder="1"/>
    <xf numFmtId="165" fontId="0" fillId="24" borderId="12" xfId="0" applyNumberFormat="1" applyFill="1" applyBorder="1"/>
    <xf numFmtId="164" fontId="0" fillId="24" borderId="11" xfId="0" applyNumberFormat="1" applyFill="1" applyBorder="1"/>
    <xf numFmtId="164" fontId="0" fillId="24" borderId="12" xfId="0" applyNumberFormat="1" applyFill="1" applyBorder="1"/>
    <xf numFmtId="0" fontId="23" fillId="24" borderId="0" xfId="0" applyFont="1" applyFill="1"/>
    <xf numFmtId="0" fontId="23" fillId="24" borderId="0" xfId="0" applyFont="1" applyFill="1" applyAlignment="1">
      <alignment wrapText="1"/>
    </xf>
    <xf numFmtId="0" fontId="2" fillId="24" borderId="11" xfId="0" applyFont="1" applyFill="1" applyBorder="1" applyAlignment="1">
      <alignment horizontal="left"/>
    </xf>
    <xf numFmtId="0" fontId="2" fillId="24" borderId="12" xfId="0" applyFont="1" applyFill="1" applyBorder="1" applyAlignment="1">
      <alignment horizontal="left"/>
    </xf>
    <xf numFmtId="165" fontId="4" fillId="26" borderId="10" xfId="0" applyNumberFormat="1" applyFont="1" applyFill="1" applyBorder="1" applyAlignment="1">
      <alignment horizontal="center" wrapText="1" shrinkToFit="1"/>
    </xf>
    <xf numFmtId="164" fontId="4" fillId="26" borderId="10" xfId="0" applyNumberFormat="1" applyFont="1" applyFill="1" applyBorder="1" applyAlignment="1">
      <alignment horizontal="center" wrapText="1" shrinkToFit="1"/>
    </xf>
    <xf numFmtId="0" fontId="23" fillId="24" borderId="0" xfId="0" applyFont="1" applyFill="1" applyAlignment="1"/>
    <xf numFmtId="0" fontId="27" fillId="25" borderId="17" xfId="0" applyFont="1" applyFill="1" applyBorder="1" applyAlignment="1">
      <alignment horizontal="center"/>
    </xf>
    <xf numFmtId="0" fontId="27" fillId="25" borderId="23" xfId="0" applyFont="1" applyFill="1" applyBorder="1" applyAlignment="1">
      <alignment horizontal="center"/>
    </xf>
    <xf numFmtId="0" fontId="0" fillId="26" borderId="19" xfId="0" applyFill="1" applyBorder="1" applyAlignment="1">
      <alignment horizontal="left"/>
    </xf>
    <xf numFmtId="166" fontId="27" fillId="26" borderId="0" xfId="0" applyNumberFormat="1" applyFont="1" applyFill="1" applyBorder="1"/>
    <xf numFmtId="166" fontId="27" fillId="26" borderId="13" xfId="0" applyNumberFormat="1" applyFont="1" applyFill="1" applyBorder="1"/>
    <xf numFmtId="166" fontId="27" fillId="26" borderId="14" xfId="0" applyNumberFormat="1" applyFont="1" applyFill="1" applyBorder="1"/>
    <xf numFmtId="0" fontId="4" fillId="26" borderId="0" xfId="0" applyFont="1" applyFill="1" applyBorder="1"/>
    <xf numFmtId="0" fontId="27" fillId="27" borderId="0" xfId="0" applyFont="1" applyFill="1" applyBorder="1" applyAlignment="1">
      <alignment horizontal="left" wrapText="1"/>
    </xf>
    <xf numFmtId="0" fontId="0" fillId="27" borderId="19" xfId="0" applyFill="1" applyBorder="1" applyAlignment="1">
      <alignment horizontal="left"/>
    </xf>
    <xf numFmtId="0" fontId="0" fillId="27" borderId="0" xfId="0" applyFill="1" applyBorder="1"/>
    <xf numFmtId="166" fontId="0" fillId="27" borderId="0" xfId="0" applyNumberFormat="1" applyFill="1" applyBorder="1"/>
    <xf numFmtId="166" fontId="0" fillId="27" borderId="14" xfId="0" applyNumberFormat="1" applyFill="1" applyBorder="1"/>
    <xf numFmtId="0" fontId="0" fillId="27" borderId="0" xfId="0" applyFill="1" applyBorder="1" applyAlignment="1">
      <alignment horizontal="left" indent="1"/>
    </xf>
    <xf numFmtId="0" fontId="29" fillId="27" borderId="0" xfId="105" applyFill="1" applyBorder="1" applyAlignment="1">
      <alignment horizontal="left" indent="1"/>
    </xf>
    <xf numFmtId="0" fontId="2" fillId="27" borderId="0" xfId="0" applyFont="1" applyFill="1" applyBorder="1" applyAlignment="1">
      <alignment horizontal="left" indent="1"/>
    </xf>
    <xf numFmtId="0" fontId="29" fillId="27" borderId="0" xfId="105" applyFill="1" applyAlignment="1">
      <alignment horizontal="left" vertical="center" indent="1"/>
    </xf>
    <xf numFmtId="0" fontId="0" fillId="27" borderId="24" xfId="0" applyFill="1" applyBorder="1" applyAlignment="1">
      <alignment horizontal="left"/>
    </xf>
    <xf numFmtId="0" fontId="0" fillId="27" borderId="16" xfId="0" applyFill="1" applyBorder="1"/>
    <xf numFmtId="166" fontId="0" fillId="27" borderId="16" xfId="0" applyNumberFormat="1" applyFill="1" applyBorder="1"/>
    <xf numFmtId="166" fontId="0" fillId="27" borderId="25" xfId="0" applyNumberFormat="1" applyFill="1" applyBorder="1"/>
    <xf numFmtId="0" fontId="0" fillId="25" borderId="18" xfId="0" applyFill="1" applyBorder="1"/>
    <xf numFmtId="0" fontId="27" fillId="27" borderId="16" xfId="0" applyFont="1" applyFill="1" applyBorder="1" applyAlignment="1">
      <alignment horizontal="left"/>
    </xf>
    <xf numFmtId="0" fontId="0" fillId="27" borderId="19" xfId="0" applyFill="1" applyBorder="1"/>
    <xf numFmtId="0" fontId="27" fillId="27" borderId="0" xfId="0" applyFont="1" applyFill="1" applyBorder="1" applyAlignment="1">
      <alignment horizontal="right"/>
    </xf>
    <xf numFmtId="0" fontId="27" fillId="27" borderId="14" xfId="0" applyFont="1" applyFill="1" applyBorder="1" applyAlignment="1">
      <alignment horizontal="right"/>
    </xf>
    <xf numFmtId="0" fontId="0" fillId="27" borderId="19" xfId="0" applyFill="1" applyBorder="1" applyAlignment="1">
      <alignment wrapText="1"/>
    </xf>
    <xf numFmtId="0" fontId="0" fillId="27" borderId="0" xfId="0" applyFill="1" applyBorder="1" applyAlignment="1">
      <alignment horizontal="right" vertical="center"/>
    </xf>
    <xf numFmtId="0" fontId="0" fillId="27" borderId="14" xfId="0" applyFill="1" applyBorder="1" applyAlignment="1">
      <alignment horizontal="right" vertical="center"/>
    </xf>
    <xf numFmtId="167" fontId="0" fillId="27" borderId="0" xfId="0" applyNumberFormat="1" applyFill="1" applyBorder="1" applyAlignment="1">
      <alignment horizontal="right" vertical="center"/>
    </xf>
    <xf numFmtId="167" fontId="0" fillId="27" borderId="14" xfId="0" applyNumberFormat="1" applyFill="1" applyBorder="1" applyAlignment="1">
      <alignment horizontal="right" vertical="center"/>
    </xf>
    <xf numFmtId="164" fontId="0" fillId="27" borderId="0" xfId="41" applyNumberFormat="1" applyFont="1" applyFill="1" applyBorder="1" applyAlignment="1">
      <alignment horizontal="right" vertical="center"/>
    </xf>
    <xf numFmtId="164" fontId="0" fillId="27" borderId="14" xfId="41" applyNumberFormat="1" applyFont="1" applyFill="1" applyBorder="1" applyAlignment="1">
      <alignment horizontal="right" vertical="center"/>
    </xf>
    <xf numFmtId="0" fontId="27" fillId="26" borderId="18" xfId="0" applyFont="1" applyFill="1" applyBorder="1"/>
    <xf numFmtId="164" fontId="27" fillId="26" borderId="17" xfId="41" applyNumberFormat="1" applyFont="1" applyFill="1" applyBorder="1" applyAlignment="1">
      <alignment horizontal="right" vertical="center"/>
    </xf>
    <xf numFmtId="164" fontId="27" fillId="26" borderId="23" xfId="41" applyNumberFormat="1" applyFont="1" applyFill="1" applyBorder="1" applyAlignment="1">
      <alignment horizontal="right" vertical="center"/>
    </xf>
    <xf numFmtId="0" fontId="27" fillId="27" borderId="0" xfId="0" applyFont="1" applyFill="1" applyBorder="1" applyAlignment="1">
      <alignment horizontal="center" wrapText="1"/>
    </xf>
    <xf numFmtId="0" fontId="0" fillId="27" borderId="0" xfId="0" applyFill="1" applyBorder="1" applyAlignment="1">
      <alignment horizontal="center"/>
    </xf>
    <xf numFmtId="0" fontId="4" fillId="26" borderId="0" xfId="0" applyFont="1" applyFill="1" applyBorder="1" applyAlignment="1">
      <alignment horizontal="center"/>
    </xf>
    <xf numFmtId="0" fontId="29" fillId="27" borderId="0" xfId="105" applyFill="1" applyBorder="1" applyAlignment="1">
      <alignment horizontal="center"/>
    </xf>
    <xf numFmtId="0" fontId="2" fillId="27" borderId="0" xfId="0" applyFont="1" applyFill="1" applyBorder="1" applyAlignment="1">
      <alignment horizontal="center"/>
    </xf>
    <xf numFmtId="0" fontId="29" fillId="27" borderId="0" xfId="105" applyFill="1" applyAlignment="1">
      <alignment horizontal="center" vertical="center"/>
    </xf>
    <xf numFmtId="0" fontId="0" fillId="27" borderId="16" xfId="0" applyFill="1" applyBorder="1" applyAlignment="1">
      <alignment horizontal="center"/>
    </xf>
    <xf numFmtId="0" fontId="0" fillId="24" borderId="0" xfId="0" applyFill="1" applyAlignment="1">
      <alignment horizontal="center"/>
    </xf>
    <xf numFmtId="0" fontId="27" fillId="27" borderId="16" xfId="0" applyFont="1" applyFill="1" applyBorder="1" applyAlignment="1">
      <alignment horizontal="left" wrapText="1"/>
    </xf>
    <xf numFmtId="0" fontId="27" fillId="27" borderId="16" xfId="0" applyFont="1" applyFill="1" applyBorder="1" applyAlignment="1">
      <alignment horizontal="center" wrapText="1"/>
    </xf>
    <xf numFmtId="0" fontId="0" fillId="27" borderId="0" xfId="0" applyFill="1"/>
    <xf numFmtId="0" fontId="27" fillId="27" borderId="0" xfId="0" applyFont="1" applyFill="1"/>
    <xf numFmtId="0" fontId="4" fillId="27" borderId="0" xfId="0" applyFont="1" applyFill="1" applyBorder="1" applyAlignment="1">
      <alignment horizontal="center"/>
    </xf>
    <xf numFmtId="0" fontId="29" fillId="27" borderId="0" xfId="105" applyFill="1" applyAlignment="1">
      <alignment horizontal="left" vertical="center" indent="1" readingOrder="1"/>
    </xf>
    <xf numFmtId="0" fontId="0" fillId="27" borderId="0" xfId="0" applyFill="1" applyAlignment="1">
      <alignment horizontal="left"/>
    </xf>
    <xf numFmtId="0" fontId="0" fillId="27" borderId="0" xfId="0" applyFill="1" applyAlignment="1">
      <alignment horizontal="center"/>
    </xf>
    <xf numFmtId="0" fontId="23" fillId="27" borderId="0" xfId="0" applyFont="1" applyFill="1" applyAlignment="1">
      <alignment horizontal="left"/>
    </xf>
    <xf numFmtId="0" fontId="0" fillId="27" borderId="0" xfId="0" applyFill="1" applyBorder="1" applyAlignment="1">
      <alignment horizontal="left"/>
    </xf>
    <xf numFmtId="0" fontId="0" fillId="27" borderId="15" xfId="0" applyFill="1" applyBorder="1" applyAlignment="1">
      <alignment horizontal="left"/>
    </xf>
    <xf numFmtId="0" fontId="0" fillId="27" borderId="15" xfId="0" applyFill="1" applyBorder="1"/>
    <xf numFmtId="0" fontId="0" fillId="27" borderId="15" xfId="0" applyFill="1" applyBorder="1" applyAlignment="1">
      <alignment horizontal="center"/>
    </xf>
    <xf numFmtId="166" fontId="0" fillId="27" borderId="15" xfId="0" applyNumberFormat="1" applyFill="1" applyBorder="1"/>
    <xf numFmtId="0" fontId="27" fillId="25" borderId="26" xfId="0" applyFont="1" applyFill="1" applyBorder="1" applyAlignment="1">
      <alignment horizontal="left"/>
    </xf>
    <xf numFmtId="0" fontId="27" fillId="25" borderId="24" xfId="0" applyFont="1" applyFill="1" applyBorder="1" applyAlignment="1">
      <alignment horizontal="left"/>
    </xf>
    <xf numFmtId="0" fontId="4" fillId="25" borderId="20" xfId="0" applyFont="1" applyFill="1" applyBorder="1" applyAlignment="1">
      <alignment horizontal="center" wrapText="1" shrinkToFit="1"/>
    </xf>
    <xf numFmtId="0" fontId="4" fillId="25" borderId="21" xfId="0" applyFont="1" applyFill="1" applyBorder="1" applyAlignment="1">
      <alignment horizontal="center" wrapText="1" shrinkToFit="1"/>
    </xf>
    <xf numFmtId="0" fontId="4" fillId="25" borderId="22" xfId="0" applyFont="1" applyFill="1" applyBorder="1" applyAlignment="1">
      <alignment horizontal="center" wrapText="1" shrinkToFit="1"/>
    </xf>
    <xf numFmtId="0" fontId="23" fillId="24" borderId="0" xfId="0" applyFont="1" applyFill="1" applyAlignment="1">
      <alignment horizontal="left" wrapText="1"/>
    </xf>
    <xf numFmtId="0" fontId="30" fillId="27" borderId="0" xfId="0" applyFont="1" applyFill="1" applyBorder="1" applyAlignment="1">
      <alignment horizontal="left" wrapText="1"/>
    </xf>
    <xf numFmtId="0" fontId="28" fillId="0" borderId="0" xfId="0" applyFont="1" applyBorder="1" applyAlignment="1">
      <alignment horizontal="left" wrapText="1"/>
    </xf>
    <xf numFmtId="0" fontId="27" fillId="25" borderId="17" xfId="0" applyFont="1" applyFill="1" applyBorder="1" applyAlignment="1">
      <alignment horizontal="center" wrapText="1"/>
    </xf>
    <xf numFmtId="0" fontId="27" fillId="25" borderId="23" xfId="0" applyFont="1" applyFill="1" applyBorder="1" applyAlignment="1">
      <alignment horizontal="center" wrapText="1"/>
    </xf>
    <xf numFmtId="0" fontId="27" fillId="25" borderId="26" xfId="0" applyFont="1" applyFill="1" applyBorder="1" applyAlignment="1">
      <alignment horizontal="center" wrapText="1"/>
    </xf>
    <xf numFmtId="0" fontId="27" fillId="25" borderId="24" xfId="0" applyFont="1" applyFill="1" applyBorder="1" applyAlignment="1">
      <alignment horizontal="center" wrapText="1"/>
    </xf>
    <xf numFmtId="0" fontId="27" fillId="25" borderId="15" xfId="0" applyFont="1" applyFill="1" applyBorder="1" applyAlignment="1">
      <alignment horizontal="left"/>
    </xf>
    <xf numFmtId="0" fontId="27" fillId="25" borderId="16" xfId="0" applyFont="1" applyFill="1" applyBorder="1" applyAlignment="1">
      <alignment horizontal="left"/>
    </xf>
    <xf numFmtId="0" fontId="30" fillId="27" borderId="0" xfId="0" applyFont="1" applyFill="1" applyBorder="1" applyAlignment="1">
      <alignment horizontal="left"/>
    </xf>
    <xf numFmtId="0" fontId="28" fillId="27" borderId="0" xfId="0" applyFont="1" applyFill="1" applyBorder="1" applyAlignment="1">
      <alignment horizontal="left" wrapText="1"/>
    </xf>
    <xf numFmtId="0" fontId="27" fillId="25" borderId="15" xfId="0" applyFont="1" applyFill="1" applyBorder="1" applyAlignment="1">
      <alignment horizontal="center"/>
    </xf>
    <xf numFmtId="0" fontId="27" fillId="25" borderId="16" xfId="0" applyFont="1" applyFill="1" applyBorder="1" applyAlignment="1">
      <alignment horizontal="center"/>
    </xf>
  </cellXfs>
  <cellStyles count="106">
    <cellStyle name="20% - Accent1" xfId="1" builtinId="30" customBuiltin="1"/>
    <cellStyle name="20% - Accent1 2" xfId="81"/>
    <cellStyle name="20% - Accent2" xfId="2" builtinId="34" customBuiltin="1"/>
    <cellStyle name="20% - Accent2 2" xfId="80"/>
    <cellStyle name="20% - Accent3" xfId="3" builtinId="38" customBuiltin="1"/>
    <cellStyle name="20% - Accent3 2" xfId="96"/>
    <cellStyle name="20% - Accent4" xfId="4" builtinId="42" customBuiltin="1"/>
    <cellStyle name="20% - Accent4 2" xfId="79"/>
    <cellStyle name="20% - Accent5" xfId="5" builtinId="46" customBuiltin="1"/>
    <cellStyle name="20% - Accent5 2" xfId="87"/>
    <cellStyle name="20% - Accent6" xfId="6" builtinId="50" customBuiltin="1"/>
    <cellStyle name="20% - Accent6 2" xfId="78"/>
    <cellStyle name="40% - Accent1" xfId="7" builtinId="31" customBuiltin="1"/>
    <cellStyle name="40% - Accent1 2" xfId="85"/>
    <cellStyle name="40% - Accent2" xfId="8" builtinId="35" customBuiltin="1"/>
    <cellStyle name="40% - Accent2 2" xfId="76"/>
    <cellStyle name="40% - Accent3" xfId="9" builtinId="39" customBuiltin="1"/>
    <cellStyle name="40% - Accent3 2" xfId="84"/>
    <cellStyle name="40% - Accent4" xfId="10" builtinId="43" customBuiltin="1"/>
    <cellStyle name="40% - Accent4 2" xfId="103"/>
    <cellStyle name="40% - Accent5" xfId="11" builtinId="47" customBuiltin="1"/>
    <cellStyle name="40% - Accent5 2" xfId="102"/>
    <cellStyle name="40% - Accent6" xfId="12" builtinId="51" customBuiltin="1"/>
    <cellStyle name="40% - Accent6 2" xfId="101"/>
    <cellStyle name="60% - Accent1" xfId="13" builtinId="32" customBuiltin="1"/>
    <cellStyle name="60% - Accent1 2" xfId="100"/>
    <cellStyle name="60% - Accent2" xfId="14" builtinId="36" customBuiltin="1"/>
    <cellStyle name="60% - Accent2 2" xfId="75"/>
    <cellStyle name="60% - Accent3" xfId="15" builtinId="40" customBuiltin="1"/>
    <cellStyle name="60% - Accent3 2" xfId="74"/>
    <cellStyle name="60% - Accent4" xfId="16" builtinId="44" customBuiltin="1"/>
    <cellStyle name="60% - Accent4 2" xfId="73"/>
    <cellStyle name="60% - Accent5" xfId="17" builtinId="48" customBuiltin="1"/>
    <cellStyle name="60% - Accent5 2" xfId="72"/>
    <cellStyle name="60% - Accent6" xfId="18" builtinId="52" customBuiltin="1"/>
    <cellStyle name="60% - Accent6 2" xfId="71"/>
    <cellStyle name="Accent1" xfId="19" builtinId="29" customBuiltin="1"/>
    <cellStyle name="Accent1 2" xfId="70"/>
    <cellStyle name="Accent2" xfId="20" builtinId="33" customBuiltin="1"/>
    <cellStyle name="Accent2 2" xfId="69"/>
    <cellStyle name="Accent3" xfId="21" builtinId="37" customBuiltin="1"/>
    <cellStyle name="Accent3 2" xfId="68"/>
    <cellStyle name="Accent4" xfId="22" builtinId="41" customBuiltin="1"/>
    <cellStyle name="Accent4 2" xfId="67"/>
    <cellStyle name="Accent5" xfId="23" builtinId="45" customBuiltin="1"/>
    <cellStyle name="Accent5 2" xfId="66"/>
    <cellStyle name="Accent6" xfId="24" builtinId="49" customBuiltin="1"/>
    <cellStyle name="Accent6 2" xfId="65"/>
    <cellStyle name="Bad" xfId="25" builtinId="27" customBuiltin="1"/>
    <cellStyle name="Bad 2" xfId="64"/>
    <cellStyle name="Calculation" xfId="26" builtinId="22" customBuiltin="1"/>
    <cellStyle name="Calculation 2" xfId="63"/>
    <cellStyle name="Check Cell" xfId="27" builtinId="23" customBuiltin="1"/>
    <cellStyle name="Check Cell 2" xfId="62"/>
    <cellStyle name="Comma 2" xfId="77"/>
    <cellStyle name="Explanatory Text" xfId="28" builtinId="53" customBuiltin="1"/>
    <cellStyle name="Explanatory Text 2" xfId="61"/>
    <cellStyle name="Good" xfId="29" builtinId="26" customBuiltin="1"/>
    <cellStyle name="Good 2" xfId="60"/>
    <cellStyle name="Heading 1" xfId="30" builtinId="16" customBuiltin="1"/>
    <cellStyle name="Heading 1 2" xfId="59"/>
    <cellStyle name="Heading 2" xfId="31" builtinId="17" customBuiltin="1"/>
    <cellStyle name="Heading 2 2" xfId="58"/>
    <cellStyle name="Heading 3" xfId="32" builtinId="18" customBuiltin="1"/>
    <cellStyle name="Heading 3 2" xfId="57"/>
    <cellStyle name="Heading 4" xfId="33" builtinId="19" customBuiltin="1"/>
    <cellStyle name="Heading 4 2" xfId="56"/>
    <cellStyle name="Hyperlink" xfId="105" builtinId="8"/>
    <cellStyle name="Input" xfId="34" builtinId="20" customBuiltin="1"/>
    <cellStyle name="Input 2" xfId="55"/>
    <cellStyle name="Linked Cell" xfId="35" builtinId="24" customBuiltin="1"/>
    <cellStyle name="Linked Cell 2" xfId="54"/>
    <cellStyle name="Neutral" xfId="36" builtinId="28" customBuiltin="1"/>
    <cellStyle name="Neutral 2" xfId="53"/>
    <cellStyle name="Normal" xfId="0" builtinId="0"/>
    <cellStyle name="Normal 2" xfId="37"/>
    <cellStyle name="Normal 2 2" xfId="82"/>
    <cellStyle name="Normal 3" xfId="38"/>
    <cellStyle name="Normal 4" xfId="83"/>
    <cellStyle name="Note" xfId="39" builtinId="10" customBuiltin="1"/>
    <cellStyle name="Note 2" xfId="86"/>
    <cellStyle name="Output" xfId="40" builtinId="21" customBuiltin="1"/>
    <cellStyle name="Output 2" xfId="52"/>
    <cellStyle name="Percent" xfId="41" builtinId="5"/>
    <cellStyle name="Percent 2" xfId="97"/>
    <cellStyle name="Percent 3" xfId="88"/>
    <cellStyle name="Style 21" xfId="42"/>
    <cellStyle name="Style 21 2" xfId="89"/>
    <cellStyle name="Style 22" xfId="43"/>
    <cellStyle name="Style 22 2" xfId="90"/>
    <cellStyle name="Style 23" xfId="44"/>
    <cellStyle name="Style 23 2" xfId="91"/>
    <cellStyle name="Style 24" xfId="45"/>
    <cellStyle name="Style 24 2" xfId="92"/>
    <cellStyle name="Style 25" xfId="46"/>
    <cellStyle name="Style 25 2" xfId="93"/>
    <cellStyle name="Style 26" xfId="47"/>
    <cellStyle name="Style 26 2" xfId="94"/>
    <cellStyle name="Style 27" xfId="48"/>
    <cellStyle name="Style 27 2" xfId="95"/>
    <cellStyle name="Title" xfId="49" builtinId="15" customBuiltin="1"/>
    <cellStyle name="Title 2" xfId="104"/>
    <cellStyle name="Total" xfId="50" builtinId="25" customBuiltin="1"/>
    <cellStyle name="Total 2" xfId="98"/>
    <cellStyle name="Warning Text" xfId="51" builtinId="11" customBuiltin="1"/>
    <cellStyle name="Warning Text 2" xfId="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will/My%20Documents/LIRA/new%20corr%20&amp;%20weights%20analysis/correlations%20&amp;%20weighting%202007Q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hw201/Documents/LIRA/LIRA%20Calculations/09-7%20LI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C-50"/>
      <sheetName val="Improvements"/>
      <sheetName val="Freddie Mac Cash Out"/>
      <sheetName val="Retail"/>
      <sheetName val="Shipments"/>
      <sheetName val="ISM"/>
      <sheetName val="Labor"/>
      <sheetName val="ECRI"/>
      <sheetName val="PHSI"/>
      <sheetName val="RMI"/>
      <sheetName val="ImpCorr"/>
      <sheetName val="RetailCorr"/>
      <sheetName val="ShipCorr"/>
      <sheetName val="ISMCorr"/>
      <sheetName val="LaborCorr"/>
      <sheetName val="ECRICorr"/>
      <sheetName val="PHSICorr"/>
      <sheetName val="RMICorr"/>
      <sheetName val="Corr Summary"/>
      <sheetName val="New Weights"/>
      <sheetName val="New Weights (2)"/>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C-30 Imprvmts"/>
      <sheetName val="ISM"/>
      <sheetName val="Labor"/>
      <sheetName val="Shipments"/>
      <sheetName val="Retail"/>
      <sheetName val="Starts"/>
      <sheetName val="RMI"/>
      <sheetName val="PHSI"/>
      <sheetName val="30yrBond"/>
      <sheetName val="LIRA Nominal Fi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ensus.gov/construction/nrc/index.html" TargetMode="External"/><Relationship Id="rId7" Type="http://schemas.openxmlformats.org/officeDocument/2006/relationships/printerSettings" Target="../printerSettings/printerSettings2.bin"/><Relationship Id="rId2" Type="http://schemas.openxmlformats.org/officeDocument/2006/relationships/hyperlink" Target="http://www.realtor.org/topics/existing-home-sales" TargetMode="External"/><Relationship Id="rId1" Type="http://schemas.openxmlformats.org/officeDocument/2006/relationships/hyperlink" Target="http://www.census.gov/retail/index.html" TargetMode="External"/><Relationship Id="rId6" Type="http://schemas.openxmlformats.org/officeDocument/2006/relationships/hyperlink" Target="http://www.corelogic.com/" TargetMode="External"/><Relationship Id="rId5" Type="http://schemas.openxmlformats.org/officeDocument/2006/relationships/hyperlink" Target="https://www.conference-board.org/" TargetMode="External"/><Relationship Id="rId4" Type="http://schemas.openxmlformats.org/officeDocument/2006/relationships/hyperlink" Target="https://www.buildfax.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conference-board.org/" TargetMode="External"/><Relationship Id="rId2" Type="http://schemas.openxmlformats.org/officeDocument/2006/relationships/hyperlink" Target="http://www.realtor.org/topics/existing-home-sales" TargetMode="External"/><Relationship Id="rId1" Type="http://schemas.openxmlformats.org/officeDocument/2006/relationships/hyperlink" Target="http://www.census.gov/retail/index.html" TargetMode="External"/><Relationship Id="rId5" Type="http://schemas.openxmlformats.org/officeDocument/2006/relationships/hyperlink" Target="http://www.realtor.org/topics/existing-home-sales" TargetMode="External"/><Relationship Id="rId4" Type="http://schemas.openxmlformats.org/officeDocument/2006/relationships/hyperlink" Target="http://www.bea.gov/national/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tabSelected="1" workbookViewId="0">
      <pane ySplit="2" topLeftCell="A66" activePane="bottomLeft" state="frozen"/>
      <selection pane="bottomLeft" sqref="A1:C1"/>
    </sheetView>
  </sheetViews>
  <sheetFormatPr defaultColWidth="9.109375" defaultRowHeight="13.2"/>
  <cols>
    <col min="1" max="1" width="12.77734375" style="1" customWidth="1"/>
    <col min="2" max="2" width="16.6640625" style="2" customWidth="1"/>
    <col min="3" max="3" width="16.77734375" style="3" customWidth="1"/>
    <col min="4" max="16384" width="9.109375" style="1"/>
  </cols>
  <sheetData>
    <row r="1" spans="1:3" ht="13.8" thickBot="1">
      <c r="A1" s="75" t="s">
        <v>80</v>
      </c>
      <c r="B1" s="76"/>
      <c r="C1" s="77"/>
    </row>
    <row r="2" spans="1:3" ht="39.6">
      <c r="A2" s="13" t="s">
        <v>81</v>
      </c>
      <c r="B2" s="13" t="s">
        <v>1</v>
      </c>
      <c r="C2" s="14" t="s">
        <v>0</v>
      </c>
    </row>
    <row r="3" spans="1:3">
      <c r="A3" s="4" t="s">
        <v>2</v>
      </c>
      <c r="B3" s="5">
        <v>116.04294400736892</v>
      </c>
      <c r="C3" s="7">
        <v>5.4290993962351042E-2</v>
      </c>
    </row>
    <row r="4" spans="1:3">
      <c r="A4" s="4" t="s">
        <v>3</v>
      </c>
      <c r="B4" s="5">
        <v>117.73880143136134</v>
      </c>
      <c r="C4" s="7">
        <v>5.8744709112906524E-2</v>
      </c>
    </row>
    <row r="5" spans="1:3">
      <c r="A5" s="4" t="s">
        <v>4</v>
      </c>
      <c r="B5" s="5">
        <v>120.1826794302104</v>
      </c>
      <c r="C5" s="7">
        <v>6.4962523612984713E-2</v>
      </c>
    </row>
    <row r="6" spans="1:3">
      <c r="A6" s="4" t="s">
        <v>5</v>
      </c>
      <c r="B6" s="5">
        <v>122.78497382525842</v>
      </c>
      <c r="C6" s="7">
        <v>7.13557081057139E-2</v>
      </c>
    </row>
    <row r="7" spans="1:3">
      <c r="A7" s="4" t="s">
        <v>6</v>
      </c>
      <c r="B7" s="5">
        <v>124.91634068140006</v>
      </c>
      <c r="C7" s="7">
        <v>7.646649048707066E-2</v>
      </c>
    </row>
    <row r="8" spans="1:3">
      <c r="A8" s="4" t="s">
        <v>7</v>
      </c>
      <c r="B8" s="5">
        <v>125.73746847677518</v>
      </c>
      <c r="C8" s="7">
        <v>6.7935692806222914E-2</v>
      </c>
    </row>
    <row r="9" spans="1:3">
      <c r="A9" s="4" t="s">
        <v>8</v>
      </c>
      <c r="B9" s="5">
        <v>126.93541981091857</v>
      </c>
      <c r="C9" s="7">
        <v>5.6187300971513698E-2</v>
      </c>
    </row>
    <row r="10" spans="1:3">
      <c r="A10" s="4" t="s">
        <v>9</v>
      </c>
      <c r="B10" s="5">
        <v>128.22199351293892</v>
      </c>
      <c r="C10" s="7">
        <v>4.4280822956546784E-2</v>
      </c>
    </row>
    <row r="11" spans="1:3">
      <c r="A11" s="4" t="s">
        <v>10</v>
      </c>
      <c r="B11" s="5">
        <v>129.26917509482601</v>
      </c>
      <c r="C11" s="7">
        <v>3.4845996846224248E-2</v>
      </c>
    </row>
    <row r="12" spans="1:3">
      <c r="A12" s="4" t="s">
        <v>11</v>
      </c>
      <c r="B12" s="5">
        <v>131.53633050872747</v>
      </c>
      <c r="C12" s="7">
        <v>4.6118806925267375E-2</v>
      </c>
    </row>
    <row r="13" spans="1:3">
      <c r="A13" s="4" t="s">
        <v>12</v>
      </c>
      <c r="B13" s="5">
        <v>134.8074410459829</v>
      </c>
      <c r="C13" s="7">
        <v>6.2015954623149128E-2</v>
      </c>
    </row>
    <row r="14" spans="1:3">
      <c r="A14" s="4" t="s">
        <v>13</v>
      </c>
      <c r="B14" s="5">
        <v>138.29354558380078</v>
      </c>
      <c r="C14" s="7">
        <v>7.8547773240208896E-2</v>
      </c>
    </row>
    <row r="15" spans="1:3">
      <c r="A15" s="4" t="s">
        <v>14</v>
      </c>
      <c r="B15" s="5">
        <v>141.1470140257</v>
      </c>
      <c r="C15" s="7">
        <v>9.1884541865150382E-2</v>
      </c>
    </row>
    <row r="16" spans="1:3">
      <c r="A16" s="4" t="s">
        <v>15</v>
      </c>
      <c r="B16" s="5">
        <v>145.001657117402</v>
      </c>
      <c r="C16" s="7">
        <v>0.10236963853709691</v>
      </c>
    </row>
    <row r="17" spans="1:3">
      <c r="A17" s="4" t="s">
        <v>16</v>
      </c>
      <c r="B17" s="5">
        <v>150.51812358677375</v>
      </c>
      <c r="C17" s="7">
        <v>0.11654165689141704</v>
      </c>
    </row>
    <row r="18" spans="1:3">
      <c r="A18" s="4" t="s">
        <v>17</v>
      </c>
      <c r="B18" s="5">
        <v>156.36338828011259</v>
      </c>
      <c r="C18" s="7">
        <v>0.13066295046548038</v>
      </c>
    </row>
    <row r="19" spans="1:3">
      <c r="A19" s="4" t="s">
        <v>18</v>
      </c>
      <c r="B19" s="5">
        <v>161.16808891153403</v>
      </c>
      <c r="C19" s="7">
        <v>0.14184554327297771</v>
      </c>
    </row>
    <row r="20" spans="1:3">
      <c r="A20" s="4" t="s">
        <v>19</v>
      </c>
      <c r="B20" s="5">
        <v>162.68638179182915</v>
      </c>
      <c r="C20" s="7">
        <v>0.12196222461174044</v>
      </c>
    </row>
    <row r="21" spans="1:3">
      <c r="A21" s="4" t="s">
        <v>20</v>
      </c>
      <c r="B21" s="5">
        <v>164.87878193394943</v>
      </c>
      <c r="C21" s="7">
        <v>9.5408167501481955E-2</v>
      </c>
    </row>
    <row r="22" spans="1:3">
      <c r="A22" s="4" t="s">
        <v>21</v>
      </c>
      <c r="B22" s="5">
        <v>167.21660120233673</v>
      </c>
      <c r="C22" s="7">
        <v>6.9410192767001666E-2</v>
      </c>
    </row>
    <row r="23" spans="1:3">
      <c r="A23" s="4" t="s">
        <v>22</v>
      </c>
      <c r="B23" s="5">
        <v>169.12937639323548</v>
      </c>
      <c r="C23" s="7">
        <v>4.9397418158078743E-2</v>
      </c>
    </row>
    <row r="24" spans="1:3">
      <c r="A24" s="4" t="s">
        <v>23</v>
      </c>
      <c r="B24" s="5">
        <v>168.29453713994803</v>
      </c>
      <c r="C24" s="7">
        <v>3.4472186831808527E-2</v>
      </c>
    </row>
    <row r="25" spans="1:3">
      <c r="A25" s="4" t="s">
        <v>24</v>
      </c>
      <c r="B25" s="5">
        <v>167.12739808528585</v>
      </c>
      <c r="C25" s="7">
        <v>1.3637995895901422E-2</v>
      </c>
    </row>
    <row r="26" spans="1:3">
      <c r="A26" s="4" t="s">
        <v>25</v>
      </c>
      <c r="B26" s="5">
        <v>165.91153854879502</v>
      </c>
      <c r="C26" s="7">
        <v>-7.8046237284929987E-3</v>
      </c>
    </row>
    <row r="27" spans="1:3">
      <c r="A27" s="4" t="s">
        <v>26</v>
      </c>
      <c r="B27" s="5">
        <v>164.89958607857287</v>
      </c>
      <c r="C27" s="7">
        <v>-2.5009199494877232E-2</v>
      </c>
    </row>
    <row r="28" spans="1:3">
      <c r="A28" s="4" t="s">
        <v>27</v>
      </c>
      <c r="B28" s="5">
        <v>166.76991285260578</v>
      </c>
      <c r="C28" s="7">
        <v>-9.0592618943681202E-3</v>
      </c>
    </row>
    <row r="29" spans="1:3">
      <c r="A29" s="4" t="s">
        <v>28</v>
      </c>
      <c r="B29" s="5">
        <v>169.45729126821061</v>
      </c>
      <c r="C29" s="7">
        <v>1.3940821251437141E-2</v>
      </c>
    </row>
    <row r="30" spans="1:3">
      <c r="A30" s="4" t="s">
        <v>29</v>
      </c>
      <c r="B30" s="5">
        <v>172.31293017256866</v>
      </c>
      <c r="C30" s="7">
        <v>3.8583161121677811E-2</v>
      </c>
    </row>
    <row r="31" spans="1:3">
      <c r="A31" s="4" t="s">
        <v>30</v>
      </c>
      <c r="B31" s="5">
        <v>174.65535018723779</v>
      </c>
      <c r="C31" s="7">
        <v>5.9161847162044534E-2</v>
      </c>
    </row>
    <row r="32" spans="1:3">
      <c r="A32" s="4" t="s">
        <v>31</v>
      </c>
      <c r="B32" s="5">
        <v>183.37812812303491</v>
      </c>
      <c r="C32" s="7">
        <v>9.9587599383755609E-2</v>
      </c>
    </row>
    <row r="33" spans="1:3">
      <c r="A33" s="4" t="s">
        <v>32</v>
      </c>
      <c r="B33" s="5">
        <v>195.84009994738881</v>
      </c>
      <c r="C33" s="7">
        <v>0.15569001771319768</v>
      </c>
    </row>
    <row r="34" spans="1:3">
      <c r="A34" s="4" t="s">
        <v>33</v>
      </c>
      <c r="B34" s="5">
        <v>209.02869791009098</v>
      </c>
      <c r="C34" s="7">
        <v>0.2130761034633446</v>
      </c>
    </row>
    <row r="35" spans="1:3">
      <c r="A35" s="4" t="s">
        <v>34</v>
      </c>
      <c r="B35" s="5">
        <v>219.87919571494686</v>
      </c>
      <c r="C35" s="7">
        <v>0.25893192209243643</v>
      </c>
    </row>
    <row r="36" spans="1:3">
      <c r="A36" s="4" t="s">
        <v>35</v>
      </c>
      <c r="B36" s="5">
        <v>223.74705703119332</v>
      </c>
      <c r="C36" s="7">
        <v>0.22014036963597672</v>
      </c>
    </row>
    <row r="37" spans="1:3">
      <c r="A37" s="4" t="s">
        <v>36</v>
      </c>
      <c r="B37" s="5">
        <v>229.29531107489348</v>
      </c>
      <c r="C37" s="7">
        <v>0.17082921800229989</v>
      </c>
    </row>
    <row r="38" spans="1:3">
      <c r="A38" s="4" t="s">
        <v>37</v>
      </c>
      <c r="B38" s="5">
        <v>235.1839719994876</v>
      </c>
      <c r="C38" s="7">
        <v>0.1251276707500073</v>
      </c>
    </row>
    <row r="39" spans="1:3">
      <c r="A39" s="4" t="s">
        <v>38</v>
      </c>
      <c r="B39" s="5">
        <v>240.01850047592541</v>
      </c>
      <c r="C39" s="7">
        <v>9.1592588809935815E-2</v>
      </c>
    </row>
    <row r="40" spans="1:3">
      <c r="A40" s="4" t="s">
        <v>39</v>
      </c>
      <c r="B40" s="5">
        <v>247.11014902874575</v>
      </c>
      <c r="C40" s="7">
        <v>0.10441742701579004</v>
      </c>
    </row>
    <row r="41" spans="1:3">
      <c r="A41" s="4" t="s">
        <v>40</v>
      </c>
      <c r="B41" s="5">
        <v>257.21984124318323</v>
      </c>
      <c r="C41" s="7">
        <v>0.12178413085459439</v>
      </c>
    </row>
    <row r="42" spans="1:3">
      <c r="A42" s="4" t="s">
        <v>41</v>
      </c>
      <c r="B42" s="5">
        <v>267.90242130954226</v>
      </c>
      <c r="C42" s="7">
        <v>0.1391185335968641</v>
      </c>
    </row>
    <row r="43" spans="1:3">
      <c r="A43" s="4" t="s">
        <v>42</v>
      </c>
      <c r="B43" s="5">
        <v>276.70115981737672</v>
      </c>
      <c r="C43" s="7">
        <v>0.15283263277086712</v>
      </c>
    </row>
    <row r="44" spans="1:3">
      <c r="A44" s="4" t="s">
        <v>43</v>
      </c>
      <c r="B44" s="5">
        <v>274.65735929528842</v>
      </c>
      <c r="C44" s="7">
        <v>0.11147745398080811</v>
      </c>
    </row>
    <row r="45" spans="1:3">
      <c r="A45" s="4" t="s">
        <v>44</v>
      </c>
      <c r="B45" s="5">
        <v>271.77963795609384</v>
      </c>
      <c r="C45" s="7">
        <v>5.6604485262648829E-2</v>
      </c>
    </row>
    <row r="46" spans="1:3">
      <c r="A46" s="4" t="s">
        <v>45</v>
      </c>
      <c r="B46" s="5">
        <v>268.76602512285166</v>
      </c>
      <c r="C46" s="7">
        <v>3.2235759911687367E-3</v>
      </c>
    </row>
    <row r="47" spans="1:3">
      <c r="A47" s="4" t="s">
        <v>46</v>
      </c>
      <c r="B47" s="5">
        <v>266.26745909116914</v>
      </c>
      <c r="C47" s="7">
        <v>-3.7707470156951417E-2</v>
      </c>
    </row>
    <row r="48" spans="1:3">
      <c r="A48" s="4" t="s">
        <v>47</v>
      </c>
      <c r="B48" s="5">
        <v>262.88367605890505</v>
      </c>
      <c r="C48" s="7">
        <v>-4.2866804175908824E-2</v>
      </c>
    </row>
    <row r="49" spans="1:3">
      <c r="A49" s="4" t="s">
        <v>48</v>
      </c>
      <c r="B49" s="5">
        <v>258.08120469083968</v>
      </c>
      <c r="C49" s="7">
        <v>-5.0402720999529582E-2</v>
      </c>
    </row>
    <row r="50" spans="1:3">
      <c r="A50" s="4" t="s">
        <v>49</v>
      </c>
      <c r="B50" s="5">
        <v>253.02278415895341</v>
      </c>
      <c r="C50" s="7">
        <v>-5.8576008469456209E-2</v>
      </c>
    </row>
    <row r="51" spans="1:3">
      <c r="A51" s="4" t="s">
        <v>50</v>
      </c>
      <c r="B51" s="5">
        <v>248.84663367930136</v>
      </c>
      <c r="C51" s="7">
        <v>-6.5426039934917246E-2</v>
      </c>
    </row>
    <row r="52" spans="1:3">
      <c r="A52" s="4" t="s">
        <v>51</v>
      </c>
      <c r="B52" s="5">
        <v>243.70960638116628</v>
      </c>
      <c r="C52" s="7">
        <v>-7.29374678762571E-2</v>
      </c>
    </row>
    <row r="53" spans="1:3">
      <c r="A53" s="4" t="s">
        <v>52</v>
      </c>
      <c r="B53" s="5">
        <v>236.42078875546608</v>
      </c>
      <c r="C53" s="7">
        <v>-8.3928684234564899E-2</v>
      </c>
    </row>
    <row r="54" spans="1:3">
      <c r="A54" s="4" t="s">
        <v>53</v>
      </c>
      <c r="B54" s="5">
        <v>228.74500684462015</v>
      </c>
      <c r="C54" s="7">
        <v>-9.5950953172191489E-2</v>
      </c>
    </row>
    <row r="55" spans="1:3">
      <c r="A55" s="4" t="s">
        <v>54</v>
      </c>
      <c r="B55" s="5">
        <v>222.40710007174516</v>
      </c>
      <c r="C55" s="7">
        <v>-0.10624830730734292</v>
      </c>
    </row>
    <row r="56" spans="1:3">
      <c r="A56" s="4" t="s">
        <v>55</v>
      </c>
      <c r="B56" s="5">
        <v>222.87327561847812</v>
      </c>
      <c r="C56" s="7">
        <v>-8.5496550883184197E-2</v>
      </c>
    </row>
    <row r="57" spans="1:3">
      <c r="A57" s="4" t="s">
        <v>58</v>
      </c>
      <c r="B57" s="5">
        <v>223.54413603973939</v>
      </c>
      <c r="C57" s="7">
        <v>-5.4464976550963273E-2</v>
      </c>
    </row>
    <row r="58" spans="1:3">
      <c r="A58" s="4" t="s">
        <v>59</v>
      </c>
      <c r="B58" s="5">
        <v>224.25777893628168</v>
      </c>
      <c r="C58" s="7">
        <v>-1.9616725060960571E-2</v>
      </c>
    </row>
    <row r="59" spans="1:3">
      <c r="A59" s="4" t="s">
        <v>60</v>
      </c>
      <c r="B59" s="5">
        <v>224.84269783252708</v>
      </c>
      <c r="C59" s="7">
        <v>1.0951079169667866E-2</v>
      </c>
    </row>
    <row r="60" spans="1:3">
      <c r="A60" s="4" t="s">
        <v>61</v>
      </c>
      <c r="B60" s="5">
        <v>226.21157406243975</v>
      </c>
      <c r="C60" s="7">
        <v>1.4978460000185212E-2</v>
      </c>
    </row>
    <row r="61" spans="1:3">
      <c r="A61" s="4" t="s">
        <v>62</v>
      </c>
      <c r="B61" s="5">
        <v>228.18935021376507</v>
      </c>
      <c r="C61" s="7">
        <v>2.0779852499463125E-2</v>
      </c>
    </row>
    <row r="62" spans="1:3">
      <c r="A62" s="4" t="s">
        <v>63</v>
      </c>
      <c r="B62" s="5">
        <v>230.29915665472905</v>
      </c>
      <c r="C62" s="7">
        <v>2.6939434373707494E-2</v>
      </c>
    </row>
    <row r="63" spans="1:3">
      <c r="A63" s="11" t="s">
        <v>64</v>
      </c>
      <c r="B63" s="5">
        <v>232.02486832842334</v>
      </c>
      <c r="C63" s="7">
        <v>3.1943089836281358E-2</v>
      </c>
    </row>
    <row r="64" spans="1:3">
      <c r="A64" s="11" t="s">
        <v>65</v>
      </c>
      <c r="B64" s="5">
        <v>232.55499305034778</v>
      </c>
      <c r="C64" s="7">
        <v>2.8041973600153147E-2</v>
      </c>
    </row>
    <row r="65" spans="1:3">
      <c r="A65" s="4" t="s">
        <v>66</v>
      </c>
      <c r="B65" s="5">
        <v>233.32490508149544</v>
      </c>
      <c r="C65" s="7">
        <v>2.2505672867377147E-2</v>
      </c>
    </row>
    <row r="66" spans="1:3">
      <c r="A66" s="11" t="s">
        <v>67</v>
      </c>
      <c r="B66" s="5">
        <v>234.14918845363303</v>
      </c>
      <c r="C66" s="7">
        <v>1.6717524522575911E-2</v>
      </c>
    </row>
    <row r="67" spans="1:3">
      <c r="A67" s="4" t="s">
        <v>68</v>
      </c>
      <c r="B67" s="5">
        <v>234.82163216960177</v>
      </c>
      <c r="C67" s="7">
        <v>1.2053724505166841E-2</v>
      </c>
    </row>
    <row r="68" spans="1:3">
      <c r="A68" s="4" t="s">
        <v>69</v>
      </c>
      <c r="B68" s="5">
        <v>237.68028175127449</v>
      </c>
      <c r="C68" s="7">
        <v>2.2039039599623278E-2</v>
      </c>
    </row>
    <row r="69" spans="1:3">
      <c r="A69" s="11" t="s">
        <v>70</v>
      </c>
      <c r="B69" s="5">
        <v>241.77499195760524</v>
      </c>
      <c r="C69" s="7">
        <v>3.6215966200257688E-2</v>
      </c>
    </row>
    <row r="70" spans="1:3">
      <c r="A70" s="11" t="s">
        <v>71</v>
      </c>
      <c r="B70" s="5">
        <v>246.1165009452404</v>
      </c>
      <c r="C70" s="7">
        <v>5.1109775654751832E-2</v>
      </c>
    </row>
    <row r="71" spans="1:3">
      <c r="A71" s="11" t="s">
        <v>72</v>
      </c>
      <c r="B71" s="5">
        <v>249.6834928250907</v>
      </c>
      <c r="C71" s="7">
        <v>6.3289998106966783E-2</v>
      </c>
    </row>
    <row r="72" spans="1:3">
      <c r="A72" s="11" t="s">
        <v>73</v>
      </c>
      <c r="B72" s="5">
        <v>252.51030262010187</v>
      </c>
      <c r="C72" s="7">
        <v>6.2394830398032619E-2</v>
      </c>
    </row>
    <row r="73" spans="1:3">
      <c r="A73" s="11" t="s">
        <v>79</v>
      </c>
      <c r="B73" s="5">
        <v>256.57252770757407</v>
      </c>
      <c r="C73" s="7">
        <v>6.1203748287430582E-2</v>
      </c>
    </row>
    <row r="74" spans="1:3">
      <c r="A74" s="11" t="s">
        <v>78</v>
      </c>
      <c r="B74" s="5">
        <v>260.88948851470076</v>
      </c>
      <c r="C74" s="7">
        <v>6.0024368592609179E-2</v>
      </c>
    </row>
    <row r="75" spans="1:3">
      <c r="A75" s="11" t="s">
        <v>77</v>
      </c>
      <c r="B75" s="5">
        <v>264.43036345826414</v>
      </c>
      <c r="C75" s="7">
        <v>5.9062257045178423E-2</v>
      </c>
    </row>
    <row r="76" spans="1:3">
      <c r="A76" s="11" t="s">
        <v>76</v>
      </c>
      <c r="B76" s="5">
        <v>267.02884632644054</v>
      </c>
      <c r="C76" s="7">
        <v>5.7496836983248256E-2</v>
      </c>
    </row>
    <row r="77" spans="1:3">
      <c r="A77" s="11" t="s">
        <v>75</v>
      </c>
      <c r="B77" s="5">
        <v>270.76803619540732</v>
      </c>
      <c r="C77" s="7">
        <v>5.532746866808913E-2</v>
      </c>
    </row>
    <row r="78" spans="1:3">
      <c r="A78" s="11" t="s">
        <v>74</v>
      </c>
      <c r="B78" s="5">
        <v>274.74552201375025</v>
      </c>
      <c r="C78" s="7">
        <v>5.3110738872366392E-2</v>
      </c>
    </row>
    <row r="79" spans="1:3">
      <c r="A79" s="11" t="s">
        <v>82</v>
      </c>
      <c r="B79" s="5">
        <v>278.00566201509037</v>
      </c>
      <c r="C79" s="7">
        <v>5.1337896220714718E-2</v>
      </c>
    </row>
    <row r="80" spans="1:3">
      <c r="A80" s="11" t="s">
        <v>83</v>
      </c>
      <c r="B80" s="5">
        <v>279.97485461428374</v>
      </c>
      <c r="C80" s="7">
        <v>4.8481684529381619E-2</v>
      </c>
    </row>
    <row r="81" spans="1:4">
      <c r="A81" s="11" t="s">
        <v>138</v>
      </c>
      <c r="B81" s="5">
        <v>285.87329668296331</v>
      </c>
      <c r="C81" s="7">
        <v>5.5786719510181992E-2</v>
      </c>
    </row>
    <row r="82" spans="1:4">
      <c r="A82" s="11" t="s">
        <v>141</v>
      </c>
      <c r="B82" s="5">
        <v>291.93960622770118</v>
      </c>
      <c r="C82" s="7">
        <v>6.258185424798457E-2</v>
      </c>
    </row>
    <row r="83" spans="1:4">
      <c r="A83" s="11" t="s">
        <v>144</v>
      </c>
      <c r="B83" s="5">
        <v>297.04103354421864</v>
      </c>
      <c r="C83" s="7">
        <v>6.8471164907767168E-2</v>
      </c>
    </row>
    <row r="84" spans="1:4">
      <c r="A84" s="11" t="s">
        <v>145</v>
      </c>
      <c r="B84" s="5">
        <v>300.39666076788916</v>
      </c>
      <c r="C84" s="7">
        <v>7.2941572491358686E-2</v>
      </c>
    </row>
    <row r="85" spans="1:4">
      <c r="A85" s="11" t="s">
        <v>139</v>
      </c>
      <c r="B85" s="5">
        <v>306.17044902428631</v>
      </c>
      <c r="C85" s="7">
        <v>7.1000518680248703E-2</v>
      </c>
    </row>
    <row r="86" spans="1:4">
      <c r="A86" s="11" t="s">
        <v>140</v>
      </c>
      <c r="B86" s="5">
        <v>312.3105861316908</v>
      </c>
      <c r="C86" s="7">
        <v>6.9778061864278484E-2</v>
      </c>
    </row>
    <row r="87" spans="1:4">
      <c r="A87" s="11" t="s">
        <v>143</v>
      </c>
      <c r="B87" s="5">
        <v>317.40486132301737</v>
      </c>
      <c r="C87" s="7">
        <v>6.8555605048308266E-2</v>
      </c>
    </row>
    <row r="88" spans="1:4" ht="13.2" customHeight="1" thickBot="1">
      <c r="A88" s="12" t="s">
        <v>146</v>
      </c>
      <c r="B88" s="6">
        <v>318.62496523628784</v>
      </c>
      <c r="C88" s="8">
        <v>6.06807826085769E-2</v>
      </c>
    </row>
    <row r="89" spans="1:4">
      <c r="A89" s="78" t="s">
        <v>142</v>
      </c>
      <c r="B89" s="78"/>
      <c r="C89" s="78"/>
      <c r="D89" s="10"/>
    </row>
    <row r="90" spans="1:4">
      <c r="A90" s="78"/>
      <c r="B90" s="78"/>
      <c r="C90" s="78"/>
    </row>
    <row r="91" spans="1:4">
      <c r="A91" s="78"/>
      <c r="B91" s="78"/>
      <c r="C91" s="78"/>
    </row>
    <row r="92" spans="1:4">
      <c r="A92" s="78"/>
      <c r="B92" s="78"/>
      <c r="C92" s="78"/>
    </row>
    <row r="93" spans="1:4">
      <c r="A93" s="78"/>
      <c r="B93" s="78"/>
      <c r="C93" s="78"/>
    </row>
    <row r="94" spans="1:4" ht="12.75" customHeight="1">
      <c r="A94" s="78"/>
      <c r="B94" s="78"/>
      <c r="C94" s="78"/>
    </row>
    <row r="95" spans="1:4">
      <c r="A95" s="15" t="s">
        <v>84</v>
      </c>
      <c r="B95" s="10"/>
      <c r="C95" s="10"/>
    </row>
    <row r="96" spans="1:4">
      <c r="A96" s="10"/>
      <c r="B96" s="10"/>
      <c r="C96" s="10"/>
    </row>
    <row r="97" spans="1:3">
      <c r="A97" s="10"/>
      <c r="B97" s="10"/>
      <c r="C97" s="10"/>
    </row>
    <row r="98" spans="1:3">
      <c r="A98" s="10"/>
      <c r="B98" s="10"/>
      <c r="C98" s="10"/>
    </row>
    <row r="99" spans="1:3">
      <c r="A99" s="10"/>
      <c r="B99" s="10"/>
      <c r="C99" s="10"/>
    </row>
  </sheetData>
  <mergeCells count="2">
    <mergeCell ref="A1:C1"/>
    <mergeCell ref="A89:C94"/>
  </mergeCells>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sqref="A1:J1"/>
    </sheetView>
  </sheetViews>
  <sheetFormatPr defaultColWidth="9.109375" defaultRowHeight="13.2"/>
  <cols>
    <col min="1" max="1" width="2" style="1" bestFit="1" customWidth="1"/>
    <col min="2" max="2" width="45.77734375" style="1" bestFit="1" customWidth="1"/>
    <col min="3" max="3" width="9.77734375" style="58" bestFit="1" customWidth="1"/>
    <col min="4" max="16384" width="9.109375" style="1"/>
  </cols>
  <sheetData>
    <row r="1" spans="1:10" ht="15.6">
      <c r="A1" s="79" t="s">
        <v>147</v>
      </c>
      <c r="B1" s="79"/>
      <c r="C1" s="79"/>
      <c r="D1" s="79"/>
      <c r="E1" s="79"/>
      <c r="F1" s="79"/>
      <c r="G1" s="79"/>
      <c r="H1" s="79"/>
      <c r="I1" s="79"/>
      <c r="J1" s="79"/>
    </row>
    <row r="2" spans="1:10">
      <c r="A2" s="23"/>
      <c r="B2" s="23"/>
      <c r="C2" s="51"/>
      <c r="D2" s="23"/>
      <c r="E2" s="23"/>
      <c r="F2" s="23"/>
      <c r="G2" s="23"/>
      <c r="H2" s="23"/>
      <c r="I2" s="23"/>
      <c r="J2" s="23"/>
    </row>
    <row r="3" spans="1:10">
      <c r="A3" s="83"/>
      <c r="B3" s="85" t="s">
        <v>136</v>
      </c>
      <c r="C3" s="85" t="s">
        <v>123</v>
      </c>
      <c r="D3" s="81" t="s">
        <v>137</v>
      </c>
      <c r="E3" s="81"/>
      <c r="F3" s="81"/>
      <c r="G3" s="81"/>
      <c r="H3" s="81"/>
      <c r="I3" s="81"/>
      <c r="J3" s="82"/>
    </row>
    <row r="4" spans="1:10">
      <c r="A4" s="84"/>
      <c r="B4" s="86"/>
      <c r="C4" s="86"/>
      <c r="D4" s="16" t="s">
        <v>85</v>
      </c>
      <c r="E4" s="16" t="s">
        <v>86</v>
      </c>
      <c r="F4" s="16" t="s">
        <v>87</v>
      </c>
      <c r="G4" s="16" t="s">
        <v>88</v>
      </c>
      <c r="H4" s="16" t="s">
        <v>89</v>
      </c>
      <c r="I4" s="16" t="s">
        <v>90</v>
      </c>
      <c r="J4" s="17" t="s">
        <v>91</v>
      </c>
    </row>
    <row r="5" spans="1:10" ht="13.8" thickBot="1">
      <c r="A5" s="24"/>
      <c r="B5" s="25"/>
      <c r="C5" s="52"/>
      <c r="D5" s="26"/>
      <c r="E5" s="26"/>
      <c r="F5" s="26"/>
      <c r="G5" s="26"/>
      <c r="H5" s="26"/>
      <c r="I5" s="26"/>
      <c r="J5" s="27"/>
    </row>
    <row r="6" spans="1:10" ht="13.8" thickBot="1">
      <c r="A6" s="18">
        <v>1</v>
      </c>
      <c r="B6" s="22" t="s">
        <v>93</v>
      </c>
      <c r="C6" s="53" t="s">
        <v>56</v>
      </c>
      <c r="D6" s="19">
        <v>0.80269999999999997</v>
      </c>
      <c r="E6" s="20">
        <v>0.83420000000000005</v>
      </c>
      <c r="F6" s="19">
        <v>0.80779999999999996</v>
      </c>
      <c r="G6" s="19">
        <v>0.73140000000000005</v>
      </c>
      <c r="H6" s="19">
        <v>0.63680000000000003</v>
      </c>
      <c r="I6" s="19">
        <v>0.55249999999999999</v>
      </c>
      <c r="J6" s="21">
        <v>0.48120000000000002</v>
      </c>
    </row>
    <row r="7" spans="1:10">
      <c r="A7" s="24"/>
      <c r="B7" s="28" t="s">
        <v>94</v>
      </c>
      <c r="C7" s="52"/>
      <c r="D7" s="26">
        <v>0</v>
      </c>
      <c r="E7" s="26">
        <v>0</v>
      </c>
      <c r="F7" s="26">
        <v>0</v>
      </c>
      <c r="G7" s="26">
        <v>0</v>
      </c>
      <c r="H7" s="26">
        <v>0</v>
      </c>
      <c r="I7" s="26">
        <v>0</v>
      </c>
      <c r="J7" s="27">
        <v>0</v>
      </c>
    </row>
    <row r="8" spans="1:10">
      <c r="A8" s="24"/>
      <c r="B8" s="29" t="s">
        <v>95</v>
      </c>
      <c r="C8" s="54"/>
      <c r="D8" s="26"/>
      <c r="E8" s="26"/>
      <c r="F8" s="26"/>
      <c r="G8" s="26"/>
      <c r="H8" s="26"/>
      <c r="I8" s="26"/>
      <c r="J8" s="27"/>
    </row>
    <row r="9" spans="1:10" ht="13.8" thickBot="1">
      <c r="A9" s="24"/>
      <c r="B9" s="25"/>
      <c r="C9" s="52"/>
      <c r="D9" s="26"/>
      <c r="E9" s="26"/>
      <c r="F9" s="26"/>
      <c r="G9" s="26"/>
      <c r="H9" s="26"/>
      <c r="I9" s="26"/>
      <c r="J9" s="27"/>
    </row>
    <row r="10" spans="1:10" ht="13.8" thickBot="1">
      <c r="A10" s="18">
        <v>2</v>
      </c>
      <c r="B10" s="22" t="s">
        <v>107</v>
      </c>
      <c r="C10" s="53" t="s">
        <v>112</v>
      </c>
      <c r="D10" s="19">
        <v>0.81569999999999998</v>
      </c>
      <c r="E10" s="20">
        <v>0.81689999999999996</v>
      </c>
      <c r="F10" s="19">
        <v>0.78669999999999995</v>
      </c>
      <c r="G10" s="19">
        <v>0.72709999999999997</v>
      </c>
      <c r="H10" s="19">
        <v>0.64570000000000005</v>
      </c>
      <c r="I10" s="19">
        <v>0.55049999999999999</v>
      </c>
      <c r="J10" s="21">
        <v>0.44890000000000002</v>
      </c>
    </row>
    <row r="11" spans="1:10">
      <c r="A11" s="24"/>
      <c r="B11" s="30" t="s">
        <v>110</v>
      </c>
      <c r="C11" s="55"/>
      <c r="D11" s="26">
        <v>0</v>
      </c>
      <c r="E11" s="26">
        <v>0</v>
      </c>
      <c r="F11" s="26">
        <v>0</v>
      </c>
      <c r="G11" s="26">
        <v>0</v>
      </c>
      <c r="H11" s="26">
        <v>0</v>
      </c>
      <c r="I11" s="26">
        <v>0</v>
      </c>
      <c r="J11" s="27">
        <v>1E-4</v>
      </c>
    </row>
    <row r="12" spans="1:10">
      <c r="A12" s="24"/>
      <c r="B12" s="31" t="s">
        <v>109</v>
      </c>
      <c r="C12" s="56"/>
      <c r="D12" s="26"/>
      <c r="E12" s="26"/>
      <c r="F12" s="26"/>
      <c r="G12" s="26"/>
      <c r="H12" s="26"/>
      <c r="I12" s="26"/>
      <c r="J12" s="27"/>
    </row>
    <row r="13" spans="1:10" ht="13.8" thickBot="1">
      <c r="A13" s="24"/>
      <c r="B13" s="25"/>
      <c r="C13" s="52"/>
      <c r="D13" s="26"/>
      <c r="E13" s="26"/>
      <c r="F13" s="26"/>
      <c r="G13" s="26"/>
      <c r="H13" s="26"/>
      <c r="I13" s="26"/>
      <c r="J13" s="27"/>
    </row>
    <row r="14" spans="1:10" ht="13.8" thickBot="1">
      <c r="A14" s="18">
        <v>3</v>
      </c>
      <c r="B14" s="22" t="s">
        <v>106</v>
      </c>
      <c r="C14" s="53" t="s">
        <v>113</v>
      </c>
      <c r="D14" s="19">
        <v>0.69310000000000005</v>
      </c>
      <c r="E14" s="20">
        <v>0.72160000000000002</v>
      </c>
      <c r="F14" s="19">
        <v>0.69350000000000001</v>
      </c>
      <c r="G14" s="19">
        <v>0.62219999999999998</v>
      </c>
      <c r="H14" s="19">
        <v>0.53059999999999996</v>
      </c>
      <c r="I14" s="19">
        <v>0.43890000000000001</v>
      </c>
      <c r="J14" s="21">
        <v>0.34970000000000001</v>
      </c>
    </row>
    <row r="15" spans="1:10">
      <c r="A15" s="24"/>
      <c r="B15" s="28" t="s">
        <v>105</v>
      </c>
      <c r="C15" s="52"/>
      <c r="D15" s="26">
        <v>0</v>
      </c>
      <c r="E15" s="26">
        <v>0</v>
      </c>
      <c r="F15" s="26">
        <v>0</v>
      </c>
      <c r="G15" s="26">
        <v>0</v>
      </c>
      <c r="H15" s="26">
        <v>0</v>
      </c>
      <c r="I15" s="26">
        <v>1E-4</v>
      </c>
      <c r="J15" s="27">
        <v>2.8999999999999998E-3</v>
      </c>
    </row>
    <row r="16" spans="1:10">
      <c r="A16" s="24"/>
      <c r="B16" s="31" t="s">
        <v>108</v>
      </c>
      <c r="C16" s="56"/>
      <c r="D16" s="26"/>
      <c r="E16" s="26"/>
      <c r="F16" s="26"/>
      <c r="G16" s="26"/>
      <c r="H16" s="26"/>
      <c r="I16" s="26"/>
      <c r="J16" s="27"/>
    </row>
    <row r="17" spans="1:10" ht="13.8" thickBot="1">
      <c r="A17" s="24"/>
      <c r="B17" s="25"/>
      <c r="C17" s="52"/>
      <c r="D17" s="26"/>
      <c r="E17" s="26"/>
      <c r="F17" s="26"/>
      <c r="G17" s="26"/>
      <c r="H17" s="26"/>
      <c r="I17" s="26"/>
      <c r="J17" s="27"/>
    </row>
    <row r="18" spans="1:10" ht="13.8" thickBot="1">
      <c r="A18" s="18">
        <v>4</v>
      </c>
      <c r="B18" s="22" t="s">
        <v>102</v>
      </c>
      <c r="C18" s="53" t="s">
        <v>114</v>
      </c>
      <c r="D18" s="19">
        <v>0.5746</v>
      </c>
      <c r="E18" s="19">
        <v>0.67</v>
      </c>
      <c r="F18" s="19">
        <v>0.73170000000000002</v>
      </c>
      <c r="G18" s="19">
        <v>0.75619999999999998</v>
      </c>
      <c r="H18" s="20">
        <v>0.75529999999999997</v>
      </c>
      <c r="I18" s="19">
        <v>0.73709999999999998</v>
      </c>
      <c r="J18" s="21">
        <v>0.69940000000000002</v>
      </c>
    </row>
    <row r="19" spans="1:10">
      <c r="A19" s="24"/>
      <c r="B19" s="28" t="s">
        <v>103</v>
      </c>
      <c r="C19" s="52"/>
      <c r="D19" s="26">
        <v>0</v>
      </c>
      <c r="E19" s="26">
        <v>0</v>
      </c>
      <c r="F19" s="26">
        <v>0</v>
      </c>
      <c r="G19" s="26">
        <v>0</v>
      </c>
      <c r="H19" s="26">
        <v>0</v>
      </c>
      <c r="I19" s="26">
        <v>0</v>
      </c>
      <c r="J19" s="27">
        <v>0</v>
      </c>
    </row>
    <row r="20" spans="1:10">
      <c r="A20" s="24"/>
      <c r="B20" s="31" t="s">
        <v>104</v>
      </c>
      <c r="C20" s="56"/>
      <c r="D20" s="26"/>
      <c r="E20" s="26"/>
      <c r="F20" s="26"/>
      <c r="G20" s="26"/>
      <c r="H20" s="26"/>
      <c r="I20" s="26"/>
      <c r="J20" s="27"/>
    </row>
    <row r="21" spans="1:10" ht="13.8" thickBot="1">
      <c r="A21" s="24"/>
      <c r="B21" s="25"/>
      <c r="C21" s="52"/>
      <c r="D21" s="26"/>
      <c r="E21" s="26"/>
      <c r="F21" s="26"/>
      <c r="G21" s="26"/>
      <c r="H21" s="26"/>
      <c r="I21" s="26"/>
      <c r="J21" s="27"/>
    </row>
    <row r="22" spans="1:10" ht="13.8" thickBot="1">
      <c r="A22" s="18">
        <v>5</v>
      </c>
      <c r="B22" s="22" t="s">
        <v>100</v>
      </c>
      <c r="C22" s="53" t="s">
        <v>57</v>
      </c>
      <c r="D22" s="19">
        <v>0.46210000000000001</v>
      </c>
      <c r="E22" s="19">
        <v>0.57350000000000001</v>
      </c>
      <c r="F22" s="19">
        <v>0.65720000000000001</v>
      </c>
      <c r="G22" s="19">
        <v>0.69779999999999998</v>
      </c>
      <c r="H22" s="20">
        <v>0.69430000000000003</v>
      </c>
      <c r="I22" s="19">
        <v>0.65980000000000005</v>
      </c>
      <c r="J22" s="21">
        <v>0.60460000000000003</v>
      </c>
    </row>
    <row r="23" spans="1:10">
      <c r="A23" s="24"/>
      <c r="B23" s="28" t="s">
        <v>99</v>
      </c>
      <c r="C23" s="52"/>
      <c r="D23" s="26">
        <v>0</v>
      </c>
      <c r="E23" s="26">
        <v>0</v>
      </c>
      <c r="F23" s="26">
        <v>0</v>
      </c>
      <c r="G23" s="26">
        <v>0</v>
      </c>
      <c r="H23" s="26">
        <v>0</v>
      </c>
      <c r="I23" s="26">
        <v>0</v>
      </c>
      <c r="J23" s="27">
        <v>0</v>
      </c>
    </row>
    <row r="24" spans="1:10">
      <c r="A24" s="24"/>
      <c r="B24" s="31" t="s">
        <v>101</v>
      </c>
      <c r="C24" s="56"/>
      <c r="D24" s="26"/>
      <c r="E24" s="26"/>
      <c r="F24" s="26"/>
      <c r="G24" s="26"/>
      <c r="H24" s="26"/>
      <c r="I24" s="26"/>
      <c r="J24" s="27"/>
    </row>
    <row r="25" spans="1:10" ht="13.8" thickBot="1">
      <c r="A25" s="24"/>
      <c r="B25" s="25"/>
      <c r="C25" s="52"/>
      <c r="D25" s="26"/>
      <c r="E25" s="26"/>
      <c r="F25" s="26"/>
      <c r="G25" s="26"/>
      <c r="H25" s="26"/>
      <c r="I25" s="26"/>
      <c r="J25" s="27"/>
    </row>
    <row r="26" spans="1:10" ht="13.8" thickBot="1">
      <c r="A26" s="18">
        <v>6</v>
      </c>
      <c r="B26" s="22" t="s">
        <v>98</v>
      </c>
      <c r="C26" s="53" t="s">
        <v>115</v>
      </c>
      <c r="D26" s="19">
        <v>0.35239999999999999</v>
      </c>
      <c r="E26" s="19">
        <v>0.47039999999999998</v>
      </c>
      <c r="F26" s="19">
        <v>0.57499999999999996</v>
      </c>
      <c r="G26" s="19">
        <v>0.65249999999999997</v>
      </c>
      <c r="H26" s="19">
        <v>0.7016</v>
      </c>
      <c r="I26" s="20">
        <v>0.7238</v>
      </c>
      <c r="J26" s="21">
        <v>0.71240000000000003</v>
      </c>
    </row>
    <row r="27" spans="1:10">
      <c r="A27" s="24"/>
      <c r="B27" s="28" t="s">
        <v>96</v>
      </c>
      <c r="C27" s="52"/>
      <c r="D27" s="26">
        <v>1.2999999999999999E-3</v>
      </c>
      <c r="E27" s="26">
        <v>0</v>
      </c>
      <c r="F27" s="26">
        <v>0</v>
      </c>
      <c r="G27" s="26">
        <v>0</v>
      </c>
      <c r="H27" s="26">
        <v>0</v>
      </c>
      <c r="I27" s="26">
        <v>0</v>
      </c>
      <c r="J27" s="27">
        <v>0</v>
      </c>
    </row>
    <row r="28" spans="1:10">
      <c r="A28" s="24"/>
      <c r="B28" s="31" t="s">
        <v>97</v>
      </c>
      <c r="C28" s="56"/>
      <c r="D28" s="26"/>
      <c r="E28" s="26"/>
      <c r="F28" s="26"/>
      <c r="G28" s="26"/>
      <c r="H28" s="26"/>
      <c r="I28" s="26"/>
      <c r="J28" s="27"/>
    </row>
    <row r="29" spans="1:10">
      <c r="A29" s="32"/>
      <c r="B29" s="33"/>
      <c r="C29" s="57"/>
      <c r="D29" s="34"/>
      <c r="E29" s="34"/>
      <c r="F29" s="34"/>
      <c r="G29" s="34"/>
      <c r="H29" s="34"/>
      <c r="I29" s="34"/>
      <c r="J29" s="35"/>
    </row>
    <row r="30" spans="1:10">
      <c r="A30" s="68"/>
      <c r="B30" s="25"/>
      <c r="C30" s="52"/>
      <c r="D30" s="26"/>
      <c r="E30" s="26"/>
      <c r="F30" s="26"/>
      <c r="G30" s="26"/>
      <c r="H30" s="26"/>
      <c r="I30" s="26"/>
      <c r="J30" s="26"/>
    </row>
    <row r="31" spans="1:10">
      <c r="A31" s="80" t="s">
        <v>92</v>
      </c>
      <c r="B31" s="80"/>
      <c r="C31" s="80"/>
      <c r="D31" s="80"/>
      <c r="E31" s="80"/>
      <c r="F31" s="80"/>
      <c r="G31" s="80"/>
      <c r="H31" s="80"/>
      <c r="I31" s="80"/>
      <c r="J31" s="80"/>
    </row>
    <row r="32" spans="1:10">
      <c r="A32" s="80"/>
      <c r="B32" s="80"/>
      <c r="C32" s="80"/>
      <c r="D32" s="80"/>
      <c r="E32" s="80"/>
      <c r="F32" s="80"/>
      <c r="G32" s="80"/>
      <c r="H32" s="80"/>
      <c r="I32" s="80"/>
      <c r="J32" s="80"/>
    </row>
    <row r="33" spans="1:10">
      <c r="A33" s="80"/>
      <c r="B33" s="80"/>
      <c r="C33" s="80"/>
      <c r="D33" s="80"/>
      <c r="E33" s="80"/>
      <c r="F33" s="80"/>
      <c r="G33" s="80"/>
      <c r="H33" s="80"/>
      <c r="I33" s="80"/>
      <c r="J33" s="80"/>
    </row>
    <row r="34" spans="1:10">
      <c r="A34" s="80"/>
      <c r="B34" s="80"/>
      <c r="C34" s="80"/>
      <c r="D34" s="80"/>
      <c r="E34" s="80"/>
      <c r="F34" s="80"/>
      <c r="G34" s="80"/>
      <c r="H34" s="80"/>
      <c r="I34" s="80"/>
      <c r="J34" s="80"/>
    </row>
    <row r="35" spans="1:10">
      <c r="A35" s="9" t="s">
        <v>111</v>
      </c>
    </row>
  </sheetData>
  <mergeCells count="6">
    <mergeCell ref="A1:J1"/>
    <mergeCell ref="A31:J34"/>
    <mergeCell ref="D3:J3"/>
    <mergeCell ref="A3:A4"/>
    <mergeCell ref="B3:B4"/>
    <mergeCell ref="C3:C4"/>
  </mergeCells>
  <phoneticPr fontId="3" type="noConversion"/>
  <hyperlinks>
    <hyperlink ref="B8" r:id="rId1"/>
    <hyperlink ref="B28" r:id="rId2" display="http://www.realtor.org/topics/existing-home-sales"/>
    <hyperlink ref="B24" r:id="rId3" display="http://www.census.gov/construction/nrc/index.html"/>
    <hyperlink ref="B20" r:id="rId4"/>
    <hyperlink ref="B16" r:id="rId5"/>
    <hyperlink ref="B12" r:id="rId6"/>
  </hyperlinks>
  <pageMargins left="0.47" right="0.55000000000000004" top="0.55000000000000004" bottom="0.54" header="0.5" footer="0.5"/>
  <pageSetup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workbookViewId="0">
      <selection sqref="A1:G1"/>
    </sheetView>
  </sheetViews>
  <sheetFormatPr defaultColWidth="9.109375" defaultRowHeight="13.2"/>
  <cols>
    <col min="1" max="1" width="26" style="1" customWidth="1"/>
    <col min="2" max="16384" width="9.109375" style="1"/>
  </cols>
  <sheetData>
    <row r="1" spans="1:7" ht="15.6">
      <c r="A1" s="87" t="s">
        <v>124</v>
      </c>
      <c r="B1" s="87"/>
      <c r="C1" s="87"/>
      <c r="D1" s="87"/>
      <c r="E1" s="87"/>
      <c r="F1" s="87"/>
      <c r="G1" s="87"/>
    </row>
    <row r="2" spans="1:7">
      <c r="A2" s="37"/>
      <c r="B2" s="37"/>
      <c r="C2" s="37"/>
      <c r="D2" s="37"/>
      <c r="E2" s="37"/>
      <c r="F2" s="37"/>
      <c r="G2" s="37"/>
    </row>
    <row r="3" spans="1:7">
      <c r="A3" s="36"/>
      <c r="B3" s="16" t="s">
        <v>56</v>
      </c>
      <c r="C3" s="16" t="s">
        <v>112</v>
      </c>
      <c r="D3" s="16" t="s">
        <v>113</v>
      </c>
      <c r="E3" s="16" t="s">
        <v>114</v>
      </c>
      <c r="F3" s="16" t="s">
        <v>57</v>
      </c>
      <c r="G3" s="17" t="s">
        <v>115</v>
      </c>
    </row>
    <row r="4" spans="1:7">
      <c r="A4" s="38"/>
      <c r="B4" s="39"/>
      <c r="C4" s="39"/>
      <c r="D4" s="39"/>
      <c r="E4" s="39"/>
      <c r="F4" s="39"/>
      <c r="G4" s="40"/>
    </row>
    <row r="5" spans="1:7" ht="39.6">
      <c r="A5" s="41" t="s">
        <v>116</v>
      </c>
      <c r="B5" s="42" t="s">
        <v>86</v>
      </c>
      <c r="C5" s="42" t="s">
        <v>86</v>
      </c>
      <c r="D5" s="42" t="s">
        <v>86</v>
      </c>
      <c r="E5" s="42" t="s">
        <v>89</v>
      </c>
      <c r="F5" s="42" t="s">
        <v>89</v>
      </c>
      <c r="G5" s="43" t="s">
        <v>90</v>
      </c>
    </row>
    <row r="6" spans="1:7">
      <c r="A6" s="41"/>
      <c r="B6" s="42"/>
      <c r="C6" s="42"/>
      <c r="D6" s="42"/>
      <c r="E6" s="42"/>
      <c r="F6" s="42"/>
      <c r="G6" s="43"/>
    </row>
    <row r="7" spans="1:7">
      <c r="A7" s="38" t="s">
        <v>117</v>
      </c>
      <c r="B7" s="44">
        <v>6.1289700000000003E-2</v>
      </c>
      <c r="C7" s="44">
        <v>8.0336599999999994E-2</v>
      </c>
      <c r="D7" s="44">
        <v>5.9729499999999998E-2</v>
      </c>
      <c r="E7" s="44">
        <v>7.2107000000000004E-2</v>
      </c>
      <c r="F7" s="44">
        <v>0.16054579999999999</v>
      </c>
      <c r="G7" s="45">
        <v>9.0585700000000005E-2</v>
      </c>
    </row>
    <row r="8" spans="1:7">
      <c r="A8" s="38"/>
      <c r="B8" s="44"/>
      <c r="C8" s="44"/>
      <c r="D8" s="44"/>
      <c r="E8" s="44"/>
      <c r="F8" s="44"/>
      <c r="G8" s="45"/>
    </row>
    <row r="9" spans="1:7">
      <c r="A9" s="38" t="s">
        <v>118</v>
      </c>
      <c r="B9" s="44">
        <f>1/B7</f>
        <v>16.315955209439757</v>
      </c>
      <c r="C9" s="44">
        <f t="shared" ref="C9:G9" si="0">1/C7</f>
        <v>12.447626611034075</v>
      </c>
      <c r="D9" s="44">
        <f t="shared" si="0"/>
        <v>16.742145840832421</v>
      </c>
      <c r="E9" s="44">
        <f t="shared" si="0"/>
        <v>13.868279085248311</v>
      </c>
      <c r="F9" s="44">
        <f t="shared" si="0"/>
        <v>6.2287521691629433</v>
      </c>
      <c r="G9" s="45">
        <f t="shared" si="0"/>
        <v>11.039269995153759</v>
      </c>
    </row>
    <row r="10" spans="1:7">
      <c r="A10" s="38"/>
      <c r="B10" s="42"/>
      <c r="C10" s="42"/>
      <c r="D10" s="42"/>
      <c r="E10" s="42"/>
      <c r="F10" s="42"/>
      <c r="G10" s="43"/>
    </row>
    <row r="11" spans="1:7">
      <c r="A11" s="38" t="s">
        <v>119</v>
      </c>
      <c r="B11" s="46">
        <f>B9/SUM($B$9:$G$9)</f>
        <v>0.21288522030665377</v>
      </c>
      <c r="C11" s="46">
        <f t="shared" ref="C11:G11" si="1">C9/SUM($B$9:$G$9)</f>
        <v>0.16241254032444391</v>
      </c>
      <c r="D11" s="46">
        <f t="shared" si="1"/>
        <v>0.2184460155706765</v>
      </c>
      <c r="E11" s="46">
        <f t="shared" si="1"/>
        <v>0.1809487468210953</v>
      </c>
      <c r="F11" s="46">
        <f t="shared" si="1"/>
        <v>8.1270710831605197E-2</v>
      </c>
      <c r="G11" s="47">
        <f t="shared" si="1"/>
        <v>0.14403676614552538</v>
      </c>
    </row>
    <row r="12" spans="1:7">
      <c r="A12" s="38"/>
      <c r="B12" s="42"/>
      <c r="C12" s="42"/>
      <c r="D12" s="42"/>
      <c r="E12" s="42"/>
      <c r="F12" s="42"/>
      <c r="G12" s="43"/>
    </row>
    <row r="13" spans="1:7" ht="26.4">
      <c r="A13" s="41" t="s">
        <v>120</v>
      </c>
      <c r="B13" s="44">
        <v>0.83420000000000005</v>
      </c>
      <c r="C13" s="44">
        <v>0.81689999999999996</v>
      </c>
      <c r="D13" s="44">
        <v>0.72160000000000002</v>
      </c>
      <c r="E13" s="44">
        <v>0.75529999999999997</v>
      </c>
      <c r="F13" s="44">
        <v>0.69430000000000003</v>
      </c>
      <c r="G13" s="45">
        <v>0.7238</v>
      </c>
    </row>
    <row r="14" spans="1:7">
      <c r="A14" s="41"/>
      <c r="B14" s="42"/>
      <c r="C14" s="42"/>
      <c r="D14" s="42"/>
      <c r="E14" s="42"/>
      <c r="F14" s="42"/>
      <c r="G14" s="43"/>
    </row>
    <row r="15" spans="1:7">
      <c r="A15" s="38" t="s">
        <v>121</v>
      </c>
      <c r="B15" s="46">
        <f>B13/SUM($B$13:$G$13)</f>
        <v>0.18349794329205255</v>
      </c>
      <c r="C15" s="46">
        <f t="shared" ref="C15:G15" si="2">C13/SUM($B$13:$G$13)</f>
        <v>0.17969248366731924</v>
      </c>
      <c r="D15" s="46">
        <f t="shared" si="2"/>
        <v>0.15872946041662084</v>
      </c>
      <c r="E15" s="46">
        <f t="shared" si="2"/>
        <v>0.1661424077780955</v>
      </c>
      <c r="F15" s="46">
        <f t="shared" si="2"/>
        <v>0.15272431314753304</v>
      </c>
      <c r="G15" s="47">
        <f t="shared" si="2"/>
        <v>0.15921339169837884</v>
      </c>
    </row>
    <row r="16" spans="1:7">
      <c r="A16" s="38"/>
      <c r="B16" s="42"/>
      <c r="C16" s="42"/>
      <c r="D16" s="42"/>
      <c r="E16" s="42"/>
      <c r="F16" s="42"/>
      <c r="G16" s="43"/>
    </row>
    <row r="17" spans="1:7">
      <c r="A17" s="48" t="s">
        <v>122</v>
      </c>
      <c r="B17" s="49">
        <f>AVERAGE(B11,B15)</f>
        <v>0.19819158179935314</v>
      </c>
      <c r="C17" s="49">
        <f t="shared" ref="C17:G17" si="3">AVERAGE(C11,C15)</f>
        <v>0.17105251199588156</v>
      </c>
      <c r="D17" s="49">
        <f t="shared" si="3"/>
        <v>0.18858773799364867</v>
      </c>
      <c r="E17" s="49">
        <f t="shared" si="3"/>
        <v>0.17354557729959541</v>
      </c>
      <c r="F17" s="49">
        <f t="shared" si="3"/>
        <v>0.11699751198956912</v>
      </c>
      <c r="G17" s="50">
        <f t="shared" si="3"/>
        <v>0.15162507892195209</v>
      </c>
    </row>
    <row r="19" spans="1:7">
      <c r="A19" s="9" t="s">
        <v>111</v>
      </c>
    </row>
  </sheetData>
  <mergeCells count="1">
    <mergeCell ref="A1:G1"/>
  </mergeCells>
  <phoneticPr fontId="3"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sqref="A1:J1"/>
    </sheetView>
  </sheetViews>
  <sheetFormatPr defaultRowHeight="13.2"/>
  <cols>
    <col min="1" max="1" width="2.33203125" style="65" customWidth="1"/>
    <col min="2" max="2" width="59.33203125" style="61" bestFit="1" customWidth="1"/>
    <col min="3" max="3" width="9.77734375" style="66" bestFit="1" customWidth="1"/>
    <col min="4" max="16384" width="8.88671875" style="61"/>
  </cols>
  <sheetData>
    <row r="1" spans="1:10" ht="15.6">
      <c r="A1" s="79" t="s">
        <v>148</v>
      </c>
      <c r="B1" s="79"/>
      <c r="C1" s="79"/>
      <c r="D1" s="79"/>
      <c r="E1" s="79"/>
      <c r="F1" s="79"/>
      <c r="G1" s="79"/>
      <c r="H1" s="79"/>
      <c r="I1" s="79"/>
      <c r="J1" s="79"/>
    </row>
    <row r="2" spans="1:10">
      <c r="A2" s="59"/>
      <c r="B2" s="59"/>
      <c r="C2" s="60"/>
      <c r="D2" s="59"/>
      <c r="E2" s="59"/>
      <c r="F2" s="59"/>
      <c r="G2" s="59"/>
      <c r="H2" s="59"/>
      <c r="I2" s="59"/>
      <c r="J2" s="59"/>
    </row>
    <row r="3" spans="1:10">
      <c r="A3" s="73"/>
      <c r="B3" s="85" t="s">
        <v>136</v>
      </c>
      <c r="C3" s="89" t="s">
        <v>123</v>
      </c>
      <c r="D3" s="81" t="s">
        <v>137</v>
      </c>
      <c r="E3" s="81"/>
      <c r="F3" s="81"/>
      <c r="G3" s="81"/>
      <c r="H3" s="81"/>
      <c r="I3" s="81"/>
      <c r="J3" s="82"/>
    </row>
    <row r="4" spans="1:10" s="62" customFormat="1">
      <c r="A4" s="74"/>
      <c r="B4" s="86"/>
      <c r="C4" s="90"/>
      <c r="D4" s="16" t="s">
        <v>85</v>
      </c>
      <c r="E4" s="16" t="s">
        <v>86</v>
      </c>
      <c r="F4" s="16" t="s">
        <v>87</v>
      </c>
      <c r="G4" s="16" t="s">
        <v>88</v>
      </c>
      <c r="H4" s="16" t="s">
        <v>89</v>
      </c>
      <c r="I4" s="16" t="s">
        <v>90</v>
      </c>
      <c r="J4" s="17" t="s">
        <v>91</v>
      </c>
    </row>
    <row r="5" spans="1:10" ht="13.8" thickBot="1">
      <c r="A5" s="24"/>
      <c r="B5" s="25"/>
      <c r="C5" s="52"/>
      <c r="D5" s="26"/>
      <c r="E5" s="26"/>
      <c r="F5" s="26"/>
      <c r="G5" s="26"/>
      <c r="H5" s="26"/>
      <c r="I5" s="26"/>
      <c r="J5" s="27"/>
    </row>
    <row r="6" spans="1:10" ht="13.8" thickBot="1">
      <c r="A6" s="18">
        <v>1</v>
      </c>
      <c r="B6" s="22" t="s">
        <v>131</v>
      </c>
      <c r="C6" s="53" t="s">
        <v>125</v>
      </c>
      <c r="D6" s="20">
        <v>0.74490000000000001</v>
      </c>
      <c r="E6" s="19">
        <v>0.73609999999999998</v>
      </c>
      <c r="F6" s="19">
        <v>0.7157</v>
      </c>
      <c r="G6" s="19">
        <v>0.67720000000000002</v>
      </c>
      <c r="H6" s="19">
        <v>0.61899999999999999</v>
      </c>
      <c r="I6" s="19">
        <v>0.5423</v>
      </c>
      <c r="J6" s="21">
        <v>0.4531</v>
      </c>
    </row>
    <row r="7" spans="1:10">
      <c r="A7" s="24"/>
      <c r="B7" s="28" t="s">
        <v>128</v>
      </c>
      <c r="C7" s="63"/>
      <c r="D7" s="26">
        <v>0</v>
      </c>
      <c r="E7" s="26">
        <v>0</v>
      </c>
      <c r="F7" s="26">
        <v>0</v>
      </c>
      <c r="G7" s="26">
        <v>0</v>
      </c>
      <c r="H7" s="26">
        <v>0</v>
      </c>
      <c r="I7" s="26">
        <v>0</v>
      </c>
      <c r="J7" s="27">
        <v>1E-4</v>
      </c>
    </row>
    <row r="8" spans="1:10">
      <c r="A8" s="24"/>
      <c r="B8" s="64" t="s">
        <v>129</v>
      </c>
      <c r="C8" s="63"/>
      <c r="D8" s="26"/>
      <c r="E8" s="26"/>
      <c r="F8" s="26"/>
      <c r="G8" s="26"/>
      <c r="H8" s="26"/>
      <c r="I8" s="26"/>
      <c r="J8" s="27"/>
    </row>
    <row r="9" spans="1:10" ht="13.8" thickBot="1">
      <c r="A9" s="24"/>
      <c r="B9" s="25"/>
      <c r="C9" s="63"/>
      <c r="D9" s="26"/>
      <c r="E9" s="26"/>
      <c r="F9" s="26"/>
      <c r="G9" s="26"/>
      <c r="H9" s="26"/>
      <c r="I9" s="26"/>
      <c r="J9" s="27"/>
    </row>
    <row r="10" spans="1:10" ht="13.8" thickBot="1">
      <c r="A10" s="18">
        <v>2</v>
      </c>
      <c r="B10" s="22" t="s">
        <v>93</v>
      </c>
      <c r="C10" s="53" t="s">
        <v>56</v>
      </c>
      <c r="D10" s="19">
        <v>0.72570000000000001</v>
      </c>
      <c r="E10" s="20">
        <v>0.7329</v>
      </c>
      <c r="F10" s="19">
        <v>0.72389999999999999</v>
      </c>
      <c r="G10" s="19">
        <v>0.70299999999999996</v>
      </c>
      <c r="H10" s="19">
        <v>0.6754</v>
      </c>
      <c r="I10" s="19">
        <v>0.6371</v>
      </c>
      <c r="J10" s="21">
        <v>0.58989999999999998</v>
      </c>
    </row>
    <row r="11" spans="1:10">
      <c r="A11" s="24"/>
      <c r="B11" s="28" t="s">
        <v>94</v>
      </c>
      <c r="C11" s="63"/>
      <c r="D11" s="26">
        <v>0</v>
      </c>
      <c r="E11" s="26">
        <v>0</v>
      </c>
      <c r="F11" s="26">
        <v>0</v>
      </c>
      <c r="G11" s="26">
        <v>0</v>
      </c>
      <c r="H11" s="26">
        <v>0</v>
      </c>
      <c r="I11" s="26">
        <v>0</v>
      </c>
      <c r="J11" s="27">
        <v>0</v>
      </c>
    </row>
    <row r="12" spans="1:10">
      <c r="A12" s="24"/>
      <c r="B12" s="29" t="s">
        <v>95</v>
      </c>
      <c r="C12" s="63"/>
      <c r="D12" s="26"/>
      <c r="E12" s="26"/>
      <c r="F12" s="26"/>
      <c r="G12" s="26"/>
      <c r="H12" s="26"/>
      <c r="I12" s="26"/>
      <c r="J12" s="27"/>
    </row>
    <row r="13" spans="1:10" ht="13.8" thickBot="1">
      <c r="A13" s="24"/>
      <c r="B13" s="25"/>
      <c r="C13" s="63"/>
      <c r="D13" s="26"/>
      <c r="E13" s="26"/>
      <c r="F13" s="26"/>
      <c r="G13" s="26"/>
      <c r="H13" s="26"/>
      <c r="I13" s="26"/>
      <c r="J13" s="27"/>
    </row>
    <row r="14" spans="1:10" ht="13.8" thickBot="1">
      <c r="A14" s="18">
        <v>3</v>
      </c>
      <c r="B14" s="22" t="s">
        <v>130</v>
      </c>
      <c r="C14" s="53" t="s">
        <v>127</v>
      </c>
      <c r="D14" s="19">
        <v>0.52259999999999995</v>
      </c>
      <c r="E14" s="19">
        <v>0.53449999999999998</v>
      </c>
      <c r="F14" s="19">
        <v>0.55169999999999997</v>
      </c>
      <c r="G14" s="19">
        <v>0.56950000000000001</v>
      </c>
      <c r="H14" s="20">
        <v>0.57969999999999999</v>
      </c>
      <c r="I14" s="19">
        <v>0.57640000000000002</v>
      </c>
      <c r="J14" s="21">
        <v>0.55530000000000002</v>
      </c>
    </row>
    <row r="15" spans="1:10">
      <c r="A15" s="24"/>
      <c r="B15" s="30" t="s">
        <v>96</v>
      </c>
      <c r="C15" s="63"/>
      <c r="D15" s="26">
        <v>0</v>
      </c>
      <c r="E15" s="26">
        <v>0</v>
      </c>
      <c r="F15" s="26">
        <v>0</v>
      </c>
      <c r="G15" s="26">
        <v>0</v>
      </c>
      <c r="H15" s="26">
        <v>0</v>
      </c>
      <c r="I15" s="26">
        <v>0</v>
      </c>
      <c r="J15" s="27">
        <v>0</v>
      </c>
    </row>
    <row r="16" spans="1:10">
      <c r="A16" s="24"/>
      <c r="B16" s="31" t="s">
        <v>97</v>
      </c>
      <c r="C16" s="63"/>
      <c r="D16" s="26"/>
      <c r="E16" s="26"/>
      <c r="F16" s="26"/>
      <c r="G16" s="26"/>
      <c r="H16" s="26"/>
      <c r="I16" s="26"/>
      <c r="J16" s="27"/>
    </row>
    <row r="17" spans="1:10" ht="13.8" thickBot="1">
      <c r="A17" s="24"/>
      <c r="B17" s="25"/>
      <c r="C17" s="63"/>
      <c r="D17" s="26"/>
      <c r="E17" s="26"/>
      <c r="F17" s="26"/>
      <c r="G17" s="26"/>
      <c r="H17" s="26"/>
      <c r="I17" s="26"/>
      <c r="J17" s="27"/>
    </row>
    <row r="18" spans="1:10" ht="13.8" thickBot="1">
      <c r="A18" s="18">
        <v>4</v>
      </c>
      <c r="B18" s="22" t="s">
        <v>106</v>
      </c>
      <c r="C18" s="53" t="s">
        <v>113</v>
      </c>
      <c r="D18" s="19">
        <v>0.44600000000000001</v>
      </c>
      <c r="E18" s="19">
        <v>0.46560000000000001</v>
      </c>
      <c r="F18" s="19">
        <v>0.48199999999999998</v>
      </c>
      <c r="G18" s="19">
        <v>0.49559999999999998</v>
      </c>
      <c r="H18" s="20">
        <v>0.49990000000000001</v>
      </c>
      <c r="I18" s="19">
        <v>0.48330000000000001</v>
      </c>
      <c r="J18" s="21">
        <v>0.43859999999999999</v>
      </c>
    </row>
    <row r="19" spans="1:10">
      <c r="A19" s="24"/>
      <c r="B19" s="28" t="s">
        <v>105</v>
      </c>
      <c r="C19" s="63"/>
      <c r="D19" s="26">
        <v>0</v>
      </c>
      <c r="E19" s="26">
        <v>0</v>
      </c>
      <c r="F19" s="26">
        <v>0</v>
      </c>
      <c r="G19" s="26">
        <v>0</v>
      </c>
      <c r="H19" s="26">
        <v>0</v>
      </c>
      <c r="I19" s="26">
        <v>0</v>
      </c>
      <c r="J19" s="27">
        <v>1E-4</v>
      </c>
    </row>
    <row r="20" spans="1:10">
      <c r="A20" s="24"/>
      <c r="B20" s="31" t="s">
        <v>108</v>
      </c>
      <c r="C20" s="63"/>
      <c r="D20" s="26"/>
      <c r="E20" s="26"/>
      <c r="F20" s="26"/>
      <c r="G20" s="26"/>
      <c r="H20" s="26"/>
      <c r="I20" s="26"/>
      <c r="J20" s="27"/>
    </row>
    <row r="21" spans="1:10" ht="13.8" thickBot="1">
      <c r="A21" s="24"/>
      <c r="B21" s="25"/>
      <c r="C21" s="63"/>
      <c r="D21" s="26"/>
      <c r="E21" s="26"/>
      <c r="F21" s="26"/>
      <c r="G21" s="26"/>
      <c r="H21" s="26"/>
      <c r="I21" s="26"/>
      <c r="J21" s="27"/>
    </row>
    <row r="22" spans="1:10" ht="13.8" thickBot="1">
      <c r="A22" s="18">
        <v>5</v>
      </c>
      <c r="B22" s="22" t="s">
        <v>98</v>
      </c>
      <c r="C22" s="53" t="s">
        <v>115</v>
      </c>
      <c r="D22" s="19">
        <v>0.4088</v>
      </c>
      <c r="E22" s="19">
        <v>0.45519999999999999</v>
      </c>
      <c r="F22" s="19">
        <v>0.50539999999999996</v>
      </c>
      <c r="G22" s="19">
        <v>0.56040000000000001</v>
      </c>
      <c r="H22" s="19">
        <v>0.6089</v>
      </c>
      <c r="I22" s="20">
        <v>0.63780000000000003</v>
      </c>
      <c r="J22" s="21">
        <v>0.6351</v>
      </c>
    </row>
    <row r="23" spans="1:10">
      <c r="A23" s="24"/>
      <c r="B23" s="30" t="s">
        <v>96</v>
      </c>
      <c r="C23" s="52"/>
      <c r="D23" s="26">
        <v>2.0000000000000001E-4</v>
      </c>
      <c r="E23" s="26">
        <v>0</v>
      </c>
      <c r="F23" s="26">
        <v>0</v>
      </c>
      <c r="G23" s="26">
        <v>0</v>
      </c>
      <c r="H23" s="26">
        <v>0</v>
      </c>
      <c r="I23" s="26">
        <v>0</v>
      </c>
      <c r="J23" s="27">
        <v>0</v>
      </c>
    </row>
    <row r="24" spans="1:10">
      <c r="A24" s="24"/>
      <c r="B24" s="31" t="s">
        <v>97</v>
      </c>
      <c r="C24" s="52"/>
      <c r="D24" s="26"/>
      <c r="E24" s="26"/>
      <c r="F24" s="26"/>
      <c r="G24" s="26"/>
      <c r="H24" s="26"/>
      <c r="I24" s="26"/>
      <c r="J24" s="27"/>
    </row>
    <row r="25" spans="1:10">
      <c r="A25" s="32"/>
      <c r="B25" s="33"/>
      <c r="C25" s="57"/>
      <c r="D25" s="34"/>
      <c r="E25" s="34"/>
      <c r="F25" s="34"/>
      <c r="G25" s="34"/>
      <c r="H25" s="34"/>
      <c r="I25" s="34"/>
      <c r="J25" s="35"/>
    </row>
    <row r="26" spans="1:10">
      <c r="A26" s="69"/>
      <c r="B26" s="70"/>
      <c r="C26" s="71"/>
      <c r="D26" s="72"/>
      <c r="E26" s="72"/>
      <c r="F26" s="72"/>
      <c r="G26" s="72"/>
      <c r="H26" s="72"/>
      <c r="I26" s="72"/>
      <c r="J26" s="72"/>
    </row>
    <row r="27" spans="1:10" ht="13.2" customHeight="1">
      <c r="A27" s="88" t="s">
        <v>126</v>
      </c>
      <c r="B27" s="88"/>
      <c r="C27" s="88"/>
      <c r="D27" s="88"/>
      <c r="E27" s="88"/>
      <c r="F27" s="88"/>
      <c r="G27" s="88"/>
      <c r="H27" s="88"/>
      <c r="I27" s="88"/>
      <c r="J27" s="88"/>
    </row>
    <row r="28" spans="1:10">
      <c r="A28" s="88"/>
      <c r="B28" s="88"/>
      <c r="C28" s="88"/>
      <c r="D28" s="88"/>
      <c r="E28" s="88"/>
      <c r="F28" s="88"/>
      <c r="G28" s="88"/>
      <c r="H28" s="88"/>
      <c r="I28" s="88"/>
      <c r="J28" s="88"/>
    </row>
    <row r="29" spans="1:10">
      <c r="A29" s="88"/>
      <c r="B29" s="88"/>
      <c r="C29" s="88"/>
      <c r="D29" s="88"/>
      <c r="E29" s="88"/>
      <c r="F29" s="88"/>
      <c r="G29" s="88"/>
      <c r="H29" s="88"/>
      <c r="I29" s="88"/>
      <c r="J29" s="88"/>
    </row>
    <row r="30" spans="1:10">
      <c r="A30" s="88"/>
      <c r="B30" s="88"/>
      <c r="C30" s="88"/>
      <c r="D30" s="88"/>
      <c r="E30" s="88"/>
      <c r="F30" s="88"/>
      <c r="G30" s="88"/>
      <c r="H30" s="88"/>
      <c r="I30" s="88"/>
      <c r="J30" s="88"/>
    </row>
    <row r="31" spans="1:10">
      <c r="A31" s="67" t="s">
        <v>111</v>
      </c>
    </row>
  </sheetData>
  <mergeCells count="5">
    <mergeCell ref="A1:J1"/>
    <mergeCell ref="A27:J30"/>
    <mergeCell ref="D3:J3"/>
    <mergeCell ref="B3:B4"/>
    <mergeCell ref="C3:C4"/>
  </mergeCells>
  <hyperlinks>
    <hyperlink ref="B12" r:id="rId1"/>
    <hyperlink ref="B24" r:id="rId2" display="http://www.realtor.org/topics/existing-home-sales"/>
    <hyperlink ref="B20" r:id="rId3"/>
    <hyperlink ref="B8" r:id="rId4"/>
    <hyperlink ref="B16" r:id="rId5" display="http://www.realtor.org/topics/existing-home-sale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F1"/>
    </sheetView>
  </sheetViews>
  <sheetFormatPr defaultRowHeight="13.2"/>
  <cols>
    <col min="1" max="1" width="25" style="61" bestFit="1" customWidth="1"/>
    <col min="2" max="16384" width="8.88671875" style="61"/>
  </cols>
  <sheetData>
    <row r="1" spans="1:6" ht="15.6">
      <c r="A1" s="87" t="s">
        <v>135</v>
      </c>
      <c r="B1" s="87"/>
      <c r="C1" s="87"/>
      <c r="D1" s="87"/>
      <c r="E1" s="87"/>
      <c r="F1" s="87"/>
    </row>
    <row r="2" spans="1:6">
      <c r="A2" s="37"/>
      <c r="B2" s="37"/>
      <c r="C2" s="37"/>
      <c r="D2" s="37"/>
      <c r="E2" s="37"/>
      <c r="F2" s="37"/>
    </row>
    <row r="3" spans="1:6">
      <c r="A3" s="36"/>
      <c r="B3" s="16" t="s">
        <v>125</v>
      </c>
      <c r="C3" s="16" t="s">
        <v>56</v>
      </c>
      <c r="D3" s="16" t="s">
        <v>127</v>
      </c>
      <c r="E3" s="16" t="s">
        <v>113</v>
      </c>
      <c r="F3" s="17" t="s">
        <v>115</v>
      </c>
    </row>
    <row r="4" spans="1:6">
      <c r="A4" s="38"/>
      <c r="B4" s="39"/>
      <c r="C4" s="39"/>
      <c r="D4" s="39"/>
      <c r="E4" s="39"/>
      <c r="F4" s="40"/>
    </row>
    <row r="5" spans="1:6" ht="39.6">
      <c r="A5" s="41" t="s">
        <v>132</v>
      </c>
      <c r="B5" s="42" t="s">
        <v>85</v>
      </c>
      <c r="C5" s="42" t="s">
        <v>86</v>
      </c>
      <c r="D5" s="42" t="s">
        <v>89</v>
      </c>
      <c r="E5" s="42" t="s">
        <v>89</v>
      </c>
      <c r="F5" s="43" t="s">
        <v>90</v>
      </c>
    </row>
    <row r="6" spans="1:6">
      <c r="A6" s="41"/>
      <c r="B6" s="42"/>
      <c r="C6" s="42"/>
      <c r="D6" s="42"/>
      <c r="E6" s="42"/>
      <c r="F6" s="43"/>
    </row>
    <row r="7" spans="1:6">
      <c r="A7" s="38" t="s">
        <v>117</v>
      </c>
      <c r="B7" s="44">
        <v>2.0329E-2</v>
      </c>
      <c r="C7" s="44">
        <v>6.2827900000000006E-2</v>
      </c>
      <c r="D7" s="44">
        <v>6.2274000000000003E-2</v>
      </c>
      <c r="E7" s="44">
        <v>6.11692E-2</v>
      </c>
      <c r="F7" s="45">
        <v>9.1653200000000004E-2</v>
      </c>
    </row>
    <row r="8" spans="1:6">
      <c r="A8" s="38"/>
      <c r="B8" s="44"/>
      <c r="C8" s="44"/>
      <c r="D8" s="44"/>
      <c r="E8" s="44"/>
      <c r="F8" s="45"/>
    </row>
    <row r="9" spans="1:6">
      <c r="A9" s="38" t="s">
        <v>118</v>
      </c>
      <c r="B9" s="44">
        <f>1/B7</f>
        <v>49.190811156475974</v>
      </c>
      <c r="C9" s="44">
        <f t="shared" ref="C9:F9" si="0">1/C7</f>
        <v>15.916495696975387</v>
      </c>
      <c r="D9" s="44">
        <f t="shared" si="0"/>
        <v>16.05806596653499</v>
      </c>
      <c r="E9" s="44">
        <f t="shared" si="0"/>
        <v>16.348096754575831</v>
      </c>
      <c r="F9" s="45">
        <f t="shared" si="0"/>
        <v>10.910693789196667</v>
      </c>
    </row>
    <row r="10" spans="1:6">
      <c r="A10" s="38"/>
      <c r="B10" s="42"/>
      <c r="C10" s="42"/>
      <c r="D10" s="42"/>
      <c r="E10" s="42"/>
      <c r="F10" s="43"/>
    </row>
    <row r="11" spans="1:6">
      <c r="A11" s="38" t="s">
        <v>119</v>
      </c>
      <c r="B11" s="46">
        <f>B9/SUM($B$9:$F$9)</f>
        <v>0.45368863941742132</v>
      </c>
      <c r="C11" s="46">
        <f t="shared" ref="C11:F11" si="1">C9/SUM($B$9:$F$9)</f>
        <v>0.14679841838923086</v>
      </c>
      <c r="D11" s="46">
        <f t="shared" si="1"/>
        <v>0.14810412613155985</v>
      </c>
      <c r="E11" s="46">
        <f t="shared" si="1"/>
        <v>0.15077909063248754</v>
      </c>
      <c r="F11" s="47">
        <f t="shared" si="1"/>
        <v>0.10062972542930042</v>
      </c>
    </row>
    <row r="12" spans="1:6">
      <c r="A12" s="38"/>
      <c r="B12" s="42"/>
      <c r="C12" s="42"/>
      <c r="D12" s="42"/>
      <c r="E12" s="42"/>
      <c r="F12" s="43"/>
    </row>
    <row r="13" spans="1:6" ht="26.4">
      <c r="A13" s="41" t="s">
        <v>133</v>
      </c>
      <c r="B13" s="44">
        <v>0.74490000000000001</v>
      </c>
      <c r="C13" s="44">
        <v>0.7329</v>
      </c>
      <c r="D13" s="44">
        <v>0.57969999999999999</v>
      </c>
      <c r="E13" s="44">
        <v>0.49990000000000001</v>
      </c>
      <c r="F13" s="45">
        <v>0.63780000000000003</v>
      </c>
    </row>
    <row r="14" spans="1:6">
      <c r="A14" s="41"/>
      <c r="B14" s="42"/>
      <c r="C14" s="42"/>
      <c r="D14" s="42"/>
      <c r="E14" s="42"/>
      <c r="F14" s="43"/>
    </row>
    <row r="15" spans="1:6">
      <c r="A15" s="38" t="s">
        <v>121</v>
      </c>
      <c r="B15" s="46">
        <f>B13/SUM($B$13:$F$13)</f>
        <v>0.23313094641962942</v>
      </c>
      <c r="C15" s="46">
        <f t="shared" ref="C15:F15" si="2">C13/SUM($B$13:$F$13)</f>
        <v>0.22937531296945415</v>
      </c>
      <c r="D15" s="46">
        <f t="shared" si="2"/>
        <v>0.1814283925888833</v>
      </c>
      <c r="E15" s="46">
        <f t="shared" si="2"/>
        <v>0.15645343014521781</v>
      </c>
      <c r="F15" s="47">
        <f t="shared" si="2"/>
        <v>0.1996119178768152</v>
      </c>
    </row>
    <row r="16" spans="1:6">
      <c r="A16" s="38"/>
      <c r="B16" s="42"/>
      <c r="C16" s="42"/>
      <c r="D16" s="42"/>
      <c r="E16" s="42"/>
      <c r="F16" s="43"/>
    </row>
    <row r="17" spans="1:6">
      <c r="A17" s="48" t="s">
        <v>134</v>
      </c>
      <c r="B17" s="49">
        <f>AVERAGE(B11,B15)</f>
        <v>0.34340979291852536</v>
      </c>
      <c r="C17" s="49">
        <f t="shared" ref="C17:F17" si="3">AVERAGE(C11,C15)</f>
        <v>0.18808686567934252</v>
      </c>
      <c r="D17" s="49">
        <f>AVERAGE(D11,D15)</f>
        <v>0.16476625936022157</v>
      </c>
      <c r="E17" s="49">
        <f>AVERAGE(E11,E15)</f>
        <v>0.15361626038885268</v>
      </c>
      <c r="F17" s="50">
        <f t="shared" si="3"/>
        <v>0.15012082165305782</v>
      </c>
    </row>
    <row r="19" spans="1:6">
      <c r="A19" s="9" t="s">
        <v>111</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historical data</vt:lpstr>
      <vt:lpstr>impvts correlations</vt:lpstr>
      <vt:lpstr>impvts weights</vt:lpstr>
      <vt:lpstr>repairs correlations</vt:lpstr>
      <vt:lpstr>repairs weights</vt:lpstr>
    </vt:vector>
  </TitlesOfParts>
  <Company>Harvard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 Bendimerad</dc:creator>
  <cp:lastModifiedBy>Abbe Will</cp:lastModifiedBy>
  <cp:lastPrinted>2011-07-07T19:48:04Z</cp:lastPrinted>
  <dcterms:created xsi:type="dcterms:W3CDTF">2007-04-20T15:16:52Z</dcterms:created>
  <dcterms:modified xsi:type="dcterms:W3CDTF">2017-04-13T18:43:49Z</dcterms:modified>
</cp:coreProperties>
</file>