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o927\Downloads\"/>
    </mc:Choice>
  </mc:AlternateContent>
  <xr:revisionPtr revIDLastSave="0" documentId="13_ncr:1_{7EED7BF8-CA78-4D61-875E-DE62D5BD7877}" xr6:coauthVersionLast="47" xr6:coauthVersionMax="47" xr10:uidLastSave="{00000000-0000-0000-0000-000000000000}"/>
  <bookViews>
    <workbookView xWindow="2280" yWindow="0" windowWidth="24892" windowHeight="15120" firstSheet="1" activeTab="3" xr2:uid="{9F15E915-4942-4378-8C6A-489C85B8277E}"/>
  </bookViews>
  <sheets>
    <sheet name="TableA1_OwnerBurdens2001-23" sheetId="1" r:id="rId1"/>
    <sheet name="TableA2_BurdensByIncome" sheetId="3" r:id="rId2"/>
    <sheet name="TableA3_MetroAreaBurdenRates" sheetId="5" r:id="rId3"/>
    <sheet name="TableA4 Owner Costs and Incom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5" l="1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V35" i="3"/>
  <c r="U35" i="3"/>
  <c r="V34" i="3"/>
  <c r="U34" i="3"/>
  <c r="V33" i="3"/>
  <c r="U33" i="3"/>
  <c r="V32" i="3"/>
  <c r="U32" i="3"/>
  <c r="V31" i="3"/>
  <c r="U31" i="3"/>
  <c r="V30" i="3"/>
  <c r="U30" i="3"/>
  <c r="O35" i="3"/>
  <c r="N35" i="3"/>
  <c r="O34" i="3"/>
  <c r="N34" i="3"/>
  <c r="O33" i="3"/>
  <c r="N33" i="3"/>
  <c r="O32" i="3"/>
  <c r="N32" i="3"/>
  <c r="O31" i="3"/>
  <c r="N31" i="3"/>
  <c r="O30" i="3"/>
  <c r="N30" i="3"/>
  <c r="H35" i="3"/>
  <c r="G35" i="3"/>
  <c r="H34" i="3"/>
  <c r="G34" i="3"/>
  <c r="H33" i="3"/>
  <c r="G33" i="3"/>
  <c r="H32" i="3"/>
  <c r="G32" i="3"/>
  <c r="H31" i="3"/>
  <c r="G31" i="3"/>
  <c r="H30" i="3"/>
  <c r="G30" i="3"/>
  <c r="B28" i="1" l="1"/>
  <c r="B27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<sst xmlns="http://schemas.openxmlformats.org/spreadsheetml/2006/main" count="216" uniqueCount="165">
  <si>
    <t>Unburdened</t>
  </si>
  <si>
    <t xml:space="preserve">Notes: Cost-burdened (severely cost-burdened) households pay more than 30% (more than 50%) of their income on housing. Data from 2020 are omitted due to data collection issues experienced during the COVID-19 pandemic, precluding comparisons with other years of data. </t>
  </si>
  <si>
    <t>Cost Burdened</t>
  </si>
  <si>
    <t>Moderate</t>
  </si>
  <si>
    <t>Severe</t>
  </si>
  <si>
    <t>Total</t>
  </si>
  <si>
    <t>Homeowner Households</t>
  </si>
  <si>
    <t>Cost Burden Rate (Percent)</t>
  </si>
  <si>
    <t xml:space="preserve">Cost Burden </t>
  </si>
  <si>
    <t>Rate (Percent)</t>
  </si>
  <si>
    <t xml:space="preserve">Severe Cost Burden </t>
  </si>
  <si>
    <t>Year</t>
  </si>
  <si>
    <t>Source: JCHS Tabulations of US Census Bureau, American Community Survey 1-Year PUMS Estimates.</t>
  </si>
  <si>
    <t>Table A1: Homeowner Cost Burdens, 2001-2023</t>
  </si>
  <si>
    <t>Under $30,000</t>
  </si>
  <si>
    <t>$30,000-44,999</t>
  </si>
  <si>
    <t>$45,000-74,999</t>
  </si>
  <si>
    <t>$75,000 or More</t>
  </si>
  <si>
    <t>Under25</t>
  </si>
  <si>
    <t>25_34</t>
  </si>
  <si>
    <t>35_44</t>
  </si>
  <si>
    <t>45_54</t>
  </si>
  <si>
    <t>55_64</t>
  </si>
  <si>
    <t>65 and Over</t>
  </si>
  <si>
    <t>All Homeowners</t>
  </si>
  <si>
    <t>Homeowner Households (Thousands)</t>
  </si>
  <si>
    <t>Table A2: Homeowner Cost Burdens by Characteristic, 2019,2022, and 2023</t>
  </si>
  <si>
    <t>Asian</t>
  </si>
  <si>
    <t>Black</t>
  </si>
  <si>
    <t>Hispanic</t>
  </si>
  <si>
    <t>Multiracial</t>
  </si>
  <si>
    <t>White</t>
  </si>
  <si>
    <t>Native American</t>
  </si>
  <si>
    <t>Another Race/Ethnity</t>
  </si>
  <si>
    <t xml:space="preserve">Notes: Cost-burdened (severely cost-burdened) households pay more than 30% (more than 50%) of their income on housing. Data from 2020 are omitted due to data collection issues experienced during the COVID-19 pandemic, precluding comparisons with other years of data. All races shown are non-Hispanic. Hispanic may be of any race.  Race/ethnicity data from 2019 not comparable to post-2020 race/ethnicity data in the ACS due to changes in the survey. </t>
  </si>
  <si>
    <t>Single parent</t>
  </si>
  <si>
    <t>Single person</t>
  </si>
  <si>
    <t>Household Type</t>
  </si>
  <si>
    <t>Race/Ethnicity</t>
  </si>
  <si>
    <t>Age</t>
  </si>
  <si>
    <t>Household Income</t>
  </si>
  <si>
    <t>Other family</t>
  </si>
  <si>
    <t>Other non family</t>
  </si>
  <si>
    <t>Married, no Children</t>
  </si>
  <si>
    <t>Married, with Children</t>
  </si>
  <si>
    <t>Miami-Fort Lauderdale-Pompano Beach, FL</t>
  </si>
  <si>
    <t>Los Angeles-Long Beach-Anaheim, CA</t>
  </si>
  <si>
    <t>Riverside-San Bernardino-Ontario, CA</t>
  </si>
  <si>
    <t>San Diego-Chula Vista-Carlsbad, CA</t>
  </si>
  <si>
    <t>New York-Newark-Jersey City, NY-NJ-PA</t>
  </si>
  <si>
    <t>Bakersfield, CA</t>
  </si>
  <si>
    <t>Urban Honolulu, HI</t>
  </si>
  <si>
    <t>Cape Coral-Fort Myers, FL</t>
  </si>
  <si>
    <t>Oxnard-Thousand Oaks-Ventura, CA</t>
  </si>
  <si>
    <t>Stockton, CA</t>
  </si>
  <si>
    <t>Deltona-Daytona Beach-Ormond Beach, FL</t>
  </si>
  <si>
    <t>Fresno, CA</t>
  </si>
  <si>
    <t>San Francisco-Oakland-Berkeley, CA</t>
  </si>
  <si>
    <t>Poughkeepsie-Newburgh-Middletown, NY</t>
  </si>
  <si>
    <t>Bridgeport-Stamford-Norwalk, CT</t>
  </si>
  <si>
    <t>New Haven-Milford, CT</t>
  </si>
  <si>
    <t>Sacramento-Roseville-Folsom, CA</t>
  </si>
  <si>
    <t>Tampa-St. Petersburg-Clearwater, FL</t>
  </si>
  <si>
    <t>Orlando-Kissimmee-Sanford, FL</t>
  </si>
  <si>
    <t>El Paso, TX</t>
  </si>
  <si>
    <t>North Port-Sarasota-Bradenton, FL</t>
  </si>
  <si>
    <t>Springfield, MA</t>
  </si>
  <si>
    <t>New Orleans-Metairie, LA</t>
  </si>
  <si>
    <t>Worcester, MA-CT</t>
  </si>
  <si>
    <t>Providence-Warwick, RI-MA</t>
  </si>
  <si>
    <t>Colorado Springs, CO</t>
  </si>
  <si>
    <t>Boston-Cambridge-Newton, MA-NH</t>
  </si>
  <si>
    <t>Virginia Beach-Norfolk-Newport News, VA-NC</t>
  </si>
  <si>
    <t>Spokane-Spokane Valley, WA</t>
  </si>
  <si>
    <t>Lakeland-Winter Haven, FL</t>
  </si>
  <si>
    <t>San Jose-Sunnyvale-Santa Clara, CA</t>
  </si>
  <si>
    <t>Portland-Vancouver-Hillsboro, OR-WA</t>
  </si>
  <si>
    <t>Las Vegas-Henderson-Paradise, NV</t>
  </si>
  <si>
    <t>Palm Bay-Melbourne-Titusville, FL</t>
  </si>
  <si>
    <t>Seattle-Tacoma-Bellevue, WA</t>
  </si>
  <si>
    <t>Scranton--Wilkes-Barre, PA</t>
  </si>
  <si>
    <t>Denver-Aurora-Lakewood, CO</t>
  </si>
  <si>
    <t>Dallas-Fort Worth-Arlington, TX</t>
  </si>
  <si>
    <t>Chicago-Naperville-Elgin, IL-IN-WI</t>
  </si>
  <si>
    <t>San Antonio-New Braunfels, TX</t>
  </si>
  <si>
    <t>Jacksonville, FL</t>
  </si>
  <si>
    <t>Houston-The Woodlands-Sugar Land, TX</t>
  </si>
  <si>
    <t>McAllen-Edinburg-Mission, TX</t>
  </si>
  <si>
    <t>Hartford-East Hartford-Middletown, CT</t>
  </si>
  <si>
    <t>Philadelphia-Camden-Wilmington, PA-NJ-DE-MD</t>
  </si>
  <si>
    <t>Atlanta-Sandy Springs-Alpharetta, GA</t>
  </si>
  <si>
    <t>Memphis, TN-MS-AR</t>
  </si>
  <si>
    <t>Baltimore-Columbia-Towson, MD</t>
  </si>
  <si>
    <t>Charleston-North Charleston, SC</t>
  </si>
  <si>
    <t>Rochester, NY</t>
  </si>
  <si>
    <t>Phoenix-Mesa-Chandler, AZ</t>
  </si>
  <si>
    <t>Milwaukee-Waukesha, WI</t>
  </si>
  <si>
    <t>Austin-Round Rock-Georgetown, TX</t>
  </si>
  <si>
    <t>Provo-Orem, UT</t>
  </si>
  <si>
    <t>Albuquerque, NM</t>
  </si>
  <si>
    <t>Tucson, AZ</t>
  </si>
  <si>
    <t>Washington-Arlington-Alexandria, DC-VA-MD-WV</t>
  </si>
  <si>
    <t>Detroit-Warren-Dearborn, MI</t>
  </si>
  <si>
    <t>Allentown-Bethlehem-Easton, PA-NJ</t>
  </si>
  <si>
    <t>Louisville/Jefferson County, KY-IN</t>
  </si>
  <si>
    <t>Albany-Schenectady-Troy, NY</t>
  </si>
  <si>
    <t>Salt Lake City, UT</t>
  </si>
  <si>
    <t>Augusta-Richmond County, GA-SC</t>
  </si>
  <si>
    <t>Boise City, ID</t>
  </si>
  <si>
    <t>Tulsa, OK</t>
  </si>
  <si>
    <t>Buffalo-Cheektowaga, NY</t>
  </si>
  <si>
    <t>Ogden-Clearfield, UT</t>
  </si>
  <si>
    <t>Oklahoma City, OK</t>
  </si>
  <si>
    <t>Syracuse, NY</t>
  </si>
  <si>
    <t>Harrisburg-Carlisle, PA</t>
  </si>
  <si>
    <t>Baton Rouge, LA</t>
  </si>
  <si>
    <t>Jackson, MS</t>
  </si>
  <si>
    <t>Minneapolis-St. Paul-Bloomington, MN-WI</t>
  </si>
  <si>
    <t>Kansas City, MO-KS</t>
  </si>
  <si>
    <t>Cleveland-Elyria, OH</t>
  </si>
  <si>
    <t>Winston-Salem, NC</t>
  </si>
  <si>
    <t>Charlotte-Concord-Gastonia, NC-SC</t>
  </si>
  <si>
    <t>Cincinnati, OH-KY-IN</t>
  </si>
  <si>
    <t>Nashville-Davidson--Murfreesboro--Franklin, TN</t>
  </si>
  <si>
    <t>Columbus, OH</t>
  </si>
  <si>
    <t>Raleigh-Cary, NC</t>
  </si>
  <si>
    <t>St. Louis, MO-IL</t>
  </si>
  <si>
    <t>Des Moines-West Des Moines, IA</t>
  </si>
  <si>
    <t>Birmingham-Hoover, AL</t>
  </si>
  <si>
    <t>Greensboro-High Point, NC</t>
  </si>
  <si>
    <t>Columbia, SC</t>
  </si>
  <si>
    <t>Omaha-Council Bluffs, NE-IA</t>
  </si>
  <si>
    <t>Richmond, VA</t>
  </si>
  <si>
    <t>Indianapolis-Carmel-Anderson, IN</t>
  </si>
  <si>
    <t>Durham-Chapel Hill, NC</t>
  </si>
  <si>
    <t>Pittsburgh, PA</t>
  </si>
  <si>
    <t>Madison, WI</t>
  </si>
  <si>
    <t>Grand Rapids-Kentwood, MI</t>
  </si>
  <si>
    <t>Akron, OH</t>
  </si>
  <si>
    <t>Knoxville, TN</t>
  </si>
  <si>
    <t>Dayton-Kettering, OH</t>
  </si>
  <si>
    <t>Toledo, OH</t>
  </si>
  <si>
    <t>Wichita, KS</t>
  </si>
  <si>
    <t>Greenville-Anderson, SC</t>
  </si>
  <si>
    <t>Little Rock-North Little Rock-Conway, AR</t>
  </si>
  <si>
    <t>Metro Area Name</t>
  </si>
  <si>
    <t>Severe Cost Burden</t>
  </si>
  <si>
    <t xml:space="preserve">Precentage Point Change in Cost Burden Rate 2019-2023 </t>
  </si>
  <si>
    <t>Homeowner Cost Burden Rate (Percent)</t>
  </si>
  <si>
    <t>Metro Area Rank of Change in Cost Burdens</t>
  </si>
  <si>
    <t>No Mortgage</t>
  </si>
  <si>
    <t>With Mortage</t>
  </si>
  <si>
    <t>Table A 4: Homeowner Housing Costs, Incomes, and Cost Burdens by Homeowner Income Quartile, 2019 and 2023</t>
  </si>
  <si>
    <t>Median Total Monthly Housing Costs</t>
  </si>
  <si>
    <t>Median Annual Property Tax</t>
  </si>
  <si>
    <t>Median Annual Property Insurance</t>
  </si>
  <si>
    <t>Nominal Dollars</t>
  </si>
  <si>
    <t>Bottom Income Quartile</t>
  </si>
  <si>
    <t>Lower-Middle Income Quartile</t>
  </si>
  <si>
    <t>Upper-Middle Income Quartile</t>
  </si>
  <si>
    <t>Top Income Quartile</t>
  </si>
  <si>
    <t>Mortgage Status</t>
  </si>
  <si>
    <t>Notes: Cost-burdened (severely cost-burdened) households pay more than 30% (more than 50%) of their income on housing. Homeowner income quartiles are even fourths of all homeowner households ranked by household income.</t>
  </si>
  <si>
    <t>Median Annual Income</t>
  </si>
  <si>
    <t>Table A3: Homeowner Cost Burden Rates in the Top 100 Largest Metro Areas, 2019 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</si>
</sst>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6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D2D2D"/>
      <name val="Arial"/>
      <family val="2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4" fillId="0" borderId="0" xfId="0" applyFont="1" applyAlignment="1">
      <alignment horizontal="left" vertical="center" readingOrder="1"/>
    </xf>
    <xf numFmtId="164" fontId="0" fillId="0" borderId="2" xfId="1" applyNumberFormat="1" applyFont="1" applyBorder="1"/>
    <xf numFmtId="164" fontId="5" fillId="0" borderId="0" xfId="1" applyNumberFormat="1" applyFont="1"/>
    <xf numFmtId="164" fontId="0" fillId="0" borderId="1" xfId="1" applyNumberFormat="1" applyFont="1" applyFill="1" applyBorder="1"/>
    <xf numFmtId="0" fontId="0" fillId="0" borderId="1" xfId="0" applyBorder="1"/>
    <xf numFmtId="165" fontId="0" fillId="0" borderId="12" xfId="0" applyNumberFormat="1" applyBorder="1"/>
    <xf numFmtId="164" fontId="0" fillId="0" borderId="14" xfId="1" applyNumberFormat="1" applyFont="1" applyFill="1" applyBorder="1"/>
    <xf numFmtId="165" fontId="0" fillId="0" borderId="15" xfId="0" applyNumberFormat="1" applyBorder="1"/>
    <xf numFmtId="164" fontId="0" fillId="0" borderId="17" xfId="1" applyNumberFormat="1" applyFont="1" applyBorder="1"/>
    <xf numFmtId="165" fontId="0" fillId="0" borderId="19" xfId="0" applyNumberFormat="1" applyBorder="1"/>
    <xf numFmtId="165" fontId="0" fillId="0" borderId="21" xfId="0" applyNumberFormat="1" applyBorder="1"/>
    <xf numFmtId="164" fontId="0" fillId="0" borderId="9" xfId="1" applyNumberFormat="1" applyFont="1" applyFill="1" applyBorder="1"/>
    <xf numFmtId="165" fontId="0" fillId="0" borderId="22" xfId="0" applyNumberFormat="1" applyBorder="1"/>
    <xf numFmtId="165" fontId="0" fillId="0" borderId="24" xfId="0" applyNumberFormat="1" applyBorder="1"/>
    <xf numFmtId="165" fontId="0" fillId="0" borderId="25" xfId="0" applyNumberFormat="1" applyBorder="1"/>
    <xf numFmtId="165" fontId="0" fillId="0" borderId="18" xfId="0" applyNumberFormat="1" applyBorder="1"/>
    <xf numFmtId="165" fontId="0" fillId="0" borderId="5" xfId="0" applyNumberFormat="1" applyBorder="1"/>
    <xf numFmtId="165" fontId="0" fillId="0" borderId="26" xfId="0" applyNumberFormat="1" applyBorder="1"/>
    <xf numFmtId="164" fontId="0" fillId="0" borderId="27" xfId="1" applyNumberFormat="1" applyFont="1" applyBorder="1"/>
    <xf numFmtId="164" fontId="0" fillId="0" borderId="10" xfId="1" applyNumberFormat="1" applyFont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8" xfId="1" applyNumberFormat="1" applyFont="1" applyFill="1" applyBorder="1"/>
    <xf numFmtId="164" fontId="0" fillId="0" borderId="22" xfId="1" applyNumberFormat="1" applyFont="1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3" xfId="1" applyNumberFormat="1" applyFont="1" applyFill="1" applyBorder="1"/>
    <xf numFmtId="164" fontId="0" fillId="0" borderId="15" xfId="1" applyNumberFormat="1" applyFont="1" applyFill="1" applyBorder="1"/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0" fillId="0" borderId="27" xfId="0" applyBorder="1"/>
    <xf numFmtId="0" fontId="0" fillId="0" borderId="32" xfId="0" applyBorder="1"/>
    <xf numFmtId="0" fontId="0" fillId="0" borderId="33" xfId="0" applyBorder="1"/>
    <xf numFmtId="164" fontId="0" fillId="0" borderId="30" xfId="1" applyNumberFormat="1" applyFont="1" applyBorder="1"/>
    <xf numFmtId="164" fontId="0" fillId="0" borderId="31" xfId="1" applyNumberFormat="1" applyFont="1" applyBorder="1"/>
    <xf numFmtId="164" fontId="0" fillId="0" borderId="27" xfId="1" applyNumberFormat="1" applyFont="1" applyFill="1" applyBorder="1"/>
    <xf numFmtId="164" fontId="0" fillId="0" borderId="32" xfId="1" applyNumberFormat="1" applyFont="1" applyFill="1" applyBorder="1"/>
    <xf numFmtId="164" fontId="0" fillId="0" borderId="33" xfId="1" applyNumberFormat="1" applyFont="1" applyFill="1" applyBorder="1"/>
    <xf numFmtId="0" fontId="0" fillId="0" borderId="35" xfId="0" applyBorder="1"/>
    <xf numFmtId="164" fontId="0" fillId="0" borderId="36" xfId="1" applyNumberFormat="1" applyFont="1" applyBorder="1"/>
    <xf numFmtId="164" fontId="0" fillId="0" borderId="37" xfId="1" applyNumberFormat="1" applyFont="1" applyFill="1" applyBorder="1"/>
    <xf numFmtId="164" fontId="0" fillId="0" borderId="38" xfId="1" applyNumberFormat="1" applyFont="1" applyFill="1" applyBorder="1"/>
    <xf numFmtId="164" fontId="0" fillId="0" borderId="39" xfId="1" applyNumberFormat="1" applyFont="1" applyFill="1" applyBorder="1"/>
    <xf numFmtId="166" fontId="0" fillId="0" borderId="0" xfId="1" applyNumberFormat="1" applyFont="1" applyBorder="1"/>
    <xf numFmtId="165" fontId="0" fillId="2" borderId="0" xfId="0" applyNumberFormat="1" applyFill="1"/>
    <xf numFmtId="165" fontId="0" fillId="2" borderId="21" xfId="0" applyNumberFormat="1" applyFill="1" applyBorder="1"/>
    <xf numFmtId="165" fontId="0" fillId="2" borderId="41" xfId="0" applyNumberFormat="1" applyFill="1" applyBorder="1"/>
    <xf numFmtId="165" fontId="0" fillId="2" borderId="42" xfId="0" applyNumberFormat="1" applyFill="1" applyBorder="1"/>
    <xf numFmtId="0" fontId="0" fillId="0" borderId="0" xfId="0" applyAlignment="1">
      <alignment wrapText="1"/>
    </xf>
    <xf numFmtId="164" fontId="0" fillId="0" borderId="0" xfId="1" applyNumberFormat="1" applyFont="1" applyFill="1" applyBorder="1"/>
    <xf numFmtId="164" fontId="0" fillId="0" borderId="41" xfId="1" applyNumberFormat="1" applyFont="1" applyFill="1" applyBorder="1"/>
    <xf numFmtId="165" fontId="0" fillId="0" borderId="41" xfId="0" applyNumberFormat="1" applyBorder="1"/>
    <xf numFmtId="164" fontId="0" fillId="0" borderId="30" xfId="1" applyNumberFormat="1" applyFont="1" applyFill="1" applyBorder="1" applyAlignment="1">
      <alignment wrapText="1"/>
    </xf>
    <xf numFmtId="0" fontId="0" fillId="0" borderId="35" xfId="0" applyBorder="1" applyAlignment="1">
      <alignment wrapText="1"/>
    </xf>
    <xf numFmtId="164" fontId="0" fillId="0" borderId="27" xfId="1" applyNumberFormat="1" applyFont="1" applyFill="1" applyBorder="1" applyAlignment="1">
      <alignment wrapText="1"/>
    </xf>
    <xf numFmtId="164" fontId="0" fillId="0" borderId="17" xfId="1" applyNumberFormat="1" applyFont="1" applyFill="1" applyBorder="1" applyAlignment="1">
      <alignment wrapText="1"/>
    </xf>
    <xf numFmtId="164" fontId="0" fillId="0" borderId="10" xfId="1" applyNumberFormat="1" applyFont="1" applyFill="1" applyBorder="1" applyAlignment="1">
      <alignment wrapText="1"/>
    </xf>
    <xf numFmtId="165" fontId="0" fillId="0" borderId="24" xfId="0" applyNumberFormat="1" applyBorder="1" applyAlignment="1">
      <alignment wrapText="1"/>
    </xf>
    <xf numFmtId="165" fontId="0" fillId="0" borderId="19" xfId="0" applyNumberFormat="1" applyBorder="1" applyAlignment="1">
      <alignment wrapText="1"/>
    </xf>
    <xf numFmtId="164" fontId="0" fillId="0" borderId="31" xfId="1" applyNumberFormat="1" applyFont="1" applyFill="1" applyBorder="1" applyAlignment="1">
      <alignment wrapText="1"/>
    </xf>
    <xf numFmtId="164" fontId="0" fillId="0" borderId="36" xfId="1" applyNumberFormat="1" applyFont="1" applyFill="1" applyBorder="1" applyAlignment="1">
      <alignment wrapText="1"/>
    </xf>
    <xf numFmtId="164" fontId="0" fillId="0" borderId="28" xfId="1" applyNumberFormat="1" applyFont="1" applyFill="1" applyBorder="1" applyAlignment="1">
      <alignment wrapText="1"/>
    </xf>
    <xf numFmtId="164" fontId="0" fillId="0" borderId="2" xfId="1" applyNumberFormat="1" applyFont="1" applyFill="1" applyBorder="1" applyAlignment="1">
      <alignment wrapText="1"/>
    </xf>
    <xf numFmtId="164" fontId="0" fillId="0" borderId="29" xfId="1" applyNumberFormat="1" applyFont="1" applyFill="1" applyBorder="1" applyAlignment="1">
      <alignment wrapText="1"/>
    </xf>
    <xf numFmtId="165" fontId="0" fillId="0" borderId="25" xfId="0" applyNumberFormat="1" applyBorder="1" applyAlignment="1">
      <alignment wrapText="1"/>
    </xf>
    <xf numFmtId="165" fontId="0" fillId="0" borderId="21" xfId="0" applyNumberFormat="1" applyBorder="1" applyAlignment="1">
      <alignment wrapText="1"/>
    </xf>
    <xf numFmtId="164" fontId="0" fillId="2" borderId="30" xfId="1" applyNumberFormat="1" applyFont="1" applyFill="1" applyBorder="1" applyAlignment="1">
      <alignment wrapText="1"/>
    </xf>
    <xf numFmtId="0" fontId="0" fillId="2" borderId="35" xfId="0" applyFill="1" applyBorder="1" applyAlignment="1">
      <alignment wrapText="1"/>
    </xf>
    <xf numFmtId="164" fontId="0" fillId="2" borderId="27" xfId="1" applyNumberFormat="1" applyFont="1" applyFill="1" applyBorder="1" applyAlignment="1">
      <alignment wrapText="1"/>
    </xf>
    <xf numFmtId="164" fontId="0" fillId="2" borderId="17" xfId="1" applyNumberFormat="1" applyFont="1" applyFill="1" applyBorder="1" applyAlignment="1">
      <alignment wrapText="1"/>
    </xf>
    <xf numFmtId="164" fontId="0" fillId="2" borderId="10" xfId="1" applyNumberFormat="1" applyFont="1" applyFill="1" applyBorder="1" applyAlignment="1">
      <alignment wrapText="1"/>
    </xf>
    <xf numFmtId="165" fontId="0" fillId="2" borderId="24" xfId="0" applyNumberFormat="1" applyFill="1" applyBorder="1" applyAlignment="1">
      <alignment wrapText="1"/>
    </xf>
    <xf numFmtId="165" fontId="0" fillId="2" borderId="19" xfId="0" applyNumberFormat="1" applyFill="1" applyBorder="1" applyAlignment="1">
      <alignment wrapText="1"/>
    </xf>
    <xf numFmtId="164" fontId="0" fillId="2" borderId="31" xfId="1" applyNumberFormat="1" applyFont="1" applyFill="1" applyBorder="1" applyAlignment="1">
      <alignment wrapText="1"/>
    </xf>
    <xf numFmtId="164" fontId="0" fillId="2" borderId="36" xfId="1" applyNumberFormat="1" applyFont="1" applyFill="1" applyBorder="1" applyAlignment="1">
      <alignment wrapText="1"/>
    </xf>
    <xf numFmtId="164" fontId="0" fillId="2" borderId="28" xfId="1" applyNumberFormat="1" applyFont="1" applyFill="1" applyBorder="1" applyAlignment="1">
      <alignment wrapText="1"/>
    </xf>
    <xf numFmtId="164" fontId="0" fillId="2" borderId="2" xfId="1" applyNumberFormat="1" applyFont="1" applyFill="1" applyBorder="1" applyAlignment="1">
      <alignment wrapText="1"/>
    </xf>
    <xf numFmtId="164" fontId="0" fillId="2" borderId="29" xfId="1" applyNumberFormat="1" applyFont="1" applyFill="1" applyBorder="1" applyAlignment="1">
      <alignment wrapText="1"/>
    </xf>
    <xf numFmtId="165" fontId="0" fillId="2" borderId="25" xfId="0" applyNumberFormat="1" applyFill="1" applyBorder="1" applyAlignment="1">
      <alignment wrapText="1"/>
    </xf>
    <xf numFmtId="165" fontId="0" fillId="2" borderId="21" xfId="0" applyNumberFormat="1" applyFill="1" applyBorder="1" applyAlignment="1">
      <alignment wrapText="1"/>
    </xf>
    <xf numFmtId="164" fontId="0" fillId="2" borderId="0" xfId="1" applyNumberFormat="1" applyFont="1" applyFill="1" applyBorder="1"/>
    <xf numFmtId="164" fontId="0" fillId="2" borderId="41" xfId="1" applyNumberFormat="1" applyFont="1" applyFill="1" applyBorder="1"/>
    <xf numFmtId="164" fontId="0" fillId="0" borderId="0" xfId="1" applyNumberFormat="1" applyFont="1" applyFill="1" applyBorder="1" applyAlignment="1">
      <alignment wrapText="1"/>
    </xf>
    <xf numFmtId="0" fontId="0" fillId="0" borderId="44" xfId="0" applyBorder="1"/>
    <xf numFmtId="0" fontId="0" fillId="0" borderId="49" xfId="0" applyBorder="1"/>
    <xf numFmtId="0" fontId="0" fillId="0" borderId="50" xfId="0" applyBorder="1"/>
    <xf numFmtId="0" fontId="0" fillId="2" borderId="44" xfId="0" applyFill="1" applyBorder="1"/>
    <xf numFmtId="0" fontId="0" fillId="2" borderId="49" xfId="0" applyFill="1" applyBorder="1"/>
    <xf numFmtId="0" fontId="0" fillId="2" borderId="50" xfId="0" applyFill="1" applyBorder="1"/>
    <xf numFmtId="0" fontId="0" fillId="0" borderId="7" xfId="0" applyBorder="1"/>
    <xf numFmtId="0" fontId="5" fillId="0" borderId="0" xfId="0" applyFont="1"/>
    <xf numFmtId="0" fontId="0" fillId="0" borderId="51" xfId="0" applyBorder="1" applyAlignment="1">
      <alignment vertical="center" wrapText="1"/>
    </xf>
    <xf numFmtId="0" fontId="0" fillId="0" borderId="0" xfId="0" applyAlignment="1">
      <alignment vertical="center" wrapText="1"/>
    </xf>
    <xf numFmtId="166" fontId="0" fillId="0" borderId="0" xfId="1" applyNumberFormat="1" applyFont="1" applyBorder="1" applyAlignment="1">
      <alignment vertical="center" wrapText="1"/>
    </xf>
    <xf numFmtId="0" fontId="4" fillId="0" borderId="0" xfId="0" applyFont="1" applyAlignment="1">
      <alignment horizontal="left" vertical="top" wrapText="1" readingOrder="1"/>
    </xf>
    <xf numFmtId="164" fontId="0" fillId="0" borderId="43" xfId="1" applyNumberFormat="1" applyFont="1" applyFill="1" applyBorder="1" applyAlignment="1">
      <alignment wrapText="1"/>
    </xf>
    <xf numFmtId="0" fontId="0" fillId="0" borderId="36" xfId="0" applyBorder="1" applyAlignment="1">
      <alignment wrapText="1"/>
    </xf>
    <xf numFmtId="0" fontId="0" fillId="2" borderId="36" xfId="0" applyFill="1" applyBorder="1"/>
    <xf numFmtId="164" fontId="0" fillId="0" borderId="52" xfId="1" applyNumberFormat="1" applyFont="1" applyFill="1" applyBorder="1" applyAlignment="1">
      <alignment horizontal="right" vertical="center"/>
    </xf>
    <xf numFmtId="164" fontId="0" fillId="0" borderId="46" xfId="1" applyNumberFormat="1" applyFont="1" applyFill="1" applyBorder="1" applyAlignment="1">
      <alignment horizontal="right" vertical="center"/>
    </xf>
    <xf numFmtId="165" fontId="0" fillId="0" borderId="46" xfId="0" applyNumberFormat="1" applyBorder="1" applyAlignment="1">
      <alignment horizontal="right" vertical="center"/>
    </xf>
    <xf numFmtId="165" fontId="0" fillId="0" borderId="47" xfId="0" applyNumberFormat="1" applyBorder="1" applyAlignment="1">
      <alignment horizontal="right" vertical="center"/>
    </xf>
    <xf numFmtId="164" fontId="0" fillId="2" borderId="45" xfId="1" applyNumberFormat="1" applyFont="1" applyFill="1" applyBorder="1" applyAlignment="1">
      <alignment horizontal="right" vertical="center"/>
    </xf>
    <xf numFmtId="164" fontId="0" fillId="2" borderId="46" xfId="1" applyNumberFormat="1" applyFont="1" applyFill="1" applyBorder="1" applyAlignment="1">
      <alignment horizontal="right" vertical="center"/>
    </xf>
    <xf numFmtId="166" fontId="0" fillId="2" borderId="46" xfId="1" applyNumberFormat="1" applyFont="1" applyFill="1" applyBorder="1" applyAlignment="1">
      <alignment horizontal="right" vertical="center"/>
    </xf>
    <xf numFmtId="166" fontId="0" fillId="2" borderId="47" xfId="1" applyNumberFormat="1" applyFont="1" applyFill="1" applyBorder="1" applyAlignment="1">
      <alignment horizontal="right" vertical="center"/>
    </xf>
    <xf numFmtId="164" fontId="0" fillId="0" borderId="45" xfId="1" applyNumberFormat="1" applyFont="1" applyFill="1" applyBorder="1" applyAlignment="1">
      <alignment horizontal="right" vertical="center"/>
    </xf>
    <xf numFmtId="166" fontId="0" fillId="0" borderId="46" xfId="1" applyNumberFormat="1" applyFont="1" applyFill="1" applyBorder="1" applyAlignment="1">
      <alignment horizontal="right" vertical="center"/>
    </xf>
    <xf numFmtId="166" fontId="0" fillId="0" borderId="48" xfId="1" applyNumberFormat="1" applyFont="1" applyFill="1" applyBorder="1" applyAlignment="1">
      <alignment horizontal="right" vertical="center"/>
    </xf>
    <xf numFmtId="164" fontId="0" fillId="2" borderId="25" xfId="1" applyNumberFormat="1" applyFont="1" applyFill="1" applyBorder="1" applyAlignment="1">
      <alignment horizontal="right" vertical="center"/>
    </xf>
    <xf numFmtId="164" fontId="0" fillId="2" borderId="6" xfId="1" applyNumberFormat="1" applyFont="1" applyFill="1" applyBorder="1" applyAlignment="1">
      <alignment horizontal="right" vertical="center"/>
    </xf>
    <xf numFmtId="165" fontId="0" fillId="2" borderId="6" xfId="0" applyNumberFormat="1" applyFill="1" applyBorder="1" applyAlignment="1">
      <alignment horizontal="right" vertical="center"/>
    </xf>
    <xf numFmtId="165" fontId="0" fillId="2" borderId="23" xfId="0" applyNumberFormat="1" applyFill="1" applyBorder="1" applyAlignment="1">
      <alignment horizontal="right" vertical="center"/>
    </xf>
    <xf numFmtId="164" fontId="0" fillId="2" borderId="20" xfId="1" applyNumberFormat="1" applyFont="1" applyFill="1" applyBorder="1" applyAlignment="1">
      <alignment horizontal="right" vertical="center"/>
    </xf>
    <xf numFmtId="166" fontId="0" fillId="2" borderId="6" xfId="1" applyNumberFormat="1" applyFont="1" applyFill="1" applyBorder="1" applyAlignment="1">
      <alignment horizontal="right" vertical="center"/>
    </xf>
    <xf numFmtId="166" fontId="0" fillId="2" borderId="23" xfId="1" applyNumberFormat="1" applyFont="1" applyFill="1" applyBorder="1" applyAlignment="1">
      <alignment horizontal="right" vertical="center"/>
    </xf>
    <xf numFmtId="166" fontId="0" fillId="2" borderId="34" xfId="1" applyNumberFormat="1" applyFont="1" applyFill="1" applyBorder="1" applyAlignment="1">
      <alignment horizontal="right" vertical="center"/>
    </xf>
    <xf numFmtId="164" fontId="0" fillId="0" borderId="18" xfId="1" applyNumberFormat="1" applyFont="1" applyFill="1" applyBorder="1" applyAlignment="1">
      <alignment horizontal="right" vertical="center"/>
    </xf>
    <xf numFmtId="164" fontId="0" fillId="0" borderId="9" xfId="1" applyNumberFormat="1" applyFont="1" applyFill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165" fontId="0" fillId="0" borderId="16" xfId="0" applyNumberFormat="1" applyBorder="1" applyAlignment="1">
      <alignment horizontal="right" vertical="center"/>
    </xf>
    <xf numFmtId="164" fontId="0" fillId="2" borderId="8" xfId="1" applyNumberFormat="1" applyFont="1" applyFill="1" applyBorder="1" applyAlignment="1">
      <alignment horizontal="right" vertical="center"/>
    </xf>
    <xf numFmtId="164" fontId="0" fillId="2" borderId="9" xfId="1" applyNumberFormat="1" applyFont="1" applyFill="1" applyBorder="1" applyAlignment="1">
      <alignment horizontal="right" vertical="center"/>
    </xf>
    <xf numFmtId="166" fontId="0" fillId="2" borderId="9" xfId="1" applyNumberFormat="1" applyFont="1" applyFill="1" applyBorder="1" applyAlignment="1">
      <alignment horizontal="right" vertical="center"/>
    </xf>
    <xf numFmtId="166" fontId="0" fillId="2" borderId="16" xfId="1" applyNumberFormat="1" applyFont="1" applyFill="1" applyBorder="1" applyAlignment="1">
      <alignment horizontal="right" vertical="center"/>
    </xf>
    <xf numFmtId="164" fontId="0" fillId="0" borderId="8" xfId="1" applyNumberFormat="1" applyFont="1" applyFill="1" applyBorder="1" applyAlignment="1">
      <alignment horizontal="right" vertical="center"/>
    </xf>
    <xf numFmtId="166" fontId="0" fillId="0" borderId="9" xfId="1" applyNumberFormat="1" applyFont="1" applyFill="1" applyBorder="1" applyAlignment="1">
      <alignment horizontal="right" vertical="center"/>
    </xf>
    <xf numFmtId="166" fontId="0" fillId="0" borderId="22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164" fontId="0" fillId="2" borderId="11" xfId="1" applyNumberFormat="1" applyFont="1" applyFill="1" applyBorder="1" applyAlignment="1">
      <alignment horizontal="right" vertical="center"/>
    </xf>
    <xf numFmtId="164" fontId="0" fillId="2" borderId="1" xfId="1" applyNumberFormat="1" applyFont="1" applyFill="1" applyBorder="1" applyAlignment="1">
      <alignment horizontal="right" vertical="center"/>
    </xf>
    <xf numFmtId="166" fontId="0" fillId="2" borderId="1" xfId="1" applyNumberFormat="1" applyFont="1" applyFill="1" applyBorder="1" applyAlignment="1">
      <alignment horizontal="right" vertical="center"/>
    </xf>
    <xf numFmtId="166" fontId="0" fillId="2" borderId="4" xfId="1" applyNumberFormat="1" applyFont="1" applyFill="1" applyBorder="1" applyAlignment="1">
      <alignment horizontal="right" vertical="center"/>
    </xf>
    <xf numFmtId="164" fontId="0" fillId="0" borderId="11" xfId="1" applyNumberFormat="1" applyFont="1" applyFill="1" applyBorder="1" applyAlignment="1">
      <alignment horizontal="right" vertical="center"/>
    </xf>
    <xf numFmtId="166" fontId="0" fillId="0" borderId="1" xfId="1" applyNumberFormat="1" applyFont="1" applyFill="1" applyBorder="1" applyAlignment="1">
      <alignment horizontal="right" vertical="center"/>
    </xf>
    <xf numFmtId="166" fontId="0" fillId="0" borderId="12" xfId="1" applyNumberFormat="1" applyFont="1" applyFill="1" applyBorder="1" applyAlignment="1">
      <alignment horizontal="right" vertical="center"/>
    </xf>
    <xf numFmtId="164" fontId="0" fillId="2" borderId="5" xfId="1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0" fillId="2" borderId="4" xfId="0" applyNumberFormat="1" applyFill="1" applyBorder="1" applyAlignment="1">
      <alignment horizontal="right" vertical="center"/>
    </xf>
    <xf numFmtId="166" fontId="0" fillId="2" borderId="12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0" borderId="0" xfId="3"/>
    <xf numFmtId="0" fontId="2" fillId="0" borderId="0" xfId="3" applyFont="1"/>
    <xf numFmtId="0" fontId="1" fillId="0" borderId="0" xfId="3" applyAlignment="1">
      <alignment wrapText="1"/>
    </xf>
    <xf numFmtId="0" fontId="1" fillId="2" borderId="1" xfId="3" applyFill="1" applyBorder="1"/>
    <xf numFmtId="0" fontId="1" fillId="2" borderId="1" xfId="3" applyFill="1" applyBorder="1" applyAlignment="1">
      <alignment wrapText="1"/>
    </xf>
    <xf numFmtId="0" fontId="1" fillId="2" borderId="1" xfId="3" applyFill="1" applyBorder="1" applyAlignment="1">
      <alignment horizontal="center" vertical="center" wrapText="1"/>
    </xf>
    <xf numFmtId="0" fontId="1" fillId="0" borderId="1" xfId="3" applyBorder="1"/>
    <xf numFmtId="166" fontId="1" fillId="0" borderId="1" xfId="1" applyNumberFormat="1" applyFont="1" applyFill="1" applyBorder="1"/>
    <xf numFmtId="0" fontId="1" fillId="0" borderId="1" xfId="3" applyBorder="1" applyAlignment="1">
      <alignment horizontal="center" vertical="center"/>
    </xf>
    <xf numFmtId="164" fontId="0" fillId="2" borderId="0" xfId="1" applyNumberFormat="1" applyFont="1" applyFill="1" applyBorder="1" applyAlignment="1">
      <alignment vertical="center" wrapText="1"/>
    </xf>
    <xf numFmtId="164" fontId="0" fillId="2" borderId="21" xfId="1" applyNumberFormat="1" applyFont="1" applyFill="1" applyBorder="1" applyAlignment="1">
      <alignment vertical="center" wrapText="1"/>
    </xf>
    <xf numFmtId="164" fontId="0" fillId="0" borderId="0" xfId="1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horizontal="center"/>
    </xf>
    <xf numFmtId="0" fontId="5" fillId="0" borderId="30" xfId="0" applyFont="1" applyBorder="1"/>
    <xf numFmtId="164" fontId="0" fillId="2" borderId="21" xfId="1" applyNumberFormat="1" applyFont="1" applyFill="1" applyBorder="1"/>
    <xf numFmtId="164" fontId="0" fillId="2" borderId="41" xfId="1" applyNumberFormat="1" applyFont="1" applyFill="1" applyBorder="1" applyAlignment="1">
      <alignment vertical="center" wrapText="1"/>
    </xf>
    <xf numFmtId="164" fontId="0" fillId="2" borderId="42" xfId="1" applyNumberFormat="1" applyFont="1" applyFill="1" applyBorder="1" applyAlignment="1">
      <alignment vertical="center" wrapText="1"/>
    </xf>
    <xf numFmtId="164" fontId="0" fillId="2" borderId="42" xfId="1" applyNumberFormat="1" applyFont="1" applyFill="1" applyBorder="1"/>
    <xf numFmtId="164" fontId="0" fillId="0" borderId="0" xfId="1" applyNumberFormat="1" applyFont="1" applyFill="1" applyBorder="1" applyAlignment="1">
      <alignment horizontal="center"/>
    </xf>
    <xf numFmtId="0" fontId="0" fillId="0" borderId="41" xfId="0" applyBorder="1"/>
    <xf numFmtId="164" fontId="0" fillId="0" borderId="41" xfId="1" applyNumberFormat="1" applyFont="1" applyFill="1" applyBorder="1" applyAlignment="1">
      <alignment horizontal="center"/>
    </xf>
    <xf numFmtId="164" fontId="0" fillId="0" borderId="41" xfId="1" applyNumberFormat="1" applyFont="1" applyFill="1" applyBorder="1" applyAlignment="1">
      <alignment vertical="center" wrapText="1"/>
    </xf>
    <xf numFmtId="164" fontId="0" fillId="2" borderId="41" xfId="1" applyNumberFormat="1" applyFont="1" applyFill="1" applyBorder="1" applyAlignment="1">
      <alignment horizontal="center"/>
    </xf>
    <xf numFmtId="0" fontId="0" fillId="0" borderId="31" xfId="0" applyBorder="1" applyAlignment="1">
      <alignment vertical="top"/>
    </xf>
    <xf numFmtId="0" fontId="0" fillId="0" borderId="40" xfId="0" applyBorder="1" applyAlignment="1">
      <alignment vertical="top"/>
    </xf>
    <xf numFmtId="0" fontId="5" fillId="0" borderId="43" xfId="0" applyFont="1" applyBorder="1"/>
    <xf numFmtId="164" fontId="0" fillId="0" borderId="0" xfId="1" applyNumberFormat="1" applyFont="1" applyFill="1" applyBorder="1" applyAlignment="1"/>
    <xf numFmtId="164" fontId="0" fillId="0" borderId="41" xfId="1" applyNumberFormat="1" applyFont="1" applyFill="1" applyBorder="1" applyAlignment="1"/>
    <xf numFmtId="0" fontId="5" fillId="0" borderId="31" xfId="0" applyFont="1" applyBorder="1"/>
    <xf numFmtId="0" fontId="5" fillId="2" borderId="43" xfId="0" applyFont="1" applyFill="1" applyBorder="1"/>
    <xf numFmtId="0" fontId="5" fillId="2" borderId="0" xfId="0" applyFont="1" applyFill="1"/>
    <xf numFmtId="164" fontId="0" fillId="2" borderId="0" xfId="1" applyNumberFormat="1" applyFont="1" applyFill="1" applyBorder="1" applyAlignment="1"/>
    <xf numFmtId="0" fontId="5" fillId="2" borderId="19" xfId="0" applyFont="1" applyFill="1" applyBorder="1"/>
    <xf numFmtId="164" fontId="0" fillId="2" borderId="21" xfId="1" applyNumberFormat="1" applyFont="1" applyFill="1" applyBorder="1" applyAlignment="1">
      <alignment horizontal="center"/>
    </xf>
    <xf numFmtId="0" fontId="5" fillId="2" borderId="21" xfId="0" applyFont="1" applyFill="1" applyBorder="1"/>
    <xf numFmtId="164" fontId="0" fillId="2" borderId="21" xfId="1" applyNumberFormat="1" applyFont="1" applyFill="1" applyBorder="1" applyAlignment="1"/>
    <xf numFmtId="164" fontId="0" fillId="2" borderId="42" xfId="1" applyNumberFormat="1" applyFont="1" applyFill="1" applyBorder="1" applyAlignment="1">
      <alignment horizontal="center"/>
    </xf>
    <xf numFmtId="164" fontId="0" fillId="2" borderId="41" xfId="1" applyNumberFormat="1" applyFont="1" applyFill="1" applyBorder="1" applyAlignment="1"/>
    <xf numFmtId="0" fontId="5" fillId="2" borderId="3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0" fontId="1" fillId="2" borderId="2" xfId="3" applyFill="1" applyBorder="1" applyAlignment="1">
      <alignment horizontal="center" vertical="center" wrapText="1"/>
    </xf>
    <xf numFmtId="0" fontId="1" fillId="2" borderId="3" xfId="3" applyFill="1" applyBorder="1" applyAlignment="1">
      <alignment horizontal="center" vertical="center" wrapText="1"/>
    </xf>
    <xf numFmtId="0" fontId="1" fillId="2" borderId="4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wrapText="1"/>
    </xf>
    <xf numFmtId="0" fontId="1" fillId="2" borderId="3" xfId="3" applyFill="1" applyBorder="1" applyAlignment="1">
      <alignment horizont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4" fillId="0" borderId="43" xfId="0" applyFont="1" applyBorder="1" applyAlignment="1">
      <alignment horizontal="left" vertical="top" wrapText="1" readingOrder="1"/>
    </xf>
    <xf numFmtId="0" fontId="5" fillId="2" borderId="40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3" xr:uid="{A9530B3F-E47B-4D3F-8A79-47DE9542E87A}"/>
    <cellStyle name="Percent 2" xfId="2" xr:uid="{87B152A8-8606-4EA5-84F4-0DD6464A9C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9ACF-33DE-4C89-9703-60754C870454}">
  <dimension ref="A1:H32"/>
  <sheetViews>
    <sheetView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A31" sqref="A31"/>
    </sheetView>
  </sheetViews>
  <sheetFormatPr defaultColWidth="11.53125" defaultRowHeight="14.25" x14ac:dyDescent="0.45"/>
  <cols>
    <col min="1" max="1" width="9.73046875" bestFit="1" customWidth="1"/>
    <col min="2" max="2" width="15.73046875" style="1" customWidth="1"/>
    <col min="3" max="3" width="17.19921875" customWidth="1"/>
    <col min="4" max="4" width="19.19921875" style="1" customWidth="1"/>
    <col min="5" max="5" width="16.9296875" style="1" bestFit="1" customWidth="1"/>
    <col min="6" max="6" width="14.19921875" style="1" customWidth="1"/>
    <col min="7" max="7" width="13.73046875" style="2" customWidth="1"/>
    <col min="8" max="8" width="17.19921875" style="2" customWidth="1"/>
  </cols>
  <sheetData>
    <row r="1" spans="1:8" x14ac:dyDescent="0.45">
      <c r="B1" s="5" t="s">
        <v>13</v>
      </c>
    </row>
    <row r="3" spans="1:8" ht="14.65" thickBot="1" x14ac:dyDescent="0.5">
      <c r="B3" s="1" t="s">
        <v>6</v>
      </c>
    </row>
    <row r="4" spans="1:8" x14ac:dyDescent="0.45">
      <c r="A4" s="31"/>
      <c r="B4" s="36" t="s">
        <v>5</v>
      </c>
      <c r="C4" s="41" t="s">
        <v>0</v>
      </c>
      <c r="D4" s="21" t="s">
        <v>2</v>
      </c>
      <c r="E4" s="11"/>
      <c r="F4" s="22"/>
      <c r="G4" s="16" t="s">
        <v>8</v>
      </c>
      <c r="H4" s="12" t="s">
        <v>10</v>
      </c>
    </row>
    <row r="5" spans="1:8" ht="14.65" thickBot="1" x14ac:dyDescent="0.5">
      <c r="A5" s="32" t="s">
        <v>11</v>
      </c>
      <c r="B5" s="37"/>
      <c r="C5" s="42"/>
      <c r="D5" s="23" t="s">
        <v>5</v>
      </c>
      <c r="E5" s="4" t="s">
        <v>3</v>
      </c>
      <c r="F5" s="24" t="s">
        <v>4</v>
      </c>
      <c r="G5" s="17" t="s">
        <v>9</v>
      </c>
      <c r="H5" s="13" t="s">
        <v>9</v>
      </c>
    </row>
    <row r="6" spans="1:8" x14ac:dyDescent="0.45">
      <c r="A6" s="33">
        <v>2001</v>
      </c>
      <c r="B6" s="38">
        <f t="shared" ref="B6:B24" si="0">C6+D6</f>
        <v>69986392</v>
      </c>
      <c r="C6" s="43">
        <v>53231477</v>
      </c>
      <c r="D6" s="25">
        <v>16754915</v>
      </c>
      <c r="E6" s="14">
        <v>10269711</v>
      </c>
      <c r="F6" s="26">
        <v>6485204</v>
      </c>
      <c r="G6" s="18">
        <v>23.940246841128801</v>
      </c>
      <c r="H6" s="15">
        <v>9.2663785268427592</v>
      </c>
    </row>
    <row r="7" spans="1:8" x14ac:dyDescent="0.45">
      <c r="A7" s="34">
        <v>2002</v>
      </c>
      <c r="B7" s="39">
        <f t="shared" si="0"/>
        <v>71308121</v>
      </c>
      <c r="C7" s="44">
        <v>54607883</v>
      </c>
      <c r="D7" s="27">
        <v>16700238</v>
      </c>
      <c r="E7" s="6">
        <v>10354574</v>
      </c>
      <c r="F7" s="28">
        <v>6345664</v>
      </c>
      <c r="G7" s="19">
        <v>23.4198261934289</v>
      </c>
      <c r="H7" s="8">
        <v>8.8989359290507704</v>
      </c>
    </row>
    <row r="8" spans="1:8" x14ac:dyDescent="0.45">
      <c r="A8" s="34">
        <v>2003</v>
      </c>
      <c r="B8" s="39">
        <f t="shared" si="0"/>
        <v>72423984</v>
      </c>
      <c r="C8" s="44">
        <v>54053594</v>
      </c>
      <c r="D8" s="27">
        <v>18370390</v>
      </c>
      <c r="E8" s="6">
        <v>11253526</v>
      </c>
      <c r="F8" s="28">
        <v>7116864</v>
      </c>
      <c r="G8" s="19">
        <v>25.3650641478105</v>
      </c>
      <c r="H8" s="8">
        <v>9.8266673647779399</v>
      </c>
    </row>
    <row r="9" spans="1:8" x14ac:dyDescent="0.45">
      <c r="A9" s="34">
        <v>2004</v>
      </c>
      <c r="B9" s="39">
        <f t="shared" si="0"/>
        <v>73752623</v>
      </c>
      <c r="C9" s="44">
        <v>54350499</v>
      </c>
      <c r="D9" s="27">
        <v>19402124</v>
      </c>
      <c r="E9" s="6">
        <v>11851704</v>
      </c>
      <c r="F9" s="28">
        <v>7550420</v>
      </c>
      <c r="G9" s="19">
        <v>26.307029107290202</v>
      </c>
      <c r="H9" s="8">
        <v>10.237493519382999</v>
      </c>
    </row>
    <row r="10" spans="1:8" x14ac:dyDescent="0.45">
      <c r="A10" s="34">
        <v>2005</v>
      </c>
      <c r="B10" s="39">
        <f t="shared" si="0"/>
        <v>74292694</v>
      </c>
      <c r="C10" s="44">
        <v>53380290</v>
      </c>
      <c r="D10" s="27">
        <v>20912404</v>
      </c>
      <c r="E10" s="6">
        <v>12676791</v>
      </c>
      <c r="F10" s="28">
        <v>8235613</v>
      </c>
      <c r="G10" s="19">
        <v>28.148668293008701</v>
      </c>
      <c r="H10" s="8">
        <v>11.085360560488001</v>
      </c>
    </row>
    <row r="11" spans="1:8" x14ac:dyDescent="0.45">
      <c r="A11" s="34">
        <v>2006</v>
      </c>
      <c r="B11" s="39">
        <f t="shared" si="0"/>
        <v>75074799</v>
      </c>
      <c r="C11" s="44">
        <v>52529224</v>
      </c>
      <c r="D11" s="27">
        <v>22545575</v>
      </c>
      <c r="E11" s="6">
        <v>13568575</v>
      </c>
      <c r="F11" s="28">
        <v>8977000</v>
      </c>
      <c r="G11" s="19">
        <v>30.0308163329215</v>
      </c>
      <c r="H11" s="8">
        <v>11.957407971215501</v>
      </c>
    </row>
    <row r="12" spans="1:8" x14ac:dyDescent="0.45">
      <c r="A12" s="34">
        <v>2007</v>
      </c>
      <c r="B12" s="39">
        <f t="shared" si="0"/>
        <v>75511557</v>
      </c>
      <c r="C12" s="44">
        <v>52724948</v>
      </c>
      <c r="D12" s="27">
        <v>22786609</v>
      </c>
      <c r="E12" s="6">
        <v>13614970</v>
      </c>
      <c r="F12" s="28">
        <v>9171639</v>
      </c>
      <c r="G12" s="19">
        <v>30.1763198976284</v>
      </c>
      <c r="H12" s="8">
        <v>12.1460070012859</v>
      </c>
    </row>
    <row r="13" spans="1:8" x14ac:dyDescent="0.45">
      <c r="A13" s="34">
        <v>2008</v>
      </c>
      <c r="B13" s="39">
        <f t="shared" si="0"/>
        <v>75341616</v>
      </c>
      <c r="C13" s="44">
        <v>52467392</v>
      </c>
      <c r="D13" s="27">
        <v>22874224</v>
      </c>
      <c r="E13" s="6">
        <v>13496015</v>
      </c>
      <c r="F13" s="28">
        <v>9378209</v>
      </c>
      <c r="G13" s="19">
        <v>30.360676096992702</v>
      </c>
      <c r="H13" s="8">
        <v>12.447581426976599</v>
      </c>
    </row>
    <row r="14" spans="1:8" x14ac:dyDescent="0.45">
      <c r="A14" s="34">
        <v>2009</v>
      </c>
      <c r="B14" s="39">
        <f t="shared" si="0"/>
        <v>74929333</v>
      </c>
      <c r="C14" s="44">
        <v>52305595</v>
      </c>
      <c r="D14" s="27">
        <v>22623738</v>
      </c>
      <c r="E14" s="6">
        <v>13302457</v>
      </c>
      <c r="F14" s="28">
        <v>9321281</v>
      </c>
      <c r="G14" s="19">
        <v>30.193433057785299</v>
      </c>
      <c r="H14" s="8">
        <v>12.4400960569074</v>
      </c>
    </row>
    <row r="15" spans="1:8" x14ac:dyDescent="0.45">
      <c r="A15" s="34">
        <v>2010</v>
      </c>
      <c r="B15" s="39">
        <f t="shared" si="0"/>
        <v>74947705</v>
      </c>
      <c r="C15" s="44">
        <v>52168552</v>
      </c>
      <c r="D15" s="27">
        <v>22779153</v>
      </c>
      <c r="E15" s="6">
        <v>13251314</v>
      </c>
      <c r="F15" s="28">
        <v>9527839</v>
      </c>
      <c r="G15" s="19">
        <v>30.393396302128298</v>
      </c>
      <c r="H15" s="8">
        <v>12.7126494400329</v>
      </c>
    </row>
    <row r="16" spans="1:8" x14ac:dyDescent="0.45">
      <c r="A16" s="34">
        <v>2011</v>
      </c>
      <c r="B16" s="39">
        <f t="shared" si="0"/>
        <v>74376307</v>
      </c>
      <c r="C16" s="44">
        <v>52373991</v>
      </c>
      <c r="D16" s="27">
        <v>22002316</v>
      </c>
      <c r="E16" s="6">
        <v>12657428</v>
      </c>
      <c r="F16" s="28">
        <v>9344888</v>
      </c>
      <c r="G16" s="19">
        <v>29.582426027148699</v>
      </c>
      <c r="H16" s="8">
        <v>12.564334499694899</v>
      </c>
    </row>
    <row r="17" spans="1:8" x14ac:dyDescent="0.45">
      <c r="A17" s="34">
        <v>2012</v>
      </c>
      <c r="B17" s="39">
        <f t="shared" si="0"/>
        <v>74227189</v>
      </c>
      <c r="C17" s="44">
        <v>53967135</v>
      </c>
      <c r="D17" s="27">
        <v>20260054</v>
      </c>
      <c r="E17" s="6">
        <v>11747747</v>
      </c>
      <c r="F17" s="28">
        <v>8512307</v>
      </c>
      <c r="G17" s="19">
        <v>27.2946534456532</v>
      </c>
      <c r="H17" s="8">
        <v>11.4679096900733</v>
      </c>
    </row>
    <row r="18" spans="1:8" x14ac:dyDescent="0.45">
      <c r="A18" s="34">
        <v>2013</v>
      </c>
      <c r="B18" s="39">
        <f t="shared" si="0"/>
        <v>73933462</v>
      </c>
      <c r="C18" s="44">
        <v>55055167</v>
      </c>
      <c r="D18" s="27">
        <v>18878295</v>
      </c>
      <c r="E18" s="6">
        <v>10796510</v>
      </c>
      <c r="F18" s="28">
        <v>8081785</v>
      </c>
      <c r="G18" s="19">
        <v>25.534168817902799</v>
      </c>
      <c r="H18" s="8">
        <v>10.931159966511499</v>
      </c>
    </row>
    <row r="19" spans="1:8" x14ac:dyDescent="0.45">
      <c r="A19" s="34">
        <v>2014</v>
      </c>
      <c r="B19" s="39">
        <f t="shared" si="0"/>
        <v>74083394</v>
      </c>
      <c r="C19" s="44">
        <v>55602456</v>
      </c>
      <c r="D19" s="27">
        <v>18480938</v>
      </c>
      <c r="E19" s="6">
        <v>10593264</v>
      </c>
      <c r="F19" s="28">
        <v>7887674</v>
      </c>
      <c r="G19" s="19">
        <v>24.946127603171099</v>
      </c>
      <c r="H19" s="8">
        <v>10.647020302552599</v>
      </c>
    </row>
    <row r="20" spans="1:8" x14ac:dyDescent="0.45">
      <c r="A20" s="34">
        <v>2015</v>
      </c>
      <c r="B20" s="39">
        <f t="shared" si="0"/>
        <v>74637866</v>
      </c>
      <c r="C20" s="44">
        <v>56801473</v>
      </c>
      <c r="D20" s="27">
        <v>17836393</v>
      </c>
      <c r="E20" s="6">
        <v>10221825</v>
      </c>
      <c r="F20" s="28">
        <v>7614568</v>
      </c>
      <c r="G20" s="19">
        <v>23.897244061077501</v>
      </c>
      <c r="H20" s="8">
        <v>10.202017297761399</v>
      </c>
    </row>
    <row r="21" spans="1:8" x14ac:dyDescent="0.45">
      <c r="A21" s="34">
        <v>2016</v>
      </c>
      <c r="B21" s="39">
        <f t="shared" si="0"/>
        <v>75102526</v>
      </c>
      <c r="C21" s="44">
        <v>57808904</v>
      </c>
      <c r="D21" s="27">
        <v>17293622</v>
      </c>
      <c r="E21" s="6">
        <v>9801765</v>
      </c>
      <c r="F21" s="28">
        <v>7491857</v>
      </c>
      <c r="G21" s="19">
        <v>23.026684881411299</v>
      </c>
      <c r="H21" s="8">
        <v>9.9755060169347693</v>
      </c>
    </row>
    <row r="22" spans="1:8" x14ac:dyDescent="0.45">
      <c r="A22" s="34">
        <v>2017</v>
      </c>
      <c r="B22" s="39">
        <f t="shared" si="0"/>
        <v>76778665</v>
      </c>
      <c r="C22" s="44">
        <v>59472297</v>
      </c>
      <c r="D22" s="27">
        <v>17306368</v>
      </c>
      <c r="E22" s="6">
        <v>9837077</v>
      </c>
      <c r="F22" s="28">
        <v>7469291</v>
      </c>
      <c r="G22" s="19">
        <v>22.540595098911901</v>
      </c>
      <c r="H22" s="8">
        <v>9.72834185121609</v>
      </c>
    </row>
    <row r="23" spans="1:8" x14ac:dyDescent="0.45">
      <c r="A23" s="34">
        <v>2018</v>
      </c>
      <c r="B23" s="39">
        <f t="shared" si="0"/>
        <v>77794832</v>
      </c>
      <c r="C23" s="44">
        <v>60191969</v>
      </c>
      <c r="D23" s="27">
        <v>17602863</v>
      </c>
      <c r="E23" s="6">
        <v>9982639</v>
      </c>
      <c r="F23" s="28">
        <v>7620224</v>
      </c>
      <c r="G23" s="19">
        <v>22.627290974804101</v>
      </c>
      <c r="H23" s="8">
        <v>9.7952830594196794</v>
      </c>
    </row>
    <row r="24" spans="1:8" x14ac:dyDescent="0.45">
      <c r="A24" s="34">
        <v>2019</v>
      </c>
      <c r="B24" s="39">
        <f t="shared" si="0"/>
        <v>78791325</v>
      </c>
      <c r="C24" s="44">
        <v>62057886</v>
      </c>
      <c r="D24" s="27">
        <v>16733439</v>
      </c>
      <c r="E24" s="6">
        <v>9612890</v>
      </c>
      <c r="F24" s="28">
        <v>7120549</v>
      </c>
      <c r="G24" s="19">
        <v>21.237666710135901</v>
      </c>
      <c r="H24" s="8">
        <v>9.0372245929358304</v>
      </c>
    </row>
    <row r="25" spans="1:8" x14ac:dyDescent="0.45">
      <c r="A25" s="34">
        <v>2020</v>
      </c>
      <c r="B25" s="39"/>
      <c r="C25" s="44"/>
      <c r="D25" s="27"/>
      <c r="E25" s="6"/>
      <c r="F25" s="28"/>
      <c r="G25" s="19"/>
      <c r="H25" s="8"/>
    </row>
    <row r="26" spans="1:8" x14ac:dyDescent="0.45">
      <c r="A26" s="34">
        <v>2021</v>
      </c>
      <c r="B26" s="39">
        <f>C26+D26</f>
        <v>83486920</v>
      </c>
      <c r="C26" s="44">
        <v>64498641</v>
      </c>
      <c r="D26" s="27">
        <v>18988279</v>
      </c>
      <c r="E26" s="6">
        <v>10282279</v>
      </c>
      <c r="F26" s="28">
        <v>8706000</v>
      </c>
      <c r="G26" s="19">
        <v>22.744016667521102</v>
      </c>
      <c r="H26" s="8">
        <v>10.427980814240099</v>
      </c>
    </row>
    <row r="27" spans="1:8" x14ac:dyDescent="0.45">
      <c r="A27" s="34">
        <v>2022</v>
      </c>
      <c r="B27" s="39">
        <f>C27+D27</f>
        <v>84747507</v>
      </c>
      <c r="C27" s="44">
        <v>65074718</v>
      </c>
      <c r="D27" s="27">
        <v>19672789</v>
      </c>
      <c r="E27" s="6">
        <v>10634989</v>
      </c>
      <c r="F27" s="28">
        <v>9037800</v>
      </c>
      <c r="G27" s="19">
        <v>23.213413227600899</v>
      </c>
      <c r="H27" s="8">
        <v>10.664384499239601</v>
      </c>
    </row>
    <row r="28" spans="1:8" ht="14.65" thickBot="1" x14ac:dyDescent="0.5">
      <c r="A28" s="35">
        <v>2023</v>
      </c>
      <c r="B28" s="40">
        <f>C28+D28</f>
        <v>85769564</v>
      </c>
      <c r="C28" s="45">
        <v>65451070</v>
      </c>
      <c r="D28" s="29">
        <v>20318494</v>
      </c>
      <c r="E28" s="9">
        <v>10934565</v>
      </c>
      <c r="F28" s="30">
        <v>9383929</v>
      </c>
      <c r="G28" s="20">
        <v>23.689631907188001</v>
      </c>
      <c r="H28" s="10">
        <v>10.9408612593624</v>
      </c>
    </row>
    <row r="31" spans="1:8" x14ac:dyDescent="0.45">
      <c r="A31" s="3" t="s">
        <v>1</v>
      </c>
    </row>
    <row r="32" spans="1:8" x14ac:dyDescent="0.45">
      <c r="A32" s="3" t="s">
        <v>12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7D6C8-5794-4CEF-8E52-D39E8A822A4C}">
  <dimension ref="A2:V54"/>
  <sheetViews>
    <sheetView workbookViewId="0">
      <selection activeCell="A39" sqref="A39"/>
    </sheetView>
  </sheetViews>
  <sheetFormatPr defaultColWidth="8.73046875" defaultRowHeight="14.25" x14ac:dyDescent="0.45"/>
  <cols>
    <col min="1" max="1" width="19.33203125" customWidth="1"/>
    <col min="2" max="2" width="11.9296875" customWidth="1"/>
    <col min="3" max="3" width="11.59765625" customWidth="1"/>
    <col min="4" max="4" width="11.73046875" customWidth="1"/>
    <col min="5" max="6" width="10.33203125" customWidth="1"/>
    <col min="7" max="8" width="9.33203125" bestFit="1" customWidth="1"/>
    <col min="9" max="9" width="12.53125" customWidth="1"/>
    <col min="10" max="11" width="13.9296875" bestFit="1" customWidth="1"/>
    <col min="12" max="12" width="12.73046875" bestFit="1" customWidth="1"/>
    <col min="13" max="13" width="13.796875" bestFit="1" customWidth="1"/>
    <col min="14" max="14" width="9.33203125" customWidth="1"/>
    <col min="15" max="15" width="10.796875" customWidth="1"/>
    <col min="16" max="18" width="13.796875" bestFit="1" customWidth="1"/>
    <col min="19" max="19" width="12.73046875" bestFit="1" customWidth="1"/>
    <col min="20" max="20" width="13.796875" bestFit="1" customWidth="1"/>
    <col min="22" max="22" width="17.46484375" bestFit="1" customWidth="1"/>
  </cols>
  <sheetData>
    <row r="2" spans="1:22" x14ac:dyDescent="0.45">
      <c r="A2" s="93" t="s">
        <v>26</v>
      </c>
    </row>
    <row r="4" spans="1:22" ht="14.65" thickBot="1" x14ac:dyDescent="0.5">
      <c r="B4" t="s">
        <v>25</v>
      </c>
    </row>
    <row r="5" spans="1:22" ht="14.65" thickBot="1" x14ac:dyDescent="0.5">
      <c r="A5" s="92"/>
      <c r="B5" s="86">
        <v>2019</v>
      </c>
      <c r="C5" s="87"/>
      <c r="D5" s="87"/>
      <c r="E5" s="87"/>
      <c r="F5" s="87"/>
      <c r="G5" s="87"/>
      <c r="H5" s="88"/>
      <c r="I5" s="89">
        <v>2022</v>
      </c>
      <c r="J5" s="90"/>
      <c r="K5" s="90"/>
      <c r="L5" s="90"/>
      <c r="M5" s="90"/>
      <c r="N5" s="90"/>
      <c r="O5" s="91"/>
      <c r="P5" s="86">
        <v>2023</v>
      </c>
      <c r="Q5" s="87"/>
      <c r="R5" s="87"/>
      <c r="S5" s="87"/>
      <c r="T5" s="87"/>
      <c r="U5" s="87"/>
      <c r="V5" s="88"/>
    </row>
    <row r="6" spans="1:22" s="51" customFormat="1" ht="42.75" x14ac:dyDescent="0.45">
      <c r="A6" s="56"/>
      <c r="B6" s="98" t="s">
        <v>5</v>
      </c>
      <c r="C6" s="56" t="s">
        <v>0</v>
      </c>
      <c r="D6" s="57" t="s">
        <v>2</v>
      </c>
      <c r="E6" s="58"/>
      <c r="F6" s="59"/>
      <c r="G6" s="60" t="s">
        <v>8</v>
      </c>
      <c r="H6" s="61" t="s">
        <v>10</v>
      </c>
      <c r="I6" s="69" t="s">
        <v>5</v>
      </c>
      <c r="J6" s="70" t="s">
        <v>0</v>
      </c>
      <c r="K6" s="71" t="s">
        <v>2</v>
      </c>
      <c r="L6" s="72"/>
      <c r="M6" s="73"/>
      <c r="N6" s="74" t="s">
        <v>8</v>
      </c>
      <c r="O6" s="75" t="s">
        <v>10</v>
      </c>
      <c r="P6" s="55" t="s">
        <v>5</v>
      </c>
      <c r="Q6" s="56" t="s">
        <v>0</v>
      </c>
      <c r="R6" s="57" t="s">
        <v>2</v>
      </c>
      <c r="S6" s="58"/>
      <c r="T6" s="59"/>
      <c r="U6" s="60" t="s">
        <v>8</v>
      </c>
      <c r="V6" s="61" t="s">
        <v>10</v>
      </c>
    </row>
    <row r="7" spans="1:22" s="51" customFormat="1" ht="28.9" thickBot="1" x14ac:dyDescent="0.5">
      <c r="A7" s="99"/>
      <c r="B7" s="85"/>
      <c r="C7" s="63"/>
      <c r="D7" s="64" t="s">
        <v>5</v>
      </c>
      <c r="E7" s="65" t="s">
        <v>3</v>
      </c>
      <c r="F7" s="66" t="s">
        <v>4</v>
      </c>
      <c r="G7" s="67" t="s">
        <v>9</v>
      </c>
      <c r="H7" s="68" t="s">
        <v>9</v>
      </c>
      <c r="I7" s="76"/>
      <c r="J7" s="77"/>
      <c r="K7" s="78" t="s">
        <v>5</v>
      </c>
      <c r="L7" s="79" t="s">
        <v>3</v>
      </c>
      <c r="M7" s="80" t="s">
        <v>4</v>
      </c>
      <c r="N7" s="81" t="s">
        <v>9</v>
      </c>
      <c r="O7" s="82" t="s">
        <v>9</v>
      </c>
      <c r="P7" s="62"/>
      <c r="Q7" s="63"/>
      <c r="R7" s="64" t="s">
        <v>5</v>
      </c>
      <c r="S7" s="65" t="s">
        <v>3</v>
      </c>
      <c r="T7" s="66" t="s">
        <v>4</v>
      </c>
      <c r="U7" s="67" t="s">
        <v>9</v>
      </c>
      <c r="V7" s="68" t="s">
        <v>9</v>
      </c>
    </row>
    <row r="8" spans="1:22" ht="14.65" thickBot="1" x14ac:dyDescent="0.5">
      <c r="A8" s="92" t="s">
        <v>24</v>
      </c>
      <c r="B8" s="101">
        <v>78791.324999999997</v>
      </c>
      <c r="C8" s="102">
        <v>62057.885999999999</v>
      </c>
      <c r="D8" s="102">
        <v>16733.439000000002</v>
      </c>
      <c r="E8" s="102">
        <v>7120.549</v>
      </c>
      <c r="F8" s="102">
        <v>9612.89</v>
      </c>
      <c r="G8" s="103">
        <v>21.237666710135901</v>
      </c>
      <c r="H8" s="104">
        <v>9.0372245929358304</v>
      </c>
      <c r="I8" s="105">
        <v>84747.506999999998</v>
      </c>
      <c r="J8" s="106">
        <v>65074.718000000001</v>
      </c>
      <c r="K8" s="106">
        <v>19672.789000000001</v>
      </c>
      <c r="L8" s="106">
        <v>9037.8000000000011</v>
      </c>
      <c r="M8" s="106">
        <v>10634.989</v>
      </c>
      <c r="N8" s="107">
        <v>23.213413227600899</v>
      </c>
      <c r="O8" s="108">
        <v>10.664384499239601</v>
      </c>
      <c r="P8" s="109">
        <v>85769.563999999998</v>
      </c>
      <c r="Q8" s="102">
        <v>65451.07</v>
      </c>
      <c r="R8" s="102">
        <v>20318.493999999999</v>
      </c>
      <c r="S8" s="102">
        <v>9383.9290000000001</v>
      </c>
      <c r="T8" s="102">
        <v>10934.565000000001</v>
      </c>
      <c r="U8" s="110">
        <v>23.689631907188001</v>
      </c>
      <c r="V8" s="111">
        <v>10.9408612593624</v>
      </c>
    </row>
    <row r="9" spans="1:22" ht="14.65" thickBot="1" x14ac:dyDescent="0.5">
      <c r="A9" s="100" t="s">
        <v>40</v>
      </c>
      <c r="B9" s="112"/>
      <c r="C9" s="113"/>
      <c r="D9" s="113"/>
      <c r="E9" s="113"/>
      <c r="F9" s="113"/>
      <c r="G9" s="114"/>
      <c r="H9" s="115"/>
      <c r="I9" s="116"/>
      <c r="J9" s="113"/>
      <c r="K9" s="113"/>
      <c r="L9" s="113"/>
      <c r="M9" s="113"/>
      <c r="N9" s="117"/>
      <c r="O9" s="118"/>
      <c r="P9" s="116"/>
      <c r="Q9" s="113"/>
      <c r="R9" s="113"/>
      <c r="S9" s="113"/>
      <c r="T9" s="113"/>
      <c r="U9" s="117"/>
      <c r="V9" s="119"/>
    </row>
    <row r="10" spans="1:22" x14ac:dyDescent="0.45">
      <c r="A10" s="7" t="s">
        <v>14</v>
      </c>
      <c r="B10" s="120">
        <v>9344.3240000000005</v>
      </c>
      <c r="C10" s="121">
        <v>2920.616</v>
      </c>
      <c r="D10" s="121">
        <v>6423.7080000000005</v>
      </c>
      <c r="E10" s="121">
        <v>4544.5619999999999</v>
      </c>
      <c r="F10" s="121">
        <v>1879.146</v>
      </c>
      <c r="G10" s="122">
        <v>68.744491308306493</v>
      </c>
      <c r="H10" s="123">
        <v>48.634465157672203</v>
      </c>
      <c r="I10" s="124">
        <v>11085.023999999999</v>
      </c>
      <c r="J10" s="125">
        <v>3017.752</v>
      </c>
      <c r="K10" s="125">
        <v>8067.2719999999999</v>
      </c>
      <c r="L10" s="125">
        <v>5903.9009999999998</v>
      </c>
      <c r="M10" s="125">
        <v>2163.3710000000001</v>
      </c>
      <c r="N10" s="126">
        <v>72.776315143747098</v>
      </c>
      <c r="O10" s="127">
        <v>53.260155323073697</v>
      </c>
      <c r="P10" s="128">
        <v>10853.637000000001</v>
      </c>
      <c r="Q10" s="121">
        <v>2803.78</v>
      </c>
      <c r="R10" s="121">
        <v>8049.857</v>
      </c>
      <c r="S10" s="121">
        <v>5964.9459999999999</v>
      </c>
      <c r="T10" s="121">
        <v>2084.9110000000001</v>
      </c>
      <c r="U10" s="129">
        <v>74.167368965812997</v>
      </c>
      <c r="V10" s="130">
        <v>54.9580384897708</v>
      </c>
    </row>
    <row r="11" spans="1:22" x14ac:dyDescent="0.45">
      <c r="A11" s="7" t="s">
        <v>15</v>
      </c>
      <c r="B11" s="131">
        <v>6548.6</v>
      </c>
      <c r="C11" s="132">
        <v>3859.424</v>
      </c>
      <c r="D11" s="132">
        <v>2689.1759999999999</v>
      </c>
      <c r="E11" s="132">
        <v>1080.191</v>
      </c>
      <c r="F11" s="132">
        <v>1608.9850000000001</v>
      </c>
      <c r="G11" s="133">
        <v>41.064899367803797</v>
      </c>
      <c r="H11" s="134">
        <v>16.494991295849498</v>
      </c>
      <c r="I11" s="135">
        <v>7638.51</v>
      </c>
      <c r="J11" s="136">
        <v>4369.4059999999999</v>
      </c>
      <c r="K11" s="136">
        <v>3269.1040000000003</v>
      </c>
      <c r="L11" s="136">
        <v>1372.913</v>
      </c>
      <c r="M11" s="136">
        <v>1896.191</v>
      </c>
      <c r="N11" s="137">
        <v>42.797666036962703</v>
      </c>
      <c r="O11" s="138">
        <v>17.973570761837099</v>
      </c>
      <c r="P11" s="139">
        <v>7471.6239999999998</v>
      </c>
      <c r="Q11" s="132">
        <v>4235.5960000000005</v>
      </c>
      <c r="R11" s="132">
        <v>3236.0280000000002</v>
      </c>
      <c r="S11" s="132">
        <v>1415.021</v>
      </c>
      <c r="T11" s="132">
        <v>1821.0070000000001</v>
      </c>
      <c r="U11" s="140">
        <v>43.310905366758298</v>
      </c>
      <c r="V11" s="141">
        <v>18.938600229347699</v>
      </c>
    </row>
    <row r="12" spans="1:22" x14ac:dyDescent="0.45">
      <c r="A12" s="7" t="s">
        <v>16</v>
      </c>
      <c r="B12" s="131">
        <v>14079.04</v>
      </c>
      <c r="C12" s="132">
        <v>10226.620000000001</v>
      </c>
      <c r="D12" s="132">
        <v>3852.42</v>
      </c>
      <c r="E12" s="132">
        <v>989.61400000000003</v>
      </c>
      <c r="F12" s="132">
        <v>2862.806</v>
      </c>
      <c r="G12" s="133">
        <v>27.362803145669002</v>
      </c>
      <c r="H12" s="134">
        <v>7.0289877718935401</v>
      </c>
      <c r="I12" s="135">
        <v>15608.193000000001</v>
      </c>
      <c r="J12" s="136">
        <v>11240.012000000001</v>
      </c>
      <c r="K12" s="136">
        <v>4368.1810000000005</v>
      </c>
      <c r="L12" s="136">
        <v>1175.9470000000001</v>
      </c>
      <c r="M12" s="136">
        <v>3192.2339999999999</v>
      </c>
      <c r="N12" s="137">
        <v>27.9864619818579</v>
      </c>
      <c r="O12" s="138">
        <v>7.5341649094164804</v>
      </c>
      <c r="P12" s="139">
        <v>15426.778</v>
      </c>
      <c r="Q12" s="132">
        <v>10924.679</v>
      </c>
      <c r="R12" s="132">
        <v>4502.0990000000002</v>
      </c>
      <c r="S12" s="132">
        <v>1311.82</v>
      </c>
      <c r="T12" s="132">
        <v>3190.279</v>
      </c>
      <c r="U12" s="140">
        <v>29.1836636269738</v>
      </c>
      <c r="V12" s="141">
        <v>8.5035254931392696</v>
      </c>
    </row>
    <row r="13" spans="1:22" x14ac:dyDescent="0.45">
      <c r="A13" s="7" t="s">
        <v>17</v>
      </c>
      <c r="B13" s="131">
        <v>48819.361000000004</v>
      </c>
      <c r="C13" s="132">
        <v>45051.226000000002</v>
      </c>
      <c r="D13" s="132">
        <v>3768.1350000000002</v>
      </c>
      <c r="E13" s="132">
        <v>506.18200000000002</v>
      </c>
      <c r="F13" s="132">
        <v>3261.953</v>
      </c>
      <c r="G13" s="133">
        <v>7.7185258528885701</v>
      </c>
      <c r="H13" s="134">
        <v>1.0368468362377801</v>
      </c>
      <c r="I13" s="135">
        <v>50415.78</v>
      </c>
      <c r="J13" s="136">
        <v>46447.548000000003</v>
      </c>
      <c r="K13" s="136">
        <v>3968.232</v>
      </c>
      <c r="L13" s="136">
        <v>585.03899999999999</v>
      </c>
      <c r="M13" s="136">
        <v>3383.1930000000002</v>
      </c>
      <c r="N13" s="137">
        <v>7.87101181415819</v>
      </c>
      <c r="O13" s="138">
        <v>1.1604283420786099</v>
      </c>
      <c r="P13" s="139">
        <v>52017.525000000001</v>
      </c>
      <c r="Q13" s="132">
        <v>47487.014999999999</v>
      </c>
      <c r="R13" s="132">
        <v>4530.51</v>
      </c>
      <c r="S13" s="132">
        <v>692.14200000000005</v>
      </c>
      <c r="T13" s="132">
        <v>3838.3679999999999</v>
      </c>
      <c r="U13" s="140">
        <v>8.7095839334916505</v>
      </c>
      <c r="V13" s="141">
        <v>1.3305938719691099</v>
      </c>
    </row>
    <row r="14" spans="1:22" x14ac:dyDescent="0.45">
      <c r="A14" s="100" t="s">
        <v>39</v>
      </c>
      <c r="B14" s="142"/>
      <c r="C14" s="136"/>
      <c r="D14" s="136"/>
      <c r="E14" s="136"/>
      <c r="F14" s="136"/>
      <c r="G14" s="143"/>
      <c r="H14" s="144"/>
      <c r="I14" s="135"/>
      <c r="J14" s="136"/>
      <c r="K14" s="136"/>
      <c r="L14" s="136"/>
      <c r="M14" s="136"/>
      <c r="N14" s="137"/>
      <c r="O14" s="138"/>
      <c r="P14" s="135"/>
      <c r="Q14" s="136"/>
      <c r="R14" s="136"/>
      <c r="S14" s="136"/>
      <c r="T14" s="136"/>
      <c r="U14" s="137"/>
      <c r="V14" s="145"/>
    </row>
    <row r="15" spans="1:22" x14ac:dyDescent="0.45">
      <c r="A15" s="7" t="s">
        <v>18</v>
      </c>
      <c r="B15" s="131">
        <v>667.41200000000003</v>
      </c>
      <c r="C15" s="132">
        <v>446.03300000000002</v>
      </c>
      <c r="D15" s="132">
        <v>221.37899999999999</v>
      </c>
      <c r="E15" s="132">
        <v>111.31400000000001</v>
      </c>
      <c r="F15" s="132">
        <v>110.065</v>
      </c>
      <c r="G15" s="133">
        <v>33.16976620138685</v>
      </c>
      <c r="H15" s="134">
        <v>16.491312712387547</v>
      </c>
      <c r="I15" s="135">
        <v>881.33200000000011</v>
      </c>
      <c r="J15" s="136">
        <v>544.35900000000004</v>
      </c>
      <c r="K15" s="136">
        <v>336.97300000000001</v>
      </c>
      <c r="L15" s="136">
        <v>166.22</v>
      </c>
      <c r="M15" s="136">
        <v>170.75300000000001</v>
      </c>
      <c r="N15" s="137">
        <v>38.234513214089574</v>
      </c>
      <c r="O15" s="138">
        <v>19.37442416705623</v>
      </c>
      <c r="P15" s="139">
        <v>840.226</v>
      </c>
      <c r="Q15" s="132">
        <v>511.488</v>
      </c>
      <c r="R15" s="132">
        <v>328.738</v>
      </c>
      <c r="S15" s="132">
        <v>157.24299999999999</v>
      </c>
      <c r="T15" s="132">
        <v>171.495</v>
      </c>
      <c r="U15" s="140">
        <v>39.124949715909771</v>
      </c>
      <c r="V15" s="141">
        <v>20.41058001061619</v>
      </c>
    </row>
    <row r="16" spans="1:22" x14ac:dyDescent="0.45">
      <c r="A16" s="7" t="s">
        <v>19</v>
      </c>
      <c r="B16" s="131">
        <v>7169.0450000000001</v>
      </c>
      <c r="C16" s="132">
        <v>5700.1840000000002</v>
      </c>
      <c r="D16" s="132">
        <v>1468.8610000000001</v>
      </c>
      <c r="E16" s="132">
        <v>983.09400000000005</v>
      </c>
      <c r="F16" s="132">
        <v>485.767</v>
      </c>
      <c r="G16" s="133">
        <v>20.488935416084011</v>
      </c>
      <c r="H16" s="134">
        <v>6.7758955342029514</v>
      </c>
      <c r="I16" s="135">
        <v>8391.6049999999996</v>
      </c>
      <c r="J16" s="136">
        <v>6432.9040000000005</v>
      </c>
      <c r="K16" s="136">
        <v>1958.701</v>
      </c>
      <c r="L16" s="136">
        <v>1236.0730000000001</v>
      </c>
      <c r="M16" s="136">
        <v>722.62800000000004</v>
      </c>
      <c r="N16" s="137">
        <v>23.341196350400192</v>
      </c>
      <c r="O16" s="138">
        <v>8.6113204804086951</v>
      </c>
      <c r="P16" s="139">
        <v>8282.0409999999993</v>
      </c>
      <c r="Q16" s="132">
        <v>6259.3469999999998</v>
      </c>
      <c r="R16" s="132">
        <v>2022.694</v>
      </c>
      <c r="S16" s="132">
        <v>1272.5889999999999</v>
      </c>
      <c r="T16" s="132">
        <v>750.10500000000002</v>
      </c>
      <c r="U16" s="140">
        <v>24.422651373013007</v>
      </c>
      <c r="V16" s="141">
        <v>9.0570066001846659</v>
      </c>
    </row>
    <row r="17" spans="1:22" x14ac:dyDescent="0.45">
      <c r="A17" s="7" t="s">
        <v>20</v>
      </c>
      <c r="B17" s="131">
        <v>12276.286</v>
      </c>
      <c r="C17" s="132">
        <v>9953.0010000000002</v>
      </c>
      <c r="D17" s="132">
        <v>2323.2849999999999</v>
      </c>
      <c r="E17" s="132">
        <v>1506.0170000000001</v>
      </c>
      <c r="F17" s="132">
        <v>817.26800000000003</v>
      </c>
      <c r="G17" s="133">
        <v>18.924982686131621</v>
      </c>
      <c r="H17" s="134">
        <v>6.6572903237998862</v>
      </c>
      <c r="I17" s="135">
        <v>14003.859</v>
      </c>
      <c r="J17" s="136">
        <v>11162.083000000001</v>
      </c>
      <c r="K17" s="136">
        <v>2841.7759999999998</v>
      </c>
      <c r="L17" s="136">
        <v>1759.4170000000001</v>
      </c>
      <c r="M17" s="136">
        <v>1082.3589999999999</v>
      </c>
      <c r="N17" s="137">
        <v>20.292806432855397</v>
      </c>
      <c r="O17" s="138">
        <v>7.7290052691904423</v>
      </c>
      <c r="P17" s="139">
        <v>14247.049000000001</v>
      </c>
      <c r="Q17" s="132">
        <v>11234.68</v>
      </c>
      <c r="R17" s="132">
        <v>3012.3690000000001</v>
      </c>
      <c r="S17" s="132">
        <v>1827.2139999999999</v>
      </c>
      <c r="T17" s="132">
        <v>1185.155</v>
      </c>
      <c r="U17" s="140">
        <v>21.143810202379456</v>
      </c>
      <c r="V17" s="141">
        <v>8.3185998728578809</v>
      </c>
    </row>
    <row r="18" spans="1:22" x14ac:dyDescent="0.45">
      <c r="A18" s="7" t="s">
        <v>21</v>
      </c>
      <c r="B18" s="131">
        <v>14953.468000000001</v>
      </c>
      <c r="C18" s="132">
        <v>12164.939</v>
      </c>
      <c r="D18" s="132">
        <v>2788.529</v>
      </c>
      <c r="E18" s="132">
        <v>1666.32</v>
      </c>
      <c r="F18" s="132">
        <v>1122.2090000000001</v>
      </c>
      <c r="G18" s="133">
        <v>18.648042046166147</v>
      </c>
      <c r="H18" s="134">
        <v>7.5046738321839461</v>
      </c>
      <c r="I18" s="135">
        <v>15464.261</v>
      </c>
      <c r="J18" s="136">
        <v>12535.566000000001</v>
      </c>
      <c r="K18" s="136">
        <v>2928.6950000000002</v>
      </c>
      <c r="L18" s="136">
        <v>1688.6030000000001</v>
      </c>
      <c r="M18" s="136">
        <v>1240.0920000000001</v>
      </c>
      <c r="N18" s="137">
        <v>18.938473684581499</v>
      </c>
      <c r="O18" s="138">
        <v>8.0190834854636766</v>
      </c>
      <c r="P18" s="139">
        <v>15525.787</v>
      </c>
      <c r="Q18" s="132">
        <v>12503.59</v>
      </c>
      <c r="R18" s="132">
        <v>3022.1970000000001</v>
      </c>
      <c r="S18" s="132">
        <v>1723.1089999999999</v>
      </c>
      <c r="T18" s="132">
        <v>1299.088</v>
      </c>
      <c r="U18" s="140">
        <v>19.465660581328343</v>
      </c>
      <c r="V18" s="141">
        <v>8.3672924277526146</v>
      </c>
    </row>
    <row r="19" spans="1:22" x14ac:dyDescent="0.45">
      <c r="A19" s="7" t="s">
        <v>22</v>
      </c>
      <c r="B19" s="131">
        <v>17953.337</v>
      </c>
      <c r="C19" s="132">
        <v>14252.969000000001</v>
      </c>
      <c r="D19" s="132">
        <v>3700.3679999999999</v>
      </c>
      <c r="E19" s="132">
        <v>2041.6030000000001</v>
      </c>
      <c r="F19" s="132">
        <v>1658.7650000000001</v>
      </c>
      <c r="G19" s="133">
        <v>20.611031809852399</v>
      </c>
      <c r="H19" s="134">
        <v>9.239313003482307</v>
      </c>
      <c r="I19" s="135">
        <v>18195.224999999999</v>
      </c>
      <c r="J19" s="136">
        <v>14205.731</v>
      </c>
      <c r="K19" s="136">
        <v>3989.4940000000001</v>
      </c>
      <c r="L19" s="136">
        <v>2060.58</v>
      </c>
      <c r="M19" s="136">
        <v>1928.914</v>
      </c>
      <c r="N19" s="137">
        <v>21.926049279412595</v>
      </c>
      <c r="O19" s="138">
        <v>10.601209932825784</v>
      </c>
      <c r="P19" s="139">
        <v>18175.169000000002</v>
      </c>
      <c r="Q19" s="132">
        <v>14175.522000000001</v>
      </c>
      <c r="R19" s="132">
        <v>3999.6469999999999</v>
      </c>
      <c r="S19" s="132">
        <v>2075.3450000000003</v>
      </c>
      <c r="T19" s="132">
        <v>1924.3020000000001</v>
      </c>
      <c r="U19" s="140">
        <v>22.006106243083625</v>
      </c>
      <c r="V19" s="141">
        <v>10.587532913724214</v>
      </c>
    </row>
    <row r="20" spans="1:22" x14ac:dyDescent="0.45">
      <c r="A20" s="7" t="s">
        <v>23</v>
      </c>
      <c r="B20" s="131">
        <v>25771.777000000002</v>
      </c>
      <c r="C20" s="132">
        <v>19540.760000000002</v>
      </c>
      <c r="D20" s="132">
        <v>6231.0169999999998</v>
      </c>
      <c r="E20" s="132">
        <v>3304.5419999999999</v>
      </c>
      <c r="F20" s="132">
        <v>2926.4749999999999</v>
      </c>
      <c r="G20" s="133">
        <v>24.177676999145227</v>
      </c>
      <c r="H20" s="134">
        <v>11.355348139167894</v>
      </c>
      <c r="I20" s="135">
        <v>27811.225000000002</v>
      </c>
      <c r="J20" s="136">
        <v>20194.075000000001</v>
      </c>
      <c r="K20" s="136">
        <v>7617.1500000000005</v>
      </c>
      <c r="L20" s="136">
        <v>3724.096</v>
      </c>
      <c r="M20" s="136">
        <v>3893.0540000000001</v>
      </c>
      <c r="N20" s="137">
        <v>27.38876119264793</v>
      </c>
      <c r="O20" s="138">
        <v>13.998139240540464</v>
      </c>
      <c r="P20" s="139">
        <v>28699.292000000001</v>
      </c>
      <c r="Q20" s="132">
        <v>20766.442999999999</v>
      </c>
      <c r="R20" s="132">
        <v>7932.8490000000002</v>
      </c>
      <c r="S20" s="132">
        <v>3879.0650000000001</v>
      </c>
      <c r="T20" s="132">
        <v>4053.7840000000001</v>
      </c>
      <c r="U20" s="140">
        <v>27.641270732392982</v>
      </c>
      <c r="V20" s="141">
        <v>14.12503137708066</v>
      </c>
    </row>
    <row r="21" spans="1:22" x14ac:dyDescent="0.45">
      <c r="A21" s="100" t="s">
        <v>38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</row>
    <row r="22" spans="1:22" x14ac:dyDescent="0.45">
      <c r="A22" s="7" t="s">
        <v>27</v>
      </c>
      <c r="B22" s="131">
        <v>3651.7310000000002</v>
      </c>
      <c r="C22" s="132">
        <v>2719.1320000000001</v>
      </c>
      <c r="D22" s="132">
        <v>932.59900000000005</v>
      </c>
      <c r="E22" s="132">
        <v>514.37900000000002</v>
      </c>
      <c r="F22" s="132">
        <v>418.22</v>
      </c>
      <c r="G22" s="133">
        <v>25.53854596628284</v>
      </c>
      <c r="H22" s="134">
        <v>11.452650811354943</v>
      </c>
      <c r="I22" s="135">
        <v>4264.7780000000002</v>
      </c>
      <c r="J22" s="136">
        <v>3163.6109999999999</v>
      </c>
      <c r="K22" s="136">
        <v>1101.1669999999999</v>
      </c>
      <c r="L22" s="136">
        <v>572.16700000000003</v>
      </c>
      <c r="M22" s="136">
        <v>529</v>
      </c>
      <c r="N22" s="137">
        <v>25.820030960579899</v>
      </c>
      <c r="O22" s="138">
        <v>12.403928176331799</v>
      </c>
      <c r="P22" s="139">
        <v>4437.8680000000004</v>
      </c>
      <c r="Q22" s="132">
        <v>3263.7240000000002</v>
      </c>
      <c r="R22" s="132">
        <v>1174.144</v>
      </c>
      <c r="S22" s="132">
        <v>617.64300000000003</v>
      </c>
      <c r="T22" s="132">
        <v>556.50099999999998</v>
      </c>
      <c r="U22" s="140">
        <v>26.457388998501099</v>
      </c>
      <c r="V22" s="141">
        <v>12.539827683022599</v>
      </c>
    </row>
    <row r="23" spans="1:22" x14ac:dyDescent="0.45">
      <c r="A23" s="7" t="s">
        <v>28</v>
      </c>
      <c r="B23" s="131">
        <v>6350.3680000000004</v>
      </c>
      <c r="C23" s="132">
        <v>4477.1530000000002</v>
      </c>
      <c r="D23" s="132">
        <v>1873.2150000000001</v>
      </c>
      <c r="E23" s="132">
        <v>1002.874</v>
      </c>
      <c r="F23" s="132">
        <v>870.34100000000001</v>
      </c>
      <c r="G23" s="133">
        <v>29.497739343609691</v>
      </c>
      <c r="H23" s="134">
        <v>13.705363216745864</v>
      </c>
      <c r="I23" s="135">
        <v>6833.4409999999998</v>
      </c>
      <c r="J23" s="136">
        <v>4762.357</v>
      </c>
      <c r="K23" s="136">
        <v>2071.0839999999998</v>
      </c>
      <c r="L23" s="136">
        <v>1035.825</v>
      </c>
      <c r="M23" s="136">
        <v>1035.259</v>
      </c>
      <c r="N23" s="137">
        <v>30.3080688045744</v>
      </c>
      <c r="O23" s="138">
        <v>15.1498930041249</v>
      </c>
      <c r="P23" s="139">
        <v>7025.768</v>
      </c>
      <c r="Q23" s="132">
        <v>4782.3429999999998</v>
      </c>
      <c r="R23" s="132">
        <v>2243.4250000000002</v>
      </c>
      <c r="S23" s="132">
        <v>1118.3150000000001</v>
      </c>
      <c r="T23" s="132">
        <v>1125.1100000000001</v>
      </c>
      <c r="U23" s="140">
        <v>31.931384583151601</v>
      </c>
      <c r="V23" s="141">
        <v>16.014049994249699</v>
      </c>
    </row>
    <row r="24" spans="1:22" x14ac:dyDescent="0.45">
      <c r="A24" s="7" t="s">
        <v>29</v>
      </c>
      <c r="B24" s="131">
        <v>8033.37</v>
      </c>
      <c r="C24" s="132">
        <v>5794.085</v>
      </c>
      <c r="D24" s="132">
        <v>2239.2849999999999</v>
      </c>
      <c r="E24" s="132">
        <v>1290.0440000000001</v>
      </c>
      <c r="F24" s="132">
        <v>949.24099999999999</v>
      </c>
      <c r="G24" s="133">
        <v>27.874789783117173</v>
      </c>
      <c r="H24" s="134">
        <v>11.816224075325797</v>
      </c>
      <c r="I24" s="135">
        <v>9632.759</v>
      </c>
      <c r="J24" s="136">
        <v>6887.3640000000005</v>
      </c>
      <c r="K24" s="136">
        <v>2745.395</v>
      </c>
      <c r="L24" s="136">
        <v>1501.9960000000001</v>
      </c>
      <c r="M24" s="136">
        <v>1243.3990000000001</v>
      </c>
      <c r="N24" s="137">
        <v>28.500609223172699</v>
      </c>
      <c r="O24" s="138">
        <v>12.908025623811399</v>
      </c>
      <c r="P24" s="139">
        <v>9927.0810000000001</v>
      </c>
      <c r="Q24" s="132">
        <v>7070.1480000000001</v>
      </c>
      <c r="R24" s="132">
        <v>2856.933</v>
      </c>
      <c r="S24" s="132">
        <v>1555.1770000000001</v>
      </c>
      <c r="T24" s="132">
        <v>1301.7560000000001</v>
      </c>
      <c r="U24" s="140">
        <v>28.7791849386542</v>
      </c>
      <c r="V24" s="141">
        <v>13.1131799972217</v>
      </c>
    </row>
    <row r="25" spans="1:22" x14ac:dyDescent="0.45">
      <c r="A25" s="7" t="s">
        <v>32</v>
      </c>
      <c r="B25" s="131">
        <v>436.03199999999998</v>
      </c>
      <c r="C25" s="132">
        <v>341.67500000000001</v>
      </c>
      <c r="D25" s="132">
        <v>94.356999999999999</v>
      </c>
      <c r="E25" s="132">
        <v>49.423000000000002</v>
      </c>
      <c r="F25" s="132">
        <v>44.933999999999997</v>
      </c>
      <c r="G25" s="133">
        <v>21.639925510054308</v>
      </c>
      <c r="H25" s="134">
        <v>10.305206957287538</v>
      </c>
      <c r="I25" s="135">
        <v>347.39499999999998</v>
      </c>
      <c r="J25" s="136">
        <v>263.27199999999999</v>
      </c>
      <c r="K25" s="136">
        <v>84.123000000000005</v>
      </c>
      <c r="L25" s="136">
        <v>36.087000000000003</v>
      </c>
      <c r="M25" s="136">
        <v>48.036000000000001</v>
      </c>
      <c r="N25" s="137">
        <v>24.215374429683798</v>
      </c>
      <c r="O25" s="138">
        <v>13.8274874422487</v>
      </c>
      <c r="P25" s="139">
        <v>350.214</v>
      </c>
      <c r="Q25" s="132">
        <v>264.839</v>
      </c>
      <c r="R25" s="132">
        <v>85.375</v>
      </c>
      <c r="S25" s="132">
        <v>39.460999999999999</v>
      </c>
      <c r="T25" s="132">
        <v>45.914000000000001</v>
      </c>
      <c r="U25" s="140">
        <v>24.377951766634101</v>
      </c>
      <c r="V25" s="141">
        <v>13.1102697207993</v>
      </c>
    </row>
    <row r="26" spans="1:22" x14ac:dyDescent="0.45">
      <c r="A26" s="7" t="s">
        <v>31</v>
      </c>
      <c r="B26" s="131">
        <v>59126.923000000003</v>
      </c>
      <c r="C26" s="132">
        <v>47837.618000000002</v>
      </c>
      <c r="D26" s="132">
        <v>11289.305</v>
      </c>
      <c r="E26" s="132">
        <v>6589.8990000000003</v>
      </c>
      <c r="F26" s="132">
        <v>4699.4059999999999</v>
      </c>
      <c r="G26" s="133">
        <v>19.093340947236506</v>
      </c>
      <c r="H26" s="134">
        <v>7.9479968879828222</v>
      </c>
      <c r="I26" s="135">
        <v>60684.124000000003</v>
      </c>
      <c r="J26" s="136">
        <v>47778.855000000003</v>
      </c>
      <c r="K26" s="136">
        <v>12905.269</v>
      </c>
      <c r="L26" s="136">
        <v>7088.4859999999999</v>
      </c>
      <c r="M26" s="136">
        <v>5816.7830000000004</v>
      </c>
      <c r="N26" s="137">
        <v>21.266301874935198</v>
      </c>
      <c r="O26" s="138">
        <v>9.5853455839619599</v>
      </c>
      <c r="P26" s="139">
        <v>60939.162000000004</v>
      </c>
      <c r="Q26" s="132">
        <v>47794.248</v>
      </c>
      <c r="R26" s="132">
        <v>13144.914000000001</v>
      </c>
      <c r="S26" s="132">
        <v>7174.5780000000004</v>
      </c>
      <c r="T26" s="132">
        <v>5970.3360000000002</v>
      </c>
      <c r="U26" s="140">
        <v>21.570552611143601</v>
      </c>
      <c r="V26" s="141">
        <v>9.7972072540150794</v>
      </c>
    </row>
    <row r="27" spans="1:22" x14ac:dyDescent="0.45">
      <c r="A27" s="7" t="s">
        <v>30</v>
      </c>
      <c r="B27" s="131">
        <v>1021.373</v>
      </c>
      <c r="C27" s="132">
        <v>768.15200000000004</v>
      </c>
      <c r="D27" s="132">
        <v>253.221</v>
      </c>
      <c r="E27" s="132">
        <v>142.245</v>
      </c>
      <c r="F27" s="132">
        <v>110.976</v>
      </c>
      <c r="G27" s="133">
        <v>24.79221596811351</v>
      </c>
      <c r="H27" s="134">
        <v>10.865374353933381</v>
      </c>
      <c r="I27" s="135">
        <v>2532.9990000000003</v>
      </c>
      <c r="J27" s="136">
        <v>1904.3530000000001</v>
      </c>
      <c r="K27" s="136">
        <v>628.64599999999996</v>
      </c>
      <c r="L27" s="136">
        <v>336.62799999999999</v>
      </c>
      <c r="M27" s="136">
        <v>292.01800000000003</v>
      </c>
      <c r="N27" s="137">
        <v>24.818249039971999</v>
      </c>
      <c r="O27" s="138">
        <v>11.5285477807137</v>
      </c>
      <c r="P27" s="139">
        <v>2634.5149999999999</v>
      </c>
      <c r="Q27" s="132">
        <v>1968.424</v>
      </c>
      <c r="R27" s="132">
        <v>666.09100000000001</v>
      </c>
      <c r="S27" s="132">
        <v>359.11</v>
      </c>
      <c r="T27" s="132">
        <v>306.98099999999999</v>
      </c>
      <c r="U27" s="140">
        <v>25.283249478556801</v>
      </c>
      <c r="V27" s="141">
        <v>11.6522775539331</v>
      </c>
    </row>
    <row r="28" spans="1:22" x14ac:dyDescent="0.45">
      <c r="A28" s="7" t="s">
        <v>33</v>
      </c>
      <c r="B28" s="131">
        <v>171.52799999999999</v>
      </c>
      <c r="C28" s="132">
        <v>120.071</v>
      </c>
      <c r="D28" s="132">
        <v>51.457000000000001</v>
      </c>
      <c r="E28" s="132">
        <v>24.026</v>
      </c>
      <c r="F28" s="132">
        <v>27.431000000000001</v>
      </c>
      <c r="G28" s="133">
        <v>29.999183806725433</v>
      </c>
      <c r="H28" s="134">
        <v>15.99214122475631</v>
      </c>
      <c r="I28" s="135">
        <v>452.01100000000002</v>
      </c>
      <c r="J28" s="136">
        <v>314.90600000000001</v>
      </c>
      <c r="K28" s="136">
        <v>137.10499999999999</v>
      </c>
      <c r="L28" s="136">
        <v>63.800000000000004</v>
      </c>
      <c r="M28" s="136">
        <v>73.305000000000007</v>
      </c>
      <c r="N28" s="137">
        <v>30.332226428117899</v>
      </c>
      <c r="O28" s="138">
        <v>16.217525679684801</v>
      </c>
      <c r="P28" s="139">
        <v>454.95600000000002</v>
      </c>
      <c r="Q28" s="132">
        <v>307.34399999999999</v>
      </c>
      <c r="R28" s="132">
        <v>147.61199999999999</v>
      </c>
      <c r="S28" s="132">
        <v>70.281000000000006</v>
      </c>
      <c r="T28" s="132">
        <v>77.331000000000003</v>
      </c>
      <c r="U28" s="140">
        <v>32.445335373090998</v>
      </c>
      <c r="V28" s="141">
        <v>16.9974678870045</v>
      </c>
    </row>
    <row r="29" spans="1:22" x14ac:dyDescent="0.45">
      <c r="A29" s="100" t="s">
        <v>37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</row>
    <row r="30" spans="1:22" x14ac:dyDescent="0.45">
      <c r="A30" s="7" t="s">
        <v>43</v>
      </c>
      <c r="B30" s="131">
        <v>30462.03</v>
      </c>
      <c r="C30" s="132">
        <v>26172.885000000002</v>
      </c>
      <c r="D30" s="132">
        <v>4289.1450000000004</v>
      </c>
      <c r="E30" s="132">
        <v>2722.0720000000001</v>
      </c>
      <c r="F30" s="132">
        <v>1567.0730000000001</v>
      </c>
      <c r="G30" s="133">
        <f>D30/B30*100</f>
        <v>14.080299310321736</v>
      </c>
      <c r="H30" s="134">
        <f>F30/B30*100</f>
        <v>5.1443485545776175</v>
      </c>
      <c r="I30" s="135">
        <v>32003.510000000002</v>
      </c>
      <c r="J30" s="136">
        <v>27004.998</v>
      </c>
      <c r="K30" s="136">
        <v>4998.5120000000006</v>
      </c>
      <c r="L30" s="136">
        <v>2960.9490000000001</v>
      </c>
      <c r="M30" s="136">
        <v>2037.5630000000001</v>
      </c>
      <c r="N30" s="137">
        <f>K30/I30*100</f>
        <v>15.618636830772626</v>
      </c>
      <c r="O30" s="138">
        <f>M30/I30*100</f>
        <v>6.3666860291261802</v>
      </c>
      <c r="P30" s="139">
        <v>32508.733</v>
      </c>
      <c r="Q30" s="132">
        <v>27404.683000000001</v>
      </c>
      <c r="R30" s="132">
        <v>5104.0499999999993</v>
      </c>
      <c r="S30" s="132">
        <v>3033.91</v>
      </c>
      <c r="T30" s="132">
        <v>2070.14</v>
      </c>
      <c r="U30" s="140">
        <f>R30/P30*100</f>
        <v>15.700550372110778</v>
      </c>
      <c r="V30" s="141">
        <f>T30/P30*100</f>
        <v>6.3679504211991285</v>
      </c>
    </row>
    <row r="31" spans="1:22" x14ac:dyDescent="0.45">
      <c r="A31" s="7" t="s">
        <v>44</v>
      </c>
      <c r="B31" s="131">
        <v>16422.737000000001</v>
      </c>
      <c r="C31" s="132">
        <v>13888.081</v>
      </c>
      <c r="D31" s="132">
        <v>2534.6559999999999</v>
      </c>
      <c r="E31" s="132">
        <v>1762.508</v>
      </c>
      <c r="F31" s="132">
        <v>772.14800000000002</v>
      </c>
      <c r="G31" s="133">
        <f t="shared" ref="G31:G35" si="0">D31/B31*100</f>
        <v>15.433822023697996</v>
      </c>
      <c r="H31" s="134">
        <f t="shared" ref="H31:H35" si="1">F31/B31*100</f>
        <v>4.7017010623746822</v>
      </c>
      <c r="I31" s="135">
        <v>17939.120999999999</v>
      </c>
      <c r="J31" s="136">
        <v>14964.834000000001</v>
      </c>
      <c r="K31" s="136">
        <v>2974.2870000000003</v>
      </c>
      <c r="L31" s="136">
        <v>1989.346</v>
      </c>
      <c r="M31" s="136">
        <v>984.94100000000003</v>
      </c>
      <c r="N31" s="137">
        <f t="shared" ref="N31:N35" si="2">K31/I31*100</f>
        <v>16.5798926268461</v>
      </c>
      <c r="O31" s="138">
        <f t="shared" ref="O31:O35" si="3">M31/I31*100</f>
        <v>5.4904641091389035</v>
      </c>
      <c r="P31" s="139">
        <v>17856.008000000002</v>
      </c>
      <c r="Q31" s="132">
        <v>14794.505999999999</v>
      </c>
      <c r="R31" s="132">
        <v>3061.5020000000004</v>
      </c>
      <c r="S31" s="132">
        <v>2025.6320000000001</v>
      </c>
      <c r="T31" s="132">
        <v>1035.8700000000001</v>
      </c>
      <c r="U31" s="140">
        <f t="shared" ref="U31:U35" si="4">R31/P31*100</f>
        <v>17.145500830868805</v>
      </c>
      <c r="V31" s="141">
        <f t="shared" ref="V31:V35" si="5">T31/P31*100</f>
        <v>5.8012406804477239</v>
      </c>
    </row>
    <row r="32" spans="1:22" x14ac:dyDescent="0.45">
      <c r="A32" s="7" t="s">
        <v>35</v>
      </c>
      <c r="B32" s="131">
        <v>3892.2130000000002</v>
      </c>
      <c r="C32" s="132">
        <v>2537.7510000000002</v>
      </c>
      <c r="D32" s="132">
        <v>1354.462</v>
      </c>
      <c r="E32" s="132">
        <v>744.072</v>
      </c>
      <c r="F32" s="132">
        <v>610.39</v>
      </c>
      <c r="G32" s="133">
        <f t="shared" si="0"/>
        <v>34.799277429061561</v>
      </c>
      <c r="H32" s="134">
        <f t="shared" si="1"/>
        <v>15.682338042650798</v>
      </c>
      <c r="I32" s="135">
        <v>4436.6850000000004</v>
      </c>
      <c r="J32" s="136">
        <v>2834.6759999999999</v>
      </c>
      <c r="K32" s="136">
        <v>1602.009</v>
      </c>
      <c r="L32" s="136">
        <v>848.10500000000002</v>
      </c>
      <c r="M32" s="136">
        <v>753.904</v>
      </c>
      <c r="N32" s="137">
        <f t="shared" si="2"/>
        <v>36.10824297871045</v>
      </c>
      <c r="O32" s="138">
        <f t="shared" si="3"/>
        <v>16.99250679279687</v>
      </c>
      <c r="P32" s="139">
        <v>4499.32</v>
      </c>
      <c r="Q32" s="132">
        <v>2816.9430000000002</v>
      </c>
      <c r="R32" s="132">
        <v>1682.377</v>
      </c>
      <c r="S32" s="132">
        <v>881.423</v>
      </c>
      <c r="T32" s="132">
        <v>800.95400000000006</v>
      </c>
      <c r="U32" s="140">
        <f t="shared" si="4"/>
        <v>37.39180587288746</v>
      </c>
      <c r="V32" s="141">
        <f t="shared" si="5"/>
        <v>17.801667807579815</v>
      </c>
    </row>
    <row r="33" spans="1:22" x14ac:dyDescent="0.45">
      <c r="A33" s="7" t="s">
        <v>41</v>
      </c>
      <c r="B33" s="131">
        <v>6612.1410000000005</v>
      </c>
      <c r="C33" s="132">
        <v>5154.4549999999999</v>
      </c>
      <c r="D33" s="132">
        <v>1457.6860000000001</v>
      </c>
      <c r="E33" s="132">
        <v>833.27600000000007</v>
      </c>
      <c r="F33" s="132">
        <v>624.41</v>
      </c>
      <c r="G33" s="133">
        <f t="shared" si="0"/>
        <v>22.045597636227058</v>
      </c>
      <c r="H33" s="134">
        <f t="shared" si="1"/>
        <v>9.4433860378960457</v>
      </c>
      <c r="I33" s="135">
        <v>7217.0320000000002</v>
      </c>
      <c r="J33" s="136">
        <v>5506.8609999999999</v>
      </c>
      <c r="K33" s="136">
        <v>1710.171</v>
      </c>
      <c r="L33" s="136">
        <v>937.06000000000006</v>
      </c>
      <c r="M33" s="136">
        <v>773.11099999999999</v>
      </c>
      <c r="N33" s="137">
        <f t="shared" si="2"/>
        <v>23.696320038486736</v>
      </c>
      <c r="O33" s="138">
        <f t="shared" si="3"/>
        <v>10.712312208121011</v>
      </c>
      <c r="P33" s="139">
        <v>7397.7719999999999</v>
      </c>
      <c r="Q33" s="132">
        <v>5625.6490000000003</v>
      </c>
      <c r="R33" s="132">
        <v>1772.123</v>
      </c>
      <c r="S33" s="132">
        <v>970.28100000000006</v>
      </c>
      <c r="T33" s="132">
        <v>801.84199999999998</v>
      </c>
      <c r="U33" s="140">
        <f t="shared" si="4"/>
        <v>23.954820451346702</v>
      </c>
      <c r="V33" s="141">
        <f t="shared" si="5"/>
        <v>10.838966110337005</v>
      </c>
    </row>
    <row r="34" spans="1:22" x14ac:dyDescent="0.45">
      <c r="A34" s="7" t="s">
        <v>36</v>
      </c>
      <c r="B34" s="131">
        <v>17986.761999999999</v>
      </c>
      <c r="C34" s="132">
        <v>11453.593000000001</v>
      </c>
      <c r="D34" s="132">
        <v>6533.1689999999999</v>
      </c>
      <c r="E34" s="132">
        <v>3208.4210000000003</v>
      </c>
      <c r="F34" s="132">
        <v>3324.748</v>
      </c>
      <c r="G34" s="133">
        <f t="shared" si="0"/>
        <v>36.322096217206855</v>
      </c>
      <c r="H34" s="134">
        <f t="shared" si="1"/>
        <v>18.484416483633908</v>
      </c>
      <c r="I34" s="135">
        <v>19243.703000000001</v>
      </c>
      <c r="J34" s="136">
        <v>11579.52</v>
      </c>
      <c r="K34" s="136">
        <v>7664.183</v>
      </c>
      <c r="L34" s="136">
        <v>3471.2809999999999</v>
      </c>
      <c r="M34" s="136">
        <v>4192.902</v>
      </c>
      <c r="N34" s="137">
        <f t="shared" si="2"/>
        <v>39.826965735232974</v>
      </c>
      <c r="O34" s="138">
        <f t="shared" si="3"/>
        <v>21.788436456330675</v>
      </c>
      <c r="P34" s="139">
        <v>19611.478999999999</v>
      </c>
      <c r="Q34" s="132">
        <v>11656.161</v>
      </c>
      <c r="R34" s="132">
        <v>7955.3180000000002</v>
      </c>
      <c r="S34" s="132">
        <v>3589.0129999999999</v>
      </c>
      <c r="T34" s="132">
        <v>4366.3050000000003</v>
      </c>
      <c r="U34" s="140">
        <f t="shared" si="4"/>
        <v>40.56459994679647</v>
      </c>
      <c r="V34" s="141">
        <f t="shared" si="5"/>
        <v>22.264027103718188</v>
      </c>
    </row>
    <row r="35" spans="1:22" x14ac:dyDescent="0.45">
      <c r="A35" s="7" t="s">
        <v>42</v>
      </c>
      <c r="B35" s="131">
        <v>3415.442</v>
      </c>
      <c r="C35" s="132">
        <v>2851.1210000000001</v>
      </c>
      <c r="D35" s="132">
        <v>564.32100000000003</v>
      </c>
      <c r="E35" s="132">
        <v>342.541</v>
      </c>
      <c r="F35" s="132">
        <v>221.78</v>
      </c>
      <c r="G35" s="133">
        <f t="shared" si="0"/>
        <v>16.522634552131173</v>
      </c>
      <c r="H35" s="134">
        <f t="shared" si="1"/>
        <v>6.4934494569077739</v>
      </c>
      <c r="I35" s="135">
        <v>3907.4560000000001</v>
      </c>
      <c r="J35" s="136">
        <v>3183.8290000000002</v>
      </c>
      <c r="K35" s="136">
        <v>723.62699999999995</v>
      </c>
      <c r="L35" s="136">
        <v>428.24799999999999</v>
      </c>
      <c r="M35" s="136">
        <v>295.37900000000002</v>
      </c>
      <c r="N35" s="137">
        <f t="shared" si="2"/>
        <v>18.519133676745174</v>
      </c>
      <c r="O35" s="138">
        <f t="shared" si="3"/>
        <v>7.5593685507911026</v>
      </c>
      <c r="P35" s="139">
        <v>3896.252</v>
      </c>
      <c r="Q35" s="132">
        <v>3153.1280000000002</v>
      </c>
      <c r="R35" s="132">
        <v>743.12400000000002</v>
      </c>
      <c r="S35" s="132">
        <v>434.30599999999998</v>
      </c>
      <c r="T35" s="132">
        <v>308.81799999999998</v>
      </c>
      <c r="U35" s="140">
        <f t="shared" si="4"/>
        <v>19.072790979638896</v>
      </c>
      <c r="V35" s="141">
        <f t="shared" si="5"/>
        <v>7.9260273719461676</v>
      </c>
    </row>
    <row r="37" spans="1:22" ht="29" customHeight="1" x14ac:dyDescent="0.45">
      <c r="A37" s="189" t="s">
        <v>34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</row>
    <row r="38" spans="1:22" x14ac:dyDescent="0.45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22" x14ac:dyDescent="0.45">
      <c r="A39" s="3" t="s">
        <v>12</v>
      </c>
    </row>
    <row r="44" spans="1:22" x14ac:dyDescent="0.45">
      <c r="K44" s="95"/>
      <c r="L44" s="95"/>
      <c r="M44" s="95"/>
      <c r="N44" s="95"/>
      <c r="O44" s="95"/>
      <c r="P44" s="95"/>
    </row>
    <row r="45" spans="1:22" x14ac:dyDescent="0.45">
      <c r="H45" s="94"/>
      <c r="I45" s="1"/>
      <c r="J45" s="1"/>
      <c r="K45" s="1"/>
      <c r="L45" s="1"/>
      <c r="M45" s="1"/>
      <c r="N45" s="96"/>
      <c r="O45" s="46"/>
    </row>
    <row r="46" spans="1:22" x14ac:dyDescent="0.45">
      <c r="H46" s="94"/>
      <c r="I46" s="1"/>
      <c r="J46" s="1"/>
      <c r="K46" s="1"/>
      <c r="L46" s="1"/>
      <c r="M46" s="1"/>
      <c r="N46" s="96"/>
      <c r="O46" s="46"/>
      <c r="Q46" s="2"/>
      <c r="R46" s="2"/>
    </row>
    <row r="47" spans="1:22" x14ac:dyDescent="0.45">
      <c r="H47" s="94"/>
      <c r="I47" s="1"/>
      <c r="J47" s="1"/>
      <c r="K47" s="1"/>
      <c r="L47" s="1"/>
      <c r="M47" s="1"/>
      <c r="N47" s="96"/>
      <c r="O47" s="46"/>
      <c r="Q47" s="2"/>
      <c r="R47" s="2"/>
    </row>
    <row r="48" spans="1:22" x14ac:dyDescent="0.45">
      <c r="H48" s="94"/>
      <c r="I48" s="1"/>
      <c r="J48" s="1"/>
      <c r="K48" s="1"/>
      <c r="L48" s="1"/>
      <c r="M48" s="1"/>
      <c r="N48" s="96"/>
      <c r="O48" s="46"/>
      <c r="Q48" s="2"/>
      <c r="R48" s="2"/>
    </row>
    <row r="49" spans="8:18" x14ac:dyDescent="0.45">
      <c r="H49" s="94"/>
      <c r="I49" s="1"/>
      <c r="J49" s="1"/>
      <c r="K49" s="1"/>
      <c r="L49" s="1"/>
      <c r="M49" s="1"/>
      <c r="N49" s="96"/>
      <c r="O49" s="46"/>
      <c r="Q49" s="2"/>
      <c r="R49" s="2"/>
    </row>
    <row r="50" spans="8:18" x14ac:dyDescent="0.45">
      <c r="H50" s="94"/>
      <c r="I50" s="1"/>
      <c r="J50" s="1"/>
      <c r="K50" s="1"/>
      <c r="L50" s="1"/>
      <c r="M50" s="1"/>
      <c r="N50" s="96"/>
      <c r="O50" s="46"/>
      <c r="Q50" s="2"/>
      <c r="R50" s="2"/>
    </row>
    <row r="51" spans="8:18" x14ac:dyDescent="0.45">
      <c r="H51" s="94"/>
      <c r="I51" s="1"/>
      <c r="J51" s="1"/>
      <c r="K51" s="1"/>
      <c r="L51" s="1"/>
      <c r="M51" s="1"/>
      <c r="N51" s="96"/>
      <c r="O51" s="46"/>
      <c r="Q51" s="2"/>
      <c r="R51" s="2"/>
    </row>
    <row r="52" spans="8:18" x14ac:dyDescent="0.45">
      <c r="I52" s="2"/>
      <c r="K52" s="95"/>
      <c r="Q52" s="2"/>
      <c r="R52" s="2"/>
    </row>
    <row r="53" spans="8:18" x14ac:dyDescent="0.45">
      <c r="K53" s="95"/>
    </row>
    <row r="54" spans="8:18" x14ac:dyDescent="0.45">
      <c r="K54" s="95"/>
      <c r="Q54" s="2"/>
      <c r="R54" s="2"/>
    </row>
  </sheetData>
  <mergeCells count="1">
    <mergeCell ref="A37:O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2007-7B68-42EC-B316-14C65FE6575D}">
  <dimension ref="A1:G105"/>
  <sheetViews>
    <sheetView workbookViewId="0"/>
  </sheetViews>
  <sheetFormatPr defaultColWidth="8.73046875" defaultRowHeight="14.25" x14ac:dyDescent="0.45"/>
  <cols>
    <col min="1" max="1" width="43.06640625" style="147" bestFit="1" customWidth="1"/>
    <col min="2" max="2" width="13.9296875" style="147" bestFit="1" customWidth="1"/>
    <col min="3" max="3" width="14.46484375" style="147" bestFit="1" customWidth="1"/>
    <col min="4" max="4" width="13.9296875" style="147" customWidth="1"/>
    <col min="5" max="5" width="14.46484375" style="147" customWidth="1"/>
    <col min="6" max="6" width="16.06640625" style="147" bestFit="1" customWidth="1"/>
    <col min="7" max="7" width="13.33203125" style="147" customWidth="1"/>
    <col min="8" max="16384" width="8.73046875" style="147"/>
  </cols>
  <sheetData>
    <row r="1" spans="1:7" x14ac:dyDescent="0.45">
      <c r="A1" s="148" t="s">
        <v>164</v>
      </c>
    </row>
    <row r="2" spans="1:7" x14ac:dyDescent="0.45">
      <c r="A2" s="148"/>
    </row>
    <row r="3" spans="1:7" x14ac:dyDescent="0.45">
      <c r="A3" s="147" t="s">
        <v>148</v>
      </c>
    </row>
    <row r="4" spans="1:7" x14ac:dyDescent="0.45">
      <c r="A4" s="150"/>
      <c r="B4" s="192">
        <v>2019</v>
      </c>
      <c r="C4" s="193"/>
      <c r="D4" s="192">
        <v>2023</v>
      </c>
      <c r="E4" s="193"/>
      <c r="F4" s="190" t="s">
        <v>147</v>
      </c>
      <c r="G4" s="194" t="s">
        <v>149</v>
      </c>
    </row>
    <row r="5" spans="1:7" s="149" customFormat="1" ht="45" customHeight="1" x14ac:dyDescent="0.45">
      <c r="A5" s="151" t="s">
        <v>145</v>
      </c>
      <c r="B5" s="152" t="s">
        <v>8</v>
      </c>
      <c r="C5" s="152" t="s">
        <v>146</v>
      </c>
      <c r="D5" s="152" t="s">
        <v>8</v>
      </c>
      <c r="E5" s="152" t="s">
        <v>146</v>
      </c>
      <c r="F5" s="191"/>
      <c r="G5" s="195"/>
    </row>
    <row r="6" spans="1:7" x14ac:dyDescent="0.45">
      <c r="A6" s="153" t="s">
        <v>45</v>
      </c>
      <c r="B6" s="154">
        <v>31.9944043788018</v>
      </c>
      <c r="C6" s="154">
        <v>15.311169921014001</v>
      </c>
      <c r="D6" s="154">
        <v>35.300999656982398</v>
      </c>
      <c r="E6" s="154">
        <v>18.461180951378601</v>
      </c>
      <c r="F6" s="154">
        <v>3.3065952781805983</v>
      </c>
      <c r="G6" s="155">
        <f>RANK(F6,F$6:F$105)</f>
        <v>33</v>
      </c>
    </row>
    <row r="7" spans="1:7" x14ac:dyDescent="0.45">
      <c r="A7" s="153" t="s">
        <v>46</v>
      </c>
      <c r="B7" s="154">
        <v>33.1628269437835</v>
      </c>
      <c r="C7" s="154">
        <v>15.454770245233799</v>
      </c>
      <c r="D7" s="154">
        <v>34.182642436229997</v>
      </c>
      <c r="E7" s="154">
        <v>17.2277383090941</v>
      </c>
      <c r="F7" s="154">
        <v>1.0198154924464973</v>
      </c>
      <c r="G7" s="155">
        <f t="shared" ref="G7:G70" si="0">RANK(F7,F$6:F$105)</f>
        <v>78</v>
      </c>
    </row>
    <row r="8" spans="1:7" x14ac:dyDescent="0.45">
      <c r="A8" s="153" t="s">
        <v>47</v>
      </c>
      <c r="B8" s="154">
        <v>30.307022490068899</v>
      </c>
      <c r="C8" s="154">
        <v>12.451273996266</v>
      </c>
      <c r="D8" s="154">
        <v>33.950638775451701</v>
      </c>
      <c r="E8" s="154">
        <v>16.260306628600901</v>
      </c>
      <c r="F8" s="154">
        <v>3.6436162853828016</v>
      </c>
      <c r="G8" s="155">
        <f t="shared" si="0"/>
        <v>25</v>
      </c>
    </row>
    <row r="9" spans="1:7" x14ac:dyDescent="0.45">
      <c r="A9" s="153" t="s">
        <v>48</v>
      </c>
      <c r="B9" s="154">
        <v>30.717995882578201</v>
      </c>
      <c r="C9" s="154">
        <v>13.2832674916784</v>
      </c>
      <c r="D9" s="154">
        <v>31.662142569033399</v>
      </c>
      <c r="E9" s="154">
        <v>14.530218013228099</v>
      </c>
      <c r="F9" s="154">
        <v>0.94414668645519839</v>
      </c>
      <c r="G9" s="155">
        <f t="shared" si="0"/>
        <v>79</v>
      </c>
    </row>
    <row r="10" spans="1:7" x14ac:dyDescent="0.45">
      <c r="A10" s="153" t="s">
        <v>49</v>
      </c>
      <c r="B10" s="154">
        <v>30.4519921470078</v>
      </c>
      <c r="C10" s="154">
        <v>14.5337492103621</v>
      </c>
      <c r="D10" s="154">
        <v>31.5911483728657</v>
      </c>
      <c r="E10" s="154">
        <v>15.4738443866552</v>
      </c>
      <c r="F10" s="154">
        <v>1.1391562258578993</v>
      </c>
      <c r="G10" s="155">
        <f t="shared" si="0"/>
        <v>75</v>
      </c>
    </row>
    <row r="11" spans="1:7" x14ac:dyDescent="0.45">
      <c r="A11" s="153" t="s">
        <v>50</v>
      </c>
      <c r="B11" s="154">
        <v>27.855637888511499</v>
      </c>
      <c r="C11" s="154">
        <v>10.754894758506399</v>
      </c>
      <c r="D11" s="154">
        <v>31.4029279692082</v>
      </c>
      <c r="E11" s="154">
        <v>15.842650293255099</v>
      </c>
      <c r="F11" s="154">
        <v>3.5472900806967012</v>
      </c>
      <c r="G11" s="155">
        <f t="shared" si="0"/>
        <v>29</v>
      </c>
    </row>
    <row r="12" spans="1:7" x14ac:dyDescent="0.45">
      <c r="A12" s="153" t="s">
        <v>51</v>
      </c>
      <c r="B12" s="154">
        <v>29.341307499670499</v>
      </c>
      <c r="C12" s="154">
        <v>11.3505557752296</v>
      </c>
      <c r="D12" s="154">
        <v>31.1597648701424</v>
      </c>
      <c r="E12" s="154">
        <v>15.893017938263201</v>
      </c>
      <c r="F12" s="154">
        <v>1.8184573704719007</v>
      </c>
      <c r="G12" s="155">
        <f t="shared" si="0"/>
        <v>60</v>
      </c>
    </row>
    <row r="13" spans="1:7" x14ac:dyDescent="0.45">
      <c r="A13" s="153" t="s">
        <v>52</v>
      </c>
      <c r="B13" s="154">
        <v>22.3444477631142</v>
      </c>
      <c r="C13" s="154">
        <v>9.1461387835136296</v>
      </c>
      <c r="D13" s="154">
        <v>30.255274278848098</v>
      </c>
      <c r="E13" s="154">
        <v>14.552595656332</v>
      </c>
      <c r="F13" s="154">
        <v>7.9108265157338984</v>
      </c>
      <c r="G13" s="155">
        <f t="shared" si="0"/>
        <v>1</v>
      </c>
    </row>
    <row r="14" spans="1:7" x14ac:dyDescent="0.45">
      <c r="A14" s="153" t="s">
        <v>53</v>
      </c>
      <c r="B14" s="154">
        <v>27.656311231386201</v>
      </c>
      <c r="C14" s="154">
        <v>11.615203947028601</v>
      </c>
      <c r="D14" s="154">
        <v>30.199051292281801</v>
      </c>
      <c r="E14" s="154">
        <v>14.6822494125992</v>
      </c>
      <c r="F14" s="154">
        <v>2.5427400608955999</v>
      </c>
      <c r="G14" s="155">
        <f t="shared" si="0"/>
        <v>46</v>
      </c>
    </row>
    <row r="15" spans="1:7" x14ac:dyDescent="0.45">
      <c r="A15" s="153" t="s">
        <v>54</v>
      </c>
      <c r="B15" s="154">
        <v>27.082225089469201</v>
      </c>
      <c r="C15" s="154">
        <v>11.320088479235899</v>
      </c>
      <c r="D15" s="154">
        <v>30.187532832486301</v>
      </c>
      <c r="E15" s="154">
        <v>12.864005468388999</v>
      </c>
      <c r="F15" s="154">
        <v>3.1053077430171001</v>
      </c>
      <c r="G15" s="155">
        <f t="shared" si="0"/>
        <v>38</v>
      </c>
    </row>
    <row r="16" spans="1:7" x14ac:dyDescent="0.45">
      <c r="A16" s="153" t="s">
        <v>55</v>
      </c>
      <c r="B16" s="154">
        <v>24.5041186676462</v>
      </c>
      <c r="C16" s="154">
        <v>10.9653990236074</v>
      </c>
      <c r="D16" s="154">
        <v>29.9074984891861</v>
      </c>
      <c r="E16" s="154">
        <v>12.7839117067124</v>
      </c>
      <c r="F16" s="154">
        <v>5.4033798215399003</v>
      </c>
      <c r="G16" s="155">
        <f t="shared" si="0"/>
        <v>4</v>
      </c>
    </row>
    <row r="17" spans="1:7" x14ac:dyDescent="0.45">
      <c r="A17" s="153" t="s">
        <v>56</v>
      </c>
      <c r="B17" s="154">
        <v>27.875429541133901</v>
      </c>
      <c r="C17" s="154">
        <v>10.709903476836301</v>
      </c>
      <c r="D17" s="154">
        <v>29.538905649956</v>
      </c>
      <c r="E17" s="154">
        <v>15.003673539572601</v>
      </c>
      <c r="F17" s="154">
        <v>1.6634761088220991</v>
      </c>
      <c r="G17" s="155">
        <f t="shared" si="0"/>
        <v>65</v>
      </c>
    </row>
    <row r="18" spans="1:7" x14ac:dyDescent="0.45">
      <c r="A18" s="153" t="s">
        <v>57</v>
      </c>
      <c r="B18" s="154">
        <v>27.812190101170899</v>
      </c>
      <c r="C18" s="154">
        <v>12.3833781063665</v>
      </c>
      <c r="D18" s="154">
        <v>29.4022446790215</v>
      </c>
      <c r="E18" s="154">
        <v>14.1959979035468</v>
      </c>
      <c r="F18" s="154">
        <v>1.5900545778506014</v>
      </c>
      <c r="G18" s="155">
        <f t="shared" si="0"/>
        <v>68</v>
      </c>
    </row>
    <row r="19" spans="1:7" x14ac:dyDescent="0.45">
      <c r="A19" s="153" t="s">
        <v>58</v>
      </c>
      <c r="B19" s="154">
        <v>26.061002232390599</v>
      </c>
      <c r="C19" s="154">
        <v>11.108918462240499</v>
      </c>
      <c r="D19" s="154">
        <v>29.382807539950299</v>
      </c>
      <c r="E19" s="154">
        <v>12.9247496350751</v>
      </c>
      <c r="F19" s="154">
        <v>3.3218053075596998</v>
      </c>
      <c r="G19" s="155">
        <f t="shared" si="0"/>
        <v>31</v>
      </c>
    </row>
    <row r="20" spans="1:7" x14ac:dyDescent="0.45">
      <c r="A20" s="153" t="s">
        <v>59</v>
      </c>
      <c r="B20" s="154">
        <v>28.603429117841099</v>
      </c>
      <c r="C20" s="154">
        <v>12.831523447356901</v>
      </c>
      <c r="D20" s="154">
        <v>29.3796993439713</v>
      </c>
      <c r="E20" s="154">
        <v>13.0861678932541</v>
      </c>
      <c r="F20" s="154">
        <v>0.77627022613020102</v>
      </c>
      <c r="G20" s="155">
        <f t="shared" si="0"/>
        <v>84</v>
      </c>
    </row>
    <row r="21" spans="1:7" x14ac:dyDescent="0.45">
      <c r="A21" s="153" t="s">
        <v>60</v>
      </c>
      <c r="B21" s="154">
        <v>26.9745108506939</v>
      </c>
      <c r="C21" s="154">
        <v>13.3414575928446</v>
      </c>
      <c r="D21" s="154">
        <v>29.071671744690001</v>
      </c>
      <c r="E21" s="154">
        <v>13.739616702074001</v>
      </c>
      <c r="F21" s="154">
        <v>2.0971608939961008</v>
      </c>
      <c r="G21" s="155">
        <f t="shared" si="0"/>
        <v>56</v>
      </c>
    </row>
    <row r="22" spans="1:7" x14ac:dyDescent="0.45">
      <c r="A22" s="153" t="s">
        <v>61</v>
      </c>
      <c r="B22" s="154">
        <v>25.0265329731055</v>
      </c>
      <c r="C22" s="154">
        <v>9.8169354178516706</v>
      </c>
      <c r="D22" s="154">
        <v>28.770963580430699</v>
      </c>
      <c r="E22" s="154">
        <v>13.0470378088717</v>
      </c>
      <c r="F22" s="154">
        <v>3.7444306073251994</v>
      </c>
      <c r="G22" s="155">
        <f t="shared" si="0"/>
        <v>22</v>
      </c>
    </row>
    <row r="23" spans="1:7" x14ac:dyDescent="0.45">
      <c r="A23" s="153" t="s">
        <v>62</v>
      </c>
      <c r="B23" s="154">
        <v>23.277514707642101</v>
      </c>
      <c r="C23" s="154">
        <v>10.359210805873801</v>
      </c>
      <c r="D23" s="154">
        <v>28.5021903455347</v>
      </c>
      <c r="E23" s="154">
        <v>13.342370613199</v>
      </c>
      <c r="F23" s="154">
        <v>5.2246756378925987</v>
      </c>
      <c r="G23" s="155">
        <f t="shared" si="0"/>
        <v>7</v>
      </c>
    </row>
    <row r="24" spans="1:7" x14ac:dyDescent="0.45">
      <c r="A24" s="153" t="s">
        <v>63</v>
      </c>
      <c r="B24" s="154">
        <v>23.881329716045698</v>
      </c>
      <c r="C24" s="154">
        <v>9.4701468212008706</v>
      </c>
      <c r="D24" s="154">
        <v>28.232056551142598</v>
      </c>
      <c r="E24" s="154">
        <v>11.9770542328578</v>
      </c>
      <c r="F24" s="154">
        <v>4.3507268350968999</v>
      </c>
      <c r="G24" s="155">
        <f t="shared" si="0"/>
        <v>17</v>
      </c>
    </row>
    <row r="25" spans="1:7" x14ac:dyDescent="0.45">
      <c r="A25" s="153" t="s">
        <v>64</v>
      </c>
      <c r="B25" s="154">
        <v>21.276650277799</v>
      </c>
      <c r="C25" s="154">
        <v>8.7668559150912895</v>
      </c>
      <c r="D25" s="154">
        <v>27.393482512650898</v>
      </c>
      <c r="E25" s="154">
        <v>12.730266113995</v>
      </c>
      <c r="F25" s="154">
        <v>6.1168322348518984</v>
      </c>
      <c r="G25" s="155">
        <f t="shared" si="0"/>
        <v>2</v>
      </c>
    </row>
    <row r="26" spans="1:7" x14ac:dyDescent="0.45">
      <c r="A26" s="153" t="s">
        <v>65</v>
      </c>
      <c r="B26" s="154">
        <v>21.891749579541301</v>
      </c>
      <c r="C26" s="154">
        <v>9.1612832240926707</v>
      </c>
      <c r="D26" s="154">
        <v>27.373176042377601</v>
      </c>
      <c r="E26" s="154">
        <v>13.824055116830801</v>
      </c>
      <c r="F26" s="154">
        <v>5.4814264628362999</v>
      </c>
      <c r="G26" s="155">
        <f t="shared" si="0"/>
        <v>3</v>
      </c>
    </row>
    <row r="27" spans="1:7" x14ac:dyDescent="0.45">
      <c r="A27" s="153" t="s">
        <v>66</v>
      </c>
      <c r="B27" s="154">
        <v>23.320494398042499</v>
      </c>
      <c r="C27" s="154">
        <v>8.6946404456856694</v>
      </c>
      <c r="D27" s="154">
        <v>26.915954135308699</v>
      </c>
      <c r="E27" s="154">
        <v>12.2238296004008</v>
      </c>
      <c r="F27" s="154">
        <v>3.5954597372662001</v>
      </c>
      <c r="G27" s="155">
        <f t="shared" si="0"/>
        <v>26</v>
      </c>
    </row>
    <row r="28" spans="1:7" x14ac:dyDescent="0.45">
      <c r="A28" s="153" t="s">
        <v>67</v>
      </c>
      <c r="B28" s="154">
        <v>22.379759480066699</v>
      </c>
      <c r="C28" s="154">
        <v>10.5530582486795</v>
      </c>
      <c r="D28" s="154">
        <v>26.8917000779349</v>
      </c>
      <c r="E28" s="154">
        <v>12.7025048820456</v>
      </c>
      <c r="F28" s="154">
        <v>4.5119405978682003</v>
      </c>
      <c r="G28" s="155">
        <f t="shared" si="0"/>
        <v>14</v>
      </c>
    </row>
    <row r="29" spans="1:7" x14ac:dyDescent="0.45">
      <c r="A29" s="153" t="s">
        <v>68</v>
      </c>
      <c r="B29" s="154">
        <v>23.939684427228901</v>
      </c>
      <c r="C29" s="154">
        <v>9.4066150879474595</v>
      </c>
      <c r="D29" s="154">
        <v>26.619938376690602</v>
      </c>
      <c r="E29" s="154">
        <v>11.328324521688</v>
      </c>
      <c r="F29" s="154">
        <v>2.6802539494617008</v>
      </c>
      <c r="G29" s="155">
        <f t="shared" si="0"/>
        <v>45</v>
      </c>
    </row>
    <row r="30" spans="1:7" x14ac:dyDescent="0.45">
      <c r="A30" s="153" t="s">
        <v>69</v>
      </c>
      <c r="B30" s="154">
        <v>24.793390719960701</v>
      </c>
      <c r="C30" s="154">
        <v>9.8545208791665999</v>
      </c>
      <c r="D30" s="154">
        <v>26.6097238932159</v>
      </c>
      <c r="E30" s="154">
        <v>11.8311041691585</v>
      </c>
      <c r="F30" s="154">
        <v>1.8163331732551988</v>
      </c>
      <c r="G30" s="155">
        <f t="shared" si="0"/>
        <v>61</v>
      </c>
    </row>
    <row r="31" spans="1:7" x14ac:dyDescent="0.45">
      <c r="A31" s="153" t="s">
        <v>70</v>
      </c>
      <c r="B31" s="154">
        <v>22.278924131495899</v>
      </c>
      <c r="C31" s="154">
        <v>10.197114736205201</v>
      </c>
      <c r="D31" s="154">
        <v>26.5185326164533</v>
      </c>
      <c r="E31" s="154">
        <v>10.567635723462001</v>
      </c>
      <c r="F31" s="154">
        <v>4.2396084849574009</v>
      </c>
      <c r="G31" s="155">
        <f t="shared" si="0"/>
        <v>18</v>
      </c>
    </row>
    <row r="32" spans="1:7" x14ac:dyDescent="0.45">
      <c r="A32" s="153" t="s">
        <v>71</v>
      </c>
      <c r="B32" s="154">
        <v>25.838380191356901</v>
      </c>
      <c r="C32" s="154">
        <v>10.1708333879234</v>
      </c>
      <c r="D32" s="154">
        <v>26.490148816210599</v>
      </c>
      <c r="E32" s="154">
        <v>11.866732088361699</v>
      </c>
      <c r="F32" s="154">
        <v>0.65176862485369824</v>
      </c>
      <c r="G32" s="155">
        <f t="shared" si="0"/>
        <v>88</v>
      </c>
    </row>
    <row r="33" spans="1:7" x14ac:dyDescent="0.45">
      <c r="A33" s="153" t="s">
        <v>72</v>
      </c>
      <c r="B33" s="154">
        <v>24.445050850302302</v>
      </c>
      <c r="C33" s="154">
        <v>9.8237329111150196</v>
      </c>
      <c r="D33" s="154">
        <v>26.091223134153999</v>
      </c>
      <c r="E33" s="154">
        <v>11.735334176905001</v>
      </c>
      <c r="F33" s="154">
        <v>1.6461722838516977</v>
      </c>
      <c r="G33" s="155">
        <f t="shared" si="0"/>
        <v>66</v>
      </c>
    </row>
    <row r="34" spans="1:7" x14ac:dyDescent="0.45">
      <c r="A34" s="153" t="s">
        <v>73</v>
      </c>
      <c r="B34" s="154">
        <v>21.844537360245599</v>
      </c>
      <c r="C34" s="154">
        <v>8.0230192785613905</v>
      </c>
      <c r="D34" s="154">
        <v>26.053178359872501</v>
      </c>
      <c r="E34" s="154">
        <v>12.527616801865699</v>
      </c>
      <c r="F34" s="154">
        <v>4.2086409996269012</v>
      </c>
      <c r="G34" s="155">
        <f t="shared" si="0"/>
        <v>19</v>
      </c>
    </row>
    <row r="35" spans="1:7" x14ac:dyDescent="0.45">
      <c r="A35" s="153" t="s">
        <v>74</v>
      </c>
      <c r="B35" s="154">
        <v>22.845038587754701</v>
      </c>
      <c r="C35" s="154">
        <v>10.4594873902349</v>
      </c>
      <c r="D35" s="154">
        <v>25.933280381254999</v>
      </c>
      <c r="E35" s="154">
        <v>11.183387654862001</v>
      </c>
      <c r="F35" s="154">
        <v>3.0882417935002984</v>
      </c>
      <c r="G35" s="155">
        <f t="shared" si="0"/>
        <v>39</v>
      </c>
    </row>
    <row r="36" spans="1:7" x14ac:dyDescent="0.45">
      <c r="A36" s="153" t="s">
        <v>75</v>
      </c>
      <c r="B36" s="154">
        <v>25.271566327592101</v>
      </c>
      <c r="C36" s="154">
        <v>10.488125701155999</v>
      </c>
      <c r="D36" s="154">
        <v>25.839839702633402</v>
      </c>
      <c r="E36" s="154">
        <v>11.849995491704099</v>
      </c>
      <c r="F36" s="154">
        <v>0.56827337504130071</v>
      </c>
      <c r="G36" s="155">
        <f t="shared" si="0"/>
        <v>89</v>
      </c>
    </row>
    <row r="37" spans="1:7" x14ac:dyDescent="0.45">
      <c r="A37" s="153" t="s">
        <v>76</v>
      </c>
      <c r="B37" s="154">
        <v>22.9573793669894</v>
      </c>
      <c r="C37" s="154">
        <v>9.3202358193970003</v>
      </c>
      <c r="D37" s="154">
        <v>25.8307437386635</v>
      </c>
      <c r="E37" s="154">
        <v>10.6295738642406</v>
      </c>
      <c r="F37" s="154">
        <v>2.8733643716741</v>
      </c>
      <c r="G37" s="155">
        <f t="shared" si="0"/>
        <v>41</v>
      </c>
    </row>
    <row r="38" spans="1:7" x14ac:dyDescent="0.45">
      <c r="A38" s="153" t="s">
        <v>77</v>
      </c>
      <c r="B38" s="154">
        <v>24.332066898532101</v>
      </c>
      <c r="C38" s="154">
        <v>10.204945205386499</v>
      </c>
      <c r="D38" s="154">
        <v>25.7287239382885</v>
      </c>
      <c r="E38" s="154">
        <v>12.7102211320591</v>
      </c>
      <c r="F38" s="154">
        <v>1.3966570397563984</v>
      </c>
      <c r="G38" s="155">
        <f t="shared" si="0"/>
        <v>71</v>
      </c>
    </row>
    <row r="39" spans="1:7" x14ac:dyDescent="0.45">
      <c r="A39" s="153" t="s">
        <v>78</v>
      </c>
      <c r="B39" s="154">
        <v>22.670999130428399</v>
      </c>
      <c r="C39" s="154">
        <v>9.9070538629447995</v>
      </c>
      <c r="D39" s="154">
        <v>25.472082802644</v>
      </c>
      <c r="E39" s="154">
        <v>10.814484421645099</v>
      </c>
      <c r="F39" s="154">
        <v>2.8010836722156007</v>
      </c>
      <c r="G39" s="155">
        <f t="shared" si="0"/>
        <v>42</v>
      </c>
    </row>
    <row r="40" spans="1:7" x14ac:dyDescent="0.45">
      <c r="A40" s="153" t="s">
        <v>79</v>
      </c>
      <c r="B40" s="154">
        <v>23.1408700482001</v>
      </c>
      <c r="C40" s="154">
        <v>9.0404257815724804</v>
      </c>
      <c r="D40" s="154">
        <v>25.173066298765701</v>
      </c>
      <c r="E40" s="154">
        <v>10.5326632960565</v>
      </c>
      <c r="F40" s="154">
        <v>2.032196250565601</v>
      </c>
      <c r="G40" s="155">
        <f t="shared" si="0"/>
        <v>57</v>
      </c>
    </row>
    <row r="41" spans="1:7" x14ac:dyDescent="0.45">
      <c r="A41" s="153" t="s">
        <v>80</v>
      </c>
      <c r="B41" s="154">
        <v>19.823934870870598</v>
      </c>
      <c r="C41" s="154">
        <v>9.2833432575686494</v>
      </c>
      <c r="D41" s="154">
        <v>25.054772771224599</v>
      </c>
      <c r="E41" s="154">
        <v>11.4278231046841</v>
      </c>
      <c r="F41" s="154">
        <v>5.2308379003540004</v>
      </c>
      <c r="G41" s="155">
        <f t="shared" si="0"/>
        <v>6</v>
      </c>
    </row>
    <row r="42" spans="1:7" x14ac:dyDescent="0.45">
      <c r="A42" s="153" t="s">
        <v>81</v>
      </c>
      <c r="B42" s="154">
        <v>23.432101578290901</v>
      </c>
      <c r="C42" s="154">
        <v>8.7712443101906405</v>
      </c>
      <c r="D42" s="154">
        <v>24.768080408886899</v>
      </c>
      <c r="E42" s="154">
        <v>10.6162815402582</v>
      </c>
      <c r="F42" s="154">
        <v>1.3359788305959981</v>
      </c>
      <c r="G42" s="155">
        <f t="shared" si="0"/>
        <v>72</v>
      </c>
    </row>
    <row r="43" spans="1:7" x14ac:dyDescent="0.45">
      <c r="A43" s="153" t="s">
        <v>82</v>
      </c>
      <c r="B43" s="154">
        <v>21.992849472148599</v>
      </c>
      <c r="C43" s="154">
        <v>8.7605016336978299</v>
      </c>
      <c r="D43" s="154">
        <v>24.725528031657301</v>
      </c>
      <c r="E43" s="154">
        <v>10.4024374621789</v>
      </c>
      <c r="F43" s="154">
        <v>2.7326785595087024</v>
      </c>
      <c r="G43" s="155">
        <f t="shared" si="0"/>
        <v>43</v>
      </c>
    </row>
    <row r="44" spans="1:7" x14ac:dyDescent="0.45">
      <c r="A44" s="153" t="s">
        <v>83</v>
      </c>
      <c r="B44" s="154">
        <v>23.8968628077162</v>
      </c>
      <c r="C44" s="154">
        <v>10.832925551074799</v>
      </c>
      <c r="D44" s="154">
        <v>24.681140555795501</v>
      </c>
      <c r="E44" s="154">
        <v>11.5437097384346</v>
      </c>
      <c r="F44" s="154">
        <v>0.78427774807930106</v>
      </c>
      <c r="G44" s="155">
        <f t="shared" si="0"/>
        <v>83</v>
      </c>
    </row>
    <row r="45" spans="1:7" x14ac:dyDescent="0.45">
      <c r="A45" s="153" t="s">
        <v>84</v>
      </c>
      <c r="B45" s="154">
        <v>21.202473592853298</v>
      </c>
      <c r="C45" s="154">
        <v>9.0765580024072694</v>
      </c>
      <c r="D45" s="154">
        <v>24.650891204077102</v>
      </c>
      <c r="E45" s="154">
        <v>11.3694978302926</v>
      </c>
      <c r="F45" s="154">
        <v>3.4484176112238032</v>
      </c>
      <c r="G45" s="155">
        <f t="shared" si="0"/>
        <v>30</v>
      </c>
    </row>
    <row r="46" spans="1:7" x14ac:dyDescent="0.45">
      <c r="A46" s="153" t="s">
        <v>85</v>
      </c>
      <c r="B46" s="154">
        <v>20.882253184620598</v>
      </c>
      <c r="C46" s="154">
        <v>9.0326963824893198</v>
      </c>
      <c r="D46" s="154">
        <v>24.606886304154099</v>
      </c>
      <c r="E46" s="154">
        <v>10.8589150754316</v>
      </c>
      <c r="F46" s="154">
        <v>3.7246331195335003</v>
      </c>
      <c r="G46" s="155">
        <f t="shared" si="0"/>
        <v>23</v>
      </c>
    </row>
    <row r="47" spans="1:7" x14ac:dyDescent="0.45">
      <c r="A47" s="153" t="s">
        <v>86</v>
      </c>
      <c r="B47" s="154">
        <v>19.733360525440801</v>
      </c>
      <c r="C47" s="154">
        <v>8.4176285490647995</v>
      </c>
      <c r="D47" s="154">
        <v>24.541348285636701</v>
      </c>
      <c r="E47" s="154">
        <v>11.3835492077376</v>
      </c>
      <c r="F47" s="154">
        <v>4.8079877601958998</v>
      </c>
      <c r="G47" s="155">
        <f t="shared" si="0"/>
        <v>10</v>
      </c>
    </row>
    <row r="48" spans="1:7" x14ac:dyDescent="0.45">
      <c r="A48" s="153" t="s">
        <v>87</v>
      </c>
      <c r="B48" s="154">
        <v>22.939633476303602</v>
      </c>
      <c r="C48" s="154">
        <v>9.6499001571490997</v>
      </c>
      <c r="D48" s="154">
        <v>23.790307250281099</v>
      </c>
      <c r="E48" s="154">
        <v>11.856048056398899</v>
      </c>
      <c r="F48" s="154">
        <v>0.85067377397749766</v>
      </c>
      <c r="G48" s="155">
        <f t="shared" si="0"/>
        <v>81</v>
      </c>
    </row>
    <row r="49" spans="1:7" x14ac:dyDescent="0.45">
      <c r="A49" s="153" t="s">
        <v>88</v>
      </c>
      <c r="B49" s="154">
        <v>26.030655924660302</v>
      </c>
      <c r="C49" s="154">
        <v>10.502119570422201</v>
      </c>
      <c r="D49" s="154">
        <v>23.5203033582061</v>
      </c>
      <c r="E49" s="154">
        <v>10.123873876648601</v>
      </c>
      <c r="F49" s="154">
        <v>-2.5103525664542019</v>
      </c>
      <c r="G49" s="155">
        <f t="shared" si="0"/>
        <v>100</v>
      </c>
    </row>
    <row r="50" spans="1:7" x14ac:dyDescent="0.45">
      <c r="A50" s="153" t="s">
        <v>89</v>
      </c>
      <c r="B50" s="154">
        <v>23.312661621940499</v>
      </c>
      <c r="C50" s="154">
        <v>9.8139730445700692</v>
      </c>
      <c r="D50" s="154">
        <v>23.412541030347899</v>
      </c>
      <c r="E50" s="154">
        <v>11.195081293141399</v>
      </c>
      <c r="F50" s="154">
        <v>9.987940840739995E-2</v>
      </c>
      <c r="G50" s="155">
        <f t="shared" si="0"/>
        <v>93</v>
      </c>
    </row>
    <row r="51" spans="1:7" x14ac:dyDescent="0.45">
      <c r="A51" s="153" t="s">
        <v>90</v>
      </c>
      <c r="B51" s="154">
        <v>19.580038638636399</v>
      </c>
      <c r="C51" s="154">
        <v>8.5929175768842097</v>
      </c>
      <c r="D51" s="154">
        <v>23.301661242072701</v>
      </c>
      <c r="E51" s="154">
        <v>10.771381267104699</v>
      </c>
      <c r="F51" s="154">
        <v>3.7216226034363018</v>
      </c>
      <c r="G51" s="155">
        <f t="shared" si="0"/>
        <v>24</v>
      </c>
    </row>
    <row r="52" spans="1:7" x14ac:dyDescent="0.45">
      <c r="A52" s="153" t="s">
        <v>91</v>
      </c>
      <c r="B52" s="154">
        <v>19.717396629800199</v>
      </c>
      <c r="C52" s="154">
        <v>8.5292599795802602</v>
      </c>
      <c r="D52" s="154">
        <v>23.0369713390259</v>
      </c>
      <c r="E52" s="154">
        <v>10.6321254428789</v>
      </c>
      <c r="F52" s="154">
        <v>3.3195747092257015</v>
      </c>
      <c r="G52" s="155">
        <f t="shared" si="0"/>
        <v>32</v>
      </c>
    </row>
    <row r="53" spans="1:7" x14ac:dyDescent="0.45">
      <c r="A53" s="153" t="s">
        <v>92</v>
      </c>
      <c r="B53" s="154">
        <v>20.769663021443201</v>
      </c>
      <c r="C53" s="154">
        <v>8.3893322462597908</v>
      </c>
      <c r="D53" s="154">
        <v>23.0217201445261</v>
      </c>
      <c r="E53" s="154">
        <v>10.0794878936624</v>
      </c>
      <c r="F53" s="154">
        <v>2.2520571230828992</v>
      </c>
      <c r="G53" s="155">
        <f t="shared" si="0"/>
        <v>52</v>
      </c>
    </row>
    <row r="54" spans="1:7" x14ac:dyDescent="0.45">
      <c r="A54" s="153" t="s">
        <v>93</v>
      </c>
      <c r="B54" s="154">
        <v>20.982092577993001</v>
      </c>
      <c r="C54" s="154">
        <v>10.5652320815603</v>
      </c>
      <c r="D54" s="154">
        <v>22.724332661641402</v>
      </c>
      <c r="E54" s="154">
        <v>10.968480234843399</v>
      </c>
      <c r="F54" s="154">
        <v>1.7422400836484009</v>
      </c>
      <c r="G54" s="155">
        <f t="shared" si="0"/>
        <v>64</v>
      </c>
    </row>
    <row r="55" spans="1:7" x14ac:dyDescent="0.45">
      <c r="A55" s="153" t="s">
        <v>94</v>
      </c>
      <c r="B55" s="154">
        <v>17.594777843361001</v>
      </c>
      <c r="C55" s="154">
        <v>7.1439433351396797</v>
      </c>
      <c r="D55" s="154">
        <v>22.249332676612902</v>
      </c>
      <c r="E55" s="154">
        <v>9.4322499518521905</v>
      </c>
      <c r="F55" s="154">
        <v>4.6545548332519004</v>
      </c>
      <c r="G55" s="155">
        <f t="shared" si="0"/>
        <v>13</v>
      </c>
    </row>
    <row r="56" spans="1:7" x14ac:dyDescent="0.45">
      <c r="A56" s="153" t="s">
        <v>95</v>
      </c>
      <c r="B56" s="154">
        <v>20.302038544880201</v>
      </c>
      <c r="C56" s="154">
        <v>8.6334308793550303</v>
      </c>
      <c r="D56" s="154">
        <v>22.245635722153501</v>
      </c>
      <c r="E56" s="154">
        <v>10.6876762780684</v>
      </c>
      <c r="F56" s="154">
        <v>1.9435971772733005</v>
      </c>
      <c r="G56" s="155">
        <f t="shared" si="0"/>
        <v>58</v>
      </c>
    </row>
    <row r="57" spans="1:7" x14ac:dyDescent="0.45">
      <c r="A57" s="153" t="s">
        <v>96</v>
      </c>
      <c r="B57" s="154">
        <v>16.795252949670498</v>
      </c>
      <c r="C57" s="154">
        <v>6.4390360441479499</v>
      </c>
      <c r="D57" s="154">
        <v>22.178509835287102</v>
      </c>
      <c r="E57" s="154">
        <v>9.1766852458196908</v>
      </c>
      <c r="F57" s="154">
        <v>5.3832568856166034</v>
      </c>
      <c r="G57" s="155">
        <f t="shared" si="0"/>
        <v>5</v>
      </c>
    </row>
    <row r="58" spans="1:7" x14ac:dyDescent="0.45">
      <c r="A58" s="153" t="s">
        <v>97</v>
      </c>
      <c r="B58" s="154">
        <v>21.083558533449398</v>
      </c>
      <c r="C58" s="154">
        <v>7.9342115013591403</v>
      </c>
      <c r="D58" s="154">
        <v>22.153559813115798</v>
      </c>
      <c r="E58" s="154">
        <v>9.6435831352328094</v>
      </c>
      <c r="F58" s="154">
        <v>1.0700012796663998</v>
      </c>
      <c r="G58" s="155">
        <f t="shared" si="0"/>
        <v>77</v>
      </c>
    </row>
    <row r="59" spans="1:7" x14ac:dyDescent="0.45">
      <c r="A59" s="153" t="s">
        <v>98</v>
      </c>
      <c r="B59" s="154">
        <v>17.733636316918201</v>
      </c>
      <c r="C59" s="154">
        <v>6.3978690584474496</v>
      </c>
      <c r="D59" s="154">
        <v>22.105181768189901</v>
      </c>
      <c r="E59" s="154">
        <v>7.7289287361322199</v>
      </c>
      <c r="F59" s="154">
        <v>4.3715454512717002</v>
      </c>
      <c r="G59" s="155">
        <f t="shared" si="0"/>
        <v>16</v>
      </c>
    </row>
    <row r="60" spans="1:7" x14ac:dyDescent="0.45">
      <c r="A60" s="153" t="s">
        <v>99</v>
      </c>
      <c r="B60" s="154">
        <v>20.962571781126901</v>
      </c>
      <c r="C60" s="154">
        <v>9.6104729845421399</v>
      </c>
      <c r="D60" s="154">
        <v>22.084303169486699</v>
      </c>
      <c r="E60" s="154">
        <v>10.8694378203521</v>
      </c>
      <c r="F60" s="154">
        <v>1.1217313883597981</v>
      </c>
      <c r="G60" s="155">
        <f t="shared" si="0"/>
        <v>76</v>
      </c>
    </row>
    <row r="61" spans="1:7" x14ac:dyDescent="0.45">
      <c r="A61" s="153" t="s">
        <v>100</v>
      </c>
      <c r="B61" s="154">
        <v>19.2997847956679</v>
      </c>
      <c r="C61" s="154">
        <v>7.8347851532017998</v>
      </c>
      <c r="D61" s="154">
        <v>21.832541150228099</v>
      </c>
      <c r="E61" s="154">
        <v>10.375877269937501</v>
      </c>
      <c r="F61" s="154">
        <v>2.532756354560199</v>
      </c>
      <c r="G61" s="155">
        <f t="shared" si="0"/>
        <v>47</v>
      </c>
    </row>
    <row r="62" spans="1:7" x14ac:dyDescent="0.45">
      <c r="A62" s="153" t="s">
        <v>101</v>
      </c>
      <c r="B62" s="154">
        <v>21.838690012148199</v>
      </c>
      <c r="C62" s="154">
        <v>8.6366879678083901</v>
      </c>
      <c r="D62" s="154">
        <v>21.639574561617199</v>
      </c>
      <c r="E62" s="154">
        <v>9.1584253529714807</v>
      </c>
      <c r="F62" s="154">
        <v>-0.19911545053099999</v>
      </c>
      <c r="G62" s="155">
        <f t="shared" si="0"/>
        <v>94</v>
      </c>
    </row>
    <row r="63" spans="1:7" x14ac:dyDescent="0.45">
      <c r="A63" s="153" t="s">
        <v>102</v>
      </c>
      <c r="B63" s="154">
        <v>19.1144208419432</v>
      </c>
      <c r="C63" s="154">
        <v>8.0695063124165607</v>
      </c>
      <c r="D63" s="154">
        <v>21.578235271016499</v>
      </c>
      <c r="E63" s="154">
        <v>10.2387290944329</v>
      </c>
      <c r="F63" s="154">
        <v>2.4638144290732988</v>
      </c>
      <c r="G63" s="155">
        <f t="shared" si="0"/>
        <v>48</v>
      </c>
    </row>
    <row r="64" spans="1:7" x14ac:dyDescent="0.45">
      <c r="A64" s="153" t="s">
        <v>103</v>
      </c>
      <c r="B64" s="154">
        <v>21.928113909727202</v>
      </c>
      <c r="C64" s="154">
        <v>7.1537383663135499</v>
      </c>
      <c r="D64" s="154">
        <v>21.467838219637201</v>
      </c>
      <c r="E64" s="154">
        <v>9.5074754856269301</v>
      </c>
      <c r="F64" s="154">
        <v>-0.46027569009000047</v>
      </c>
      <c r="G64" s="155">
        <f t="shared" si="0"/>
        <v>96</v>
      </c>
    </row>
    <row r="65" spans="1:7" x14ac:dyDescent="0.45">
      <c r="A65" s="153" t="s">
        <v>104</v>
      </c>
      <c r="B65" s="154">
        <v>16.702593286438599</v>
      </c>
      <c r="C65" s="154">
        <v>5.8821917614672401</v>
      </c>
      <c r="D65" s="154">
        <v>21.372931297424099</v>
      </c>
      <c r="E65" s="154">
        <v>8.9524627962046406</v>
      </c>
      <c r="F65" s="154">
        <v>4.6703380109854997</v>
      </c>
      <c r="G65" s="155">
        <f t="shared" si="0"/>
        <v>12</v>
      </c>
    </row>
    <row r="66" spans="1:7" x14ac:dyDescent="0.45">
      <c r="A66" s="153" t="s">
        <v>105</v>
      </c>
      <c r="B66" s="154">
        <v>18.187796496811998</v>
      </c>
      <c r="C66" s="154">
        <v>5.79610222592712</v>
      </c>
      <c r="D66" s="154">
        <v>21.3426047316586</v>
      </c>
      <c r="E66" s="154">
        <v>9.1119448870264694</v>
      </c>
      <c r="F66" s="154">
        <v>3.1548082348466018</v>
      </c>
      <c r="G66" s="155">
        <f t="shared" si="0"/>
        <v>37</v>
      </c>
    </row>
    <row r="67" spans="1:7" x14ac:dyDescent="0.45">
      <c r="A67" s="153" t="s">
        <v>106</v>
      </c>
      <c r="B67" s="154">
        <v>19.519392181208399</v>
      </c>
      <c r="C67" s="154">
        <v>7.6140974642432697</v>
      </c>
      <c r="D67" s="154">
        <v>21.272218544413501</v>
      </c>
      <c r="E67" s="154">
        <v>9.2076612757543206</v>
      </c>
      <c r="F67" s="154">
        <v>1.7528263632051022</v>
      </c>
      <c r="G67" s="155">
        <f t="shared" si="0"/>
        <v>63</v>
      </c>
    </row>
    <row r="68" spans="1:7" x14ac:dyDescent="0.45">
      <c r="A68" s="153" t="s">
        <v>107</v>
      </c>
      <c r="B68" s="154">
        <v>18.8204029037793</v>
      </c>
      <c r="C68" s="154">
        <v>7.7703450714350302</v>
      </c>
      <c r="D68" s="154">
        <v>21.174390972731</v>
      </c>
      <c r="E68" s="154">
        <v>10.0397705864027</v>
      </c>
      <c r="F68" s="154">
        <v>2.3539880689517005</v>
      </c>
      <c r="G68" s="155">
        <f t="shared" si="0"/>
        <v>51</v>
      </c>
    </row>
    <row r="69" spans="1:7" x14ac:dyDescent="0.45">
      <c r="A69" s="153" t="s">
        <v>108</v>
      </c>
      <c r="B69" s="154">
        <v>19.027718267196999</v>
      </c>
      <c r="C69" s="154">
        <v>6.90388310044517</v>
      </c>
      <c r="D69" s="154">
        <v>20.8969108103332</v>
      </c>
      <c r="E69" s="154">
        <v>7.9418723127543203</v>
      </c>
      <c r="F69" s="154">
        <v>1.8691925431362009</v>
      </c>
      <c r="G69" s="155">
        <f t="shared" si="0"/>
        <v>59</v>
      </c>
    </row>
    <row r="70" spans="1:7" x14ac:dyDescent="0.45">
      <c r="A70" s="153" t="s">
        <v>109</v>
      </c>
      <c r="B70" s="154">
        <v>16.062561123946999</v>
      </c>
      <c r="C70" s="154">
        <v>6.4987488071250299</v>
      </c>
      <c r="D70" s="154">
        <v>20.883209406901599</v>
      </c>
      <c r="E70" s="154">
        <v>9.9091580045748699</v>
      </c>
      <c r="F70" s="154">
        <v>4.8206482829546005</v>
      </c>
      <c r="G70" s="155">
        <f t="shared" si="0"/>
        <v>9</v>
      </c>
    </row>
    <row r="71" spans="1:7" x14ac:dyDescent="0.45">
      <c r="A71" s="153" t="s">
        <v>110</v>
      </c>
      <c r="B71" s="154">
        <v>16.1207009488637</v>
      </c>
      <c r="C71" s="154">
        <v>6.9945164288788897</v>
      </c>
      <c r="D71" s="154">
        <v>20.857113707697899</v>
      </c>
      <c r="E71" s="154">
        <v>10.0486709996459</v>
      </c>
      <c r="F71" s="154">
        <v>4.7364127588341987</v>
      </c>
      <c r="G71" s="155">
        <f t="shared" ref="G71:G105" si="1">RANK(F71,F$6:F$105)</f>
        <v>11</v>
      </c>
    </row>
    <row r="72" spans="1:7" x14ac:dyDescent="0.45">
      <c r="A72" s="153" t="s">
        <v>111</v>
      </c>
      <c r="B72" s="154">
        <v>17.2750367446559</v>
      </c>
      <c r="C72" s="154">
        <v>5.8931551133606703</v>
      </c>
      <c r="D72" s="154">
        <v>20.849420609952698</v>
      </c>
      <c r="E72" s="154">
        <v>7.5780129266940497</v>
      </c>
      <c r="F72" s="154">
        <v>3.5743838652967987</v>
      </c>
      <c r="G72" s="155">
        <f t="shared" si="1"/>
        <v>27</v>
      </c>
    </row>
    <row r="73" spans="1:7" x14ac:dyDescent="0.45">
      <c r="A73" s="153" t="s">
        <v>112</v>
      </c>
      <c r="B73" s="154">
        <v>15.545720692765199</v>
      </c>
      <c r="C73" s="154">
        <v>6.4822197569097897</v>
      </c>
      <c r="D73" s="154">
        <v>20.6891629026718</v>
      </c>
      <c r="E73" s="154">
        <v>9.6941145323323603</v>
      </c>
      <c r="F73" s="154">
        <v>5.1434422099066008</v>
      </c>
      <c r="G73" s="155">
        <f t="shared" si="1"/>
        <v>8</v>
      </c>
    </row>
    <row r="74" spans="1:7" x14ac:dyDescent="0.45">
      <c r="A74" s="153" t="s">
        <v>113</v>
      </c>
      <c r="B74" s="154">
        <v>17.404035013889501</v>
      </c>
      <c r="C74" s="154">
        <v>7.0376258262144997</v>
      </c>
      <c r="D74" s="154">
        <v>20.6212494596613</v>
      </c>
      <c r="E74" s="154">
        <v>9.4856066624866404</v>
      </c>
      <c r="F74" s="154">
        <v>3.2172144457717984</v>
      </c>
      <c r="G74" s="155">
        <f t="shared" si="1"/>
        <v>35</v>
      </c>
    </row>
    <row r="75" spans="1:7" x14ac:dyDescent="0.45">
      <c r="A75" s="153" t="s">
        <v>114</v>
      </c>
      <c r="B75" s="154">
        <v>18.343082959096002</v>
      </c>
      <c r="C75" s="154">
        <v>6.2161829998654898</v>
      </c>
      <c r="D75" s="154">
        <v>20.579442332364302</v>
      </c>
      <c r="E75" s="154">
        <v>7.2898153270324002</v>
      </c>
      <c r="F75" s="154">
        <v>2.2363593732683</v>
      </c>
      <c r="G75" s="155">
        <f t="shared" si="1"/>
        <v>53</v>
      </c>
    </row>
    <row r="76" spans="1:7" x14ac:dyDescent="0.45">
      <c r="A76" s="153" t="s">
        <v>115</v>
      </c>
      <c r="B76" s="154">
        <v>17.3865830173965</v>
      </c>
      <c r="C76" s="154">
        <v>7.5306496044160101</v>
      </c>
      <c r="D76" s="154">
        <v>20.566637769257301</v>
      </c>
      <c r="E76" s="154">
        <v>9.1858708013056294</v>
      </c>
      <c r="F76" s="154">
        <v>3.1800547518608013</v>
      </c>
      <c r="G76" s="155">
        <f t="shared" si="1"/>
        <v>36</v>
      </c>
    </row>
    <row r="77" spans="1:7" x14ac:dyDescent="0.45">
      <c r="A77" s="153" t="s">
        <v>116</v>
      </c>
      <c r="B77" s="154">
        <v>17.7944448134425</v>
      </c>
      <c r="C77" s="154">
        <v>7.13094707602355</v>
      </c>
      <c r="D77" s="154">
        <v>20.522705399119701</v>
      </c>
      <c r="E77" s="154">
        <v>10.4001864000934</v>
      </c>
      <c r="F77" s="154">
        <v>2.7282605856772015</v>
      </c>
      <c r="G77" s="155">
        <f t="shared" si="1"/>
        <v>44</v>
      </c>
    </row>
    <row r="78" spans="1:7" x14ac:dyDescent="0.45">
      <c r="A78" s="153" t="s">
        <v>117</v>
      </c>
      <c r="B78" s="154">
        <v>16.270843237690599</v>
      </c>
      <c r="C78" s="154">
        <v>6.0186199511545002</v>
      </c>
      <c r="D78" s="154">
        <v>20.190098595550801</v>
      </c>
      <c r="E78" s="154">
        <v>8.2913135819592707</v>
      </c>
      <c r="F78" s="154">
        <v>3.9192553578602016</v>
      </c>
      <c r="G78" s="155">
        <f t="shared" si="1"/>
        <v>20</v>
      </c>
    </row>
    <row r="79" spans="1:7" x14ac:dyDescent="0.45">
      <c r="A79" s="153" t="s">
        <v>118</v>
      </c>
      <c r="B79" s="154">
        <v>16.2057569475691</v>
      </c>
      <c r="C79" s="154">
        <v>6.2309443291764497</v>
      </c>
      <c r="D79" s="154">
        <v>20.113317867866101</v>
      </c>
      <c r="E79" s="154">
        <v>8.1390820077088097</v>
      </c>
      <c r="F79" s="154">
        <v>3.9075609202970014</v>
      </c>
      <c r="G79" s="155">
        <f t="shared" si="1"/>
        <v>21</v>
      </c>
    </row>
    <row r="80" spans="1:7" x14ac:dyDescent="0.45">
      <c r="A80" s="153" t="s">
        <v>119</v>
      </c>
      <c r="B80" s="154">
        <v>18.836555092828</v>
      </c>
      <c r="C80" s="154">
        <v>7.8064516951367802</v>
      </c>
      <c r="D80" s="154">
        <v>20.021911704370599</v>
      </c>
      <c r="E80" s="154">
        <v>9.3005413866780309</v>
      </c>
      <c r="F80" s="154">
        <v>1.1853566115425984</v>
      </c>
      <c r="G80" s="155">
        <f t="shared" si="1"/>
        <v>74</v>
      </c>
    </row>
    <row r="81" spans="1:7" x14ac:dyDescent="0.45">
      <c r="A81" s="153" t="s">
        <v>120</v>
      </c>
      <c r="B81" s="154">
        <v>19.062279439783101</v>
      </c>
      <c r="C81" s="154">
        <v>9.0449141444565395</v>
      </c>
      <c r="D81" s="154">
        <v>19.7660411962867</v>
      </c>
      <c r="E81" s="154">
        <v>9.0091455906984699</v>
      </c>
      <c r="F81" s="154">
        <v>0.7037617565035994</v>
      </c>
      <c r="G81" s="155">
        <f t="shared" si="1"/>
        <v>85</v>
      </c>
    </row>
    <row r="82" spans="1:7" x14ac:dyDescent="0.45">
      <c r="A82" s="153" t="s">
        <v>121</v>
      </c>
      <c r="B82" s="154">
        <v>17.326530906490401</v>
      </c>
      <c r="C82" s="154">
        <v>7.2877557681869796</v>
      </c>
      <c r="D82" s="154">
        <v>19.764157167072799</v>
      </c>
      <c r="E82" s="154">
        <v>8.7058819097192099</v>
      </c>
      <c r="F82" s="154">
        <v>2.4376262605823982</v>
      </c>
      <c r="G82" s="155">
        <f t="shared" si="1"/>
        <v>49</v>
      </c>
    </row>
    <row r="83" spans="1:7" x14ac:dyDescent="0.45">
      <c r="A83" s="153" t="s">
        <v>122</v>
      </c>
      <c r="B83" s="154">
        <v>15.1574968133092</v>
      </c>
      <c r="C83" s="154">
        <v>5.9753165545233902</v>
      </c>
      <c r="D83" s="154">
        <v>19.646542773438</v>
      </c>
      <c r="E83" s="154">
        <v>7.5838356887763201</v>
      </c>
      <c r="F83" s="154">
        <v>4.4890459601288004</v>
      </c>
      <c r="G83" s="155">
        <f t="shared" si="1"/>
        <v>15</v>
      </c>
    </row>
    <row r="84" spans="1:7" x14ac:dyDescent="0.45">
      <c r="A84" s="153" t="s">
        <v>123</v>
      </c>
      <c r="B84" s="154">
        <v>18.111833055338501</v>
      </c>
      <c r="C84" s="154">
        <v>7.0050293723929302</v>
      </c>
      <c r="D84" s="154">
        <v>19.5729517876572</v>
      </c>
      <c r="E84" s="154">
        <v>8.6933086214293294</v>
      </c>
      <c r="F84" s="154">
        <v>1.4611187323186989</v>
      </c>
      <c r="G84" s="155">
        <f t="shared" si="1"/>
        <v>70</v>
      </c>
    </row>
    <row r="85" spans="1:7" x14ac:dyDescent="0.45">
      <c r="A85" s="153" t="s">
        <v>124</v>
      </c>
      <c r="B85" s="154">
        <v>17.080328715052499</v>
      </c>
      <c r="C85" s="154">
        <v>6.1220426643578403</v>
      </c>
      <c r="D85" s="154">
        <v>19.513976957844001</v>
      </c>
      <c r="E85" s="154">
        <v>8.7097595608575809</v>
      </c>
      <c r="F85" s="154">
        <v>2.4336482427915023</v>
      </c>
      <c r="G85" s="155">
        <f t="shared" si="1"/>
        <v>50</v>
      </c>
    </row>
    <row r="86" spans="1:7" x14ac:dyDescent="0.45">
      <c r="A86" s="153" t="s">
        <v>125</v>
      </c>
      <c r="B86" s="154">
        <v>15.978433719707301</v>
      </c>
      <c r="C86" s="154">
        <v>5.6486437384954602</v>
      </c>
      <c r="D86" s="154">
        <v>19.260149024434199</v>
      </c>
      <c r="E86" s="154">
        <v>8.0454662823535692</v>
      </c>
      <c r="F86" s="154">
        <v>3.2817153047268981</v>
      </c>
      <c r="G86" s="155">
        <f t="shared" si="1"/>
        <v>34</v>
      </c>
    </row>
    <row r="87" spans="1:7" x14ac:dyDescent="0.45">
      <c r="A87" s="153" t="s">
        <v>126</v>
      </c>
      <c r="B87" s="154">
        <v>17.5628522919055</v>
      </c>
      <c r="C87" s="154">
        <v>7.05523863152556</v>
      </c>
      <c r="D87" s="154">
        <v>19.1502892773897</v>
      </c>
      <c r="E87" s="154">
        <v>8.1191313677447905</v>
      </c>
      <c r="F87" s="154">
        <v>1.5874369854841994</v>
      </c>
      <c r="G87" s="155">
        <f t="shared" si="1"/>
        <v>69</v>
      </c>
    </row>
    <row r="88" spans="1:7" x14ac:dyDescent="0.45">
      <c r="A88" s="153" t="s">
        <v>127</v>
      </c>
      <c r="B88" s="154">
        <v>15.4379886035623</v>
      </c>
      <c r="C88" s="154">
        <v>5.0464098390663397</v>
      </c>
      <c r="D88" s="154">
        <v>19.002112525000801</v>
      </c>
      <c r="E88" s="154">
        <v>6.8941363496640697</v>
      </c>
      <c r="F88" s="154">
        <v>3.564123921438501</v>
      </c>
      <c r="G88" s="155">
        <f t="shared" si="1"/>
        <v>28</v>
      </c>
    </row>
    <row r="89" spans="1:7" x14ac:dyDescent="0.45">
      <c r="A89" s="153" t="s">
        <v>128</v>
      </c>
      <c r="B89" s="154">
        <v>19.287299566642499</v>
      </c>
      <c r="C89" s="154">
        <v>8.2460016896552393</v>
      </c>
      <c r="D89" s="154">
        <v>18.985050693679799</v>
      </c>
      <c r="E89" s="154">
        <v>9.0684210203896907</v>
      </c>
      <c r="F89" s="154">
        <v>-0.30224887296269998</v>
      </c>
      <c r="G89" s="155">
        <f t="shared" si="1"/>
        <v>95</v>
      </c>
    </row>
    <row r="90" spans="1:7" x14ac:dyDescent="0.45">
      <c r="A90" s="153" t="s">
        <v>129</v>
      </c>
      <c r="B90" s="154">
        <v>20.3259682940975</v>
      </c>
      <c r="C90" s="154">
        <v>9.2164533103460897</v>
      </c>
      <c r="D90" s="154">
        <v>18.973383857891399</v>
      </c>
      <c r="E90" s="154">
        <v>9.6278687628317101</v>
      </c>
      <c r="F90" s="154">
        <v>-1.3525844362061008</v>
      </c>
      <c r="G90" s="155">
        <f t="shared" si="1"/>
        <v>99</v>
      </c>
    </row>
    <row r="91" spans="1:7" x14ac:dyDescent="0.45">
      <c r="A91" s="153" t="s">
        <v>130</v>
      </c>
      <c r="B91" s="154">
        <v>18.4509459772733</v>
      </c>
      <c r="C91" s="154">
        <v>8.9638333956436007</v>
      </c>
      <c r="D91" s="154">
        <v>18.896239897453</v>
      </c>
      <c r="E91" s="154">
        <v>8.7595415160839192</v>
      </c>
      <c r="F91" s="154">
        <v>0.44529392017970082</v>
      </c>
      <c r="G91" s="155">
        <f t="shared" si="1"/>
        <v>90</v>
      </c>
    </row>
    <row r="92" spans="1:7" x14ac:dyDescent="0.45">
      <c r="A92" s="153" t="s">
        <v>131</v>
      </c>
      <c r="B92" s="154">
        <v>18.7232903027856</v>
      </c>
      <c r="C92" s="154">
        <v>7.0259980896679801</v>
      </c>
      <c r="D92" s="154">
        <v>18.825840594160599</v>
      </c>
      <c r="E92" s="154">
        <v>8.1642843925495807</v>
      </c>
      <c r="F92" s="154">
        <v>0.1025502913749996</v>
      </c>
      <c r="G92" s="155">
        <f t="shared" si="1"/>
        <v>92</v>
      </c>
    </row>
    <row r="93" spans="1:7" x14ac:dyDescent="0.45">
      <c r="A93" s="153" t="s">
        <v>132</v>
      </c>
      <c r="B93" s="154">
        <v>19.2793488551584</v>
      </c>
      <c r="C93" s="154">
        <v>7.7806917236797899</v>
      </c>
      <c r="D93" s="154">
        <v>18.5025313064321</v>
      </c>
      <c r="E93" s="154">
        <v>8.0128680553237608</v>
      </c>
      <c r="F93" s="154">
        <v>-0.77681754872629938</v>
      </c>
      <c r="G93" s="155">
        <f t="shared" si="1"/>
        <v>97</v>
      </c>
    </row>
    <row r="94" spans="1:7" x14ac:dyDescent="0.45">
      <c r="A94" s="153" t="s">
        <v>133</v>
      </c>
      <c r="B94" s="154">
        <v>16.878852490792799</v>
      </c>
      <c r="C94" s="154">
        <v>6.5669703430897499</v>
      </c>
      <c r="D94" s="154">
        <v>18.163989107886501</v>
      </c>
      <c r="E94" s="154">
        <v>7.8442777797795804</v>
      </c>
      <c r="F94" s="154">
        <v>1.285136617093702</v>
      </c>
      <c r="G94" s="155">
        <f t="shared" si="1"/>
        <v>73</v>
      </c>
    </row>
    <row r="95" spans="1:7" x14ac:dyDescent="0.45">
      <c r="A95" s="153" t="s">
        <v>134</v>
      </c>
      <c r="B95" s="154">
        <v>17.278770178971399</v>
      </c>
      <c r="C95" s="154">
        <v>7.6821004870978102</v>
      </c>
      <c r="D95" s="154">
        <v>18.134793322588699</v>
      </c>
      <c r="E95" s="154">
        <v>7.7731691442294499</v>
      </c>
      <c r="F95" s="154">
        <v>0.85602314361729981</v>
      </c>
      <c r="G95" s="155">
        <f t="shared" si="1"/>
        <v>80</v>
      </c>
    </row>
    <row r="96" spans="1:7" x14ac:dyDescent="0.45">
      <c r="A96" s="153" t="s">
        <v>135</v>
      </c>
      <c r="B96" s="154">
        <v>15.5733658623419</v>
      </c>
      <c r="C96" s="154">
        <v>6.7725173291660701</v>
      </c>
      <c r="D96" s="154">
        <v>17.7309622185075</v>
      </c>
      <c r="E96" s="154">
        <v>8.3089337378678696</v>
      </c>
      <c r="F96" s="154">
        <v>2.1575963561656</v>
      </c>
      <c r="G96" s="155">
        <f t="shared" si="1"/>
        <v>55</v>
      </c>
    </row>
    <row r="97" spans="1:7" x14ac:dyDescent="0.45">
      <c r="A97" s="153" t="s">
        <v>136</v>
      </c>
      <c r="B97" s="154">
        <v>15.4042746791281</v>
      </c>
      <c r="C97" s="154">
        <v>4.7474303670077704</v>
      </c>
      <c r="D97" s="154">
        <v>17.624126549125901</v>
      </c>
      <c r="E97" s="154">
        <v>6.3887423268150503</v>
      </c>
      <c r="F97" s="154">
        <v>2.2198518699978003</v>
      </c>
      <c r="G97" s="155">
        <f t="shared" si="1"/>
        <v>54</v>
      </c>
    </row>
    <row r="98" spans="1:7" x14ac:dyDescent="0.45">
      <c r="A98" s="153" t="s">
        <v>137</v>
      </c>
      <c r="B98" s="154">
        <v>15.804744337834499</v>
      </c>
      <c r="C98" s="154">
        <v>5.5065602781817997</v>
      </c>
      <c r="D98" s="154">
        <v>17.616649797474</v>
      </c>
      <c r="E98" s="154">
        <v>7.78444946789502</v>
      </c>
      <c r="F98" s="154">
        <v>1.811905459639501</v>
      </c>
      <c r="G98" s="155">
        <f t="shared" si="1"/>
        <v>62</v>
      </c>
    </row>
    <row r="99" spans="1:7" x14ac:dyDescent="0.45">
      <c r="A99" s="153" t="s">
        <v>138</v>
      </c>
      <c r="B99" s="154">
        <v>14.703245211621701</v>
      </c>
      <c r="C99" s="154">
        <v>5.8109125283179797</v>
      </c>
      <c r="D99" s="154">
        <v>17.5767909703352</v>
      </c>
      <c r="E99" s="154">
        <v>7.4626425626636896</v>
      </c>
      <c r="F99" s="154">
        <v>2.8735457587134992</v>
      </c>
      <c r="G99" s="155">
        <f t="shared" si="1"/>
        <v>40</v>
      </c>
    </row>
    <row r="100" spans="1:7" x14ac:dyDescent="0.45">
      <c r="A100" s="153" t="s">
        <v>139</v>
      </c>
      <c r="B100" s="154">
        <v>16.657176847423301</v>
      </c>
      <c r="C100" s="154">
        <v>7.7617387803127098</v>
      </c>
      <c r="D100" s="154">
        <v>17.353880053984199</v>
      </c>
      <c r="E100" s="154">
        <v>8.7496068332107892</v>
      </c>
      <c r="F100" s="154">
        <v>0.69670320656089757</v>
      </c>
      <c r="G100" s="155">
        <f t="shared" si="1"/>
        <v>86</v>
      </c>
    </row>
    <row r="101" spans="1:7" x14ac:dyDescent="0.45">
      <c r="A101" s="153" t="s">
        <v>140</v>
      </c>
      <c r="B101" s="154">
        <v>16.8208981483474</v>
      </c>
      <c r="C101" s="154">
        <v>6.8790482848236501</v>
      </c>
      <c r="D101" s="154">
        <v>17.062687317169502</v>
      </c>
      <c r="E101" s="154">
        <v>7.3998133558263497</v>
      </c>
      <c r="F101" s="154">
        <v>0.24178916882210189</v>
      </c>
      <c r="G101" s="155">
        <f t="shared" si="1"/>
        <v>91</v>
      </c>
    </row>
    <row r="102" spans="1:7" x14ac:dyDescent="0.45">
      <c r="A102" s="153" t="s">
        <v>141</v>
      </c>
      <c r="B102" s="154">
        <v>16.323709627771098</v>
      </c>
      <c r="C102" s="154">
        <v>7.9214073725599503</v>
      </c>
      <c r="D102" s="154">
        <v>16.990506120135901</v>
      </c>
      <c r="E102" s="154">
        <v>7.3099795133169296</v>
      </c>
      <c r="F102" s="154">
        <v>0.66679649236480287</v>
      </c>
      <c r="G102" s="155">
        <f t="shared" si="1"/>
        <v>87</v>
      </c>
    </row>
    <row r="103" spans="1:7" x14ac:dyDescent="0.45">
      <c r="A103" s="153" t="s">
        <v>142</v>
      </c>
      <c r="B103" s="154">
        <v>14.9706199572269</v>
      </c>
      <c r="C103" s="154">
        <v>5.7988933918029</v>
      </c>
      <c r="D103" s="154">
        <v>16.595820420686302</v>
      </c>
      <c r="E103" s="154">
        <v>7.0980684207687101</v>
      </c>
      <c r="F103" s="154">
        <v>1.6252004634594019</v>
      </c>
      <c r="G103" s="155">
        <f t="shared" si="1"/>
        <v>67</v>
      </c>
    </row>
    <row r="104" spans="1:7" x14ac:dyDescent="0.45">
      <c r="A104" s="153" t="s">
        <v>143</v>
      </c>
      <c r="B104" s="154">
        <v>15.5501743041987</v>
      </c>
      <c r="C104" s="154">
        <v>6.0632100667067803</v>
      </c>
      <c r="D104" s="154">
        <v>16.377240733253501</v>
      </c>
      <c r="E104" s="154">
        <v>7.2326054148269003</v>
      </c>
      <c r="F104" s="154">
        <v>0.82706642905480088</v>
      </c>
      <c r="G104" s="155">
        <f t="shared" si="1"/>
        <v>82</v>
      </c>
    </row>
    <row r="105" spans="1:7" x14ac:dyDescent="0.45">
      <c r="A105" s="153" t="s">
        <v>144</v>
      </c>
      <c r="B105" s="154">
        <v>17.076115726876498</v>
      </c>
      <c r="C105" s="154">
        <v>8.6684290487552005</v>
      </c>
      <c r="D105" s="154">
        <v>16.210278617215</v>
      </c>
      <c r="E105" s="154">
        <v>7.6086372801257598</v>
      </c>
      <c r="F105" s="154">
        <v>-0.86583710966149852</v>
      </c>
      <c r="G105" s="155">
        <f t="shared" si="1"/>
        <v>98</v>
      </c>
    </row>
  </sheetData>
  <mergeCells count="4">
    <mergeCell ref="F4:F5"/>
    <mergeCell ref="B4:C4"/>
    <mergeCell ref="D4:E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D6B2-B9E0-4583-BDA2-86298089022D}">
  <dimension ref="B1:O27"/>
  <sheetViews>
    <sheetView tabSelected="1" workbookViewId="0">
      <selection activeCell="I28" sqref="I28"/>
    </sheetView>
  </sheetViews>
  <sheetFormatPr defaultRowHeight="14.25" x14ac:dyDescent="0.45"/>
  <cols>
    <col min="2" max="2" width="3.265625" customWidth="1"/>
    <col min="3" max="3" width="12.06640625" customWidth="1"/>
    <col min="4" max="13" width="9.33203125" customWidth="1"/>
    <col min="14" max="14" width="10.265625" customWidth="1"/>
    <col min="15" max="15" width="12" bestFit="1" customWidth="1"/>
    <col min="16" max="16" width="11.53125" bestFit="1" customWidth="1"/>
  </cols>
  <sheetData>
    <row r="1" spans="2:13" x14ac:dyDescent="0.45">
      <c r="B1" s="93" t="s">
        <v>152</v>
      </c>
    </row>
    <row r="3" spans="2:13" ht="17.55" customHeight="1" thickBot="1" x14ac:dyDescent="0.5">
      <c r="B3" t="s">
        <v>156</v>
      </c>
    </row>
    <row r="4" spans="2:13" ht="37.049999999999997" customHeight="1" x14ac:dyDescent="0.45">
      <c r="B4" s="196" t="s">
        <v>161</v>
      </c>
      <c r="C4" s="197"/>
      <c r="D4" s="196" t="s">
        <v>157</v>
      </c>
      <c r="E4" s="197"/>
      <c r="F4" s="198" t="s">
        <v>158</v>
      </c>
      <c r="G4" s="199"/>
      <c r="H4" s="196" t="s">
        <v>159</v>
      </c>
      <c r="I4" s="197"/>
      <c r="J4" s="198" t="s">
        <v>160</v>
      </c>
      <c r="K4" s="199"/>
      <c r="L4" s="196" t="s">
        <v>5</v>
      </c>
      <c r="M4" s="197"/>
    </row>
    <row r="5" spans="2:13" ht="14.65" thickBot="1" x14ac:dyDescent="0.5">
      <c r="B5" s="201"/>
      <c r="C5" s="202"/>
      <c r="D5" s="185">
        <v>2019</v>
      </c>
      <c r="E5" s="186">
        <v>2023</v>
      </c>
      <c r="F5" s="187">
        <v>2019</v>
      </c>
      <c r="G5" s="188">
        <v>2023</v>
      </c>
      <c r="H5" s="185">
        <v>2019</v>
      </c>
      <c r="I5" s="186">
        <v>2023</v>
      </c>
      <c r="J5" s="187">
        <v>2019</v>
      </c>
      <c r="K5" s="188">
        <v>2023</v>
      </c>
      <c r="L5" s="185">
        <v>2019</v>
      </c>
      <c r="M5" s="186">
        <v>2023</v>
      </c>
    </row>
    <row r="6" spans="2:13" ht="31.5" customHeight="1" x14ac:dyDescent="0.45">
      <c r="B6" s="160" t="s">
        <v>153</v>
      </c>
      <c r="C6" s="172"/>
      <c r="D6" s="176"/>
      <c r="E6" s="176"/>
      <c r="F6" s="172"/>
      <c r="G6" s="172"/>
      <c r="H6" s="176"/>
      <c r="I6" s="176"/>
      <c r="J6" s="172"/>
      <c r="K6" s="172"/>
      <c r="L6" s="176"/>
      <c r="M6" s="179"/>
    </row>
    <row r="7" spans="2:13" x14ac:dyDescent="0.45">
      <c r="B7" s="170"/>
      <c r="C7" t="s">
        <v>5</v>
      </c>
      <c r="D7" s="159">
        <v>618</v>
      </c>
      <c r="E7" s="159">
        <v>771</v>
      </c>
      <c r="F7" s="165">
        <v>958</v>
      </c>
      <c r="G7" s="165">
        <v>1123</v>
      </c>
      <c r="H7" s="159">
        <v>1333</v>
      </c>
      <c r="I7" s="159">
        <v>1548</v>
      </c>
      <c r="J7" s="165">
        <v>2000</v>
      </c>
      <c r="K7" s="165">
        <v>2276</v>
      </c>
      <c r="L7" s="159">
        <v>1120</v>
      </c>
      <c r="M7" s="180">
        <v>1327</v>
      </c>
    </row>
    <row r="8" spans="2:13" x14ac:dyDescent="0.45">
      <c r="B8" s="170"/>
      <c r="C8" t="s">
        <v>151</v>
      </c>
      <c r="D8" s="159">
        <v>1103</v>
      </c>
      <c r="E8" s="159">
        <v>1356</v>
      </c>
      <c r="F8" s="165">
        <v>1298</v>
      </c>
      <c r="G8" s="165">
        <v>1573</v>
      </c>
      <c r="H8" s="159">
        <v>1618</v>
      </c>
      <c r="I8" s="159">
        <v>1925</v>
      </c>
      <c r="J8" s="165">
        <v>2388</v>
      </c>
      <c r="K8" s="165">
        <v>2750</v>
      </c>
      <c r="L8" s="159">
        <v>1610</v>
      </c>
      <c r="M8" s="180">
        <v>1931</v>
      </c>
    </row>
    <row r="9" spans="2:13" ht="14.65" thickBot="1" x14ac:dyDescent="0.5">
      <c r="B9" s="171"/>
      <c r="C9" s="166" t="s">
        <v>150</v>
      </c>
      <c r="D9" s="169">
        <v>400</v>
      </c>
      <c r="E9" s="169">
        <v>520</v>
      </c>
      <c r="F9" s="167">
        <v>479</v>
      </c>
      <c r="G9" s="167">
        <v>623</v>
      </c>
      <c r="H9" s="169">
        <v>560</v>
      </c>
      <c r="I9" s="169">
        <v>731</v>
      </c>
      <c r="J9" s="167">
        <v>763</v>
      </c>
      <c r="K9" s="167">
        <v>991</v>
      </c>
      <c r="L9" s="169">
        <v>496</v>
      </c>
      <c r="M9" s="183">
        <v>649</v>
      </c>
    </row>
    <row r="10" spans="2:13" ht="28.05" customHeight="1" x14ac:dyDescent="0.45">
      <c r="B10" s="160" t="s">
        <v>154</v>
      </c>
      <c r="C10" s="172"/>
      <c r="D10" s="176"/>
      <c r="E10" s="176"/>
      <c r="F10" s="172"/>
      <c r="G10" s="172"/>
      <c r="H10" s="176"/>
      <c r="I10" s="176"/>
      <c r="J10" s="172"/>
      <c r="K10" s="172"/>
      <c r="L10" s="176"/>
      <c r="M10" s="179"/>
    </row>
    <row r="11" spans="2:13" x14ac:dyDescent="0.45">
      <c r="B11" s="170"/>
      <c r="C11" t="s">
        <v>5</v>
      </c>
      <c r="D11" s="178">
        <v>1250</v>
      </c>
      <c r="E11" s="178">
        <v>1550</v>
      </c>
      <c r="F11" s="173">
        <v>1850</v>
      </c>
      <c r="G11" s="173">
        <v>2250</v>
      </c>
      <c r="H11" s="178">
        <v>2550</v>
      </c>
      <c r="I11" s="178">
        <v>3050</v>
      </c>
      <c r="J11" s="173">
        <v>4550</v>
      </c>
      <c r="K11" s="173">
        <v>5250</v>
      </c>
      <c r="L11" s="178">
        <v>2350</v>
      </c>
      <c r="M11" s="182">
        <v>2750</v>
      </c>
    </row>
    <row r="12" spans="2:13" x14ac:dyDescent="0.45">
      <c r="B12" s="170"/>
      <c r="C12" t="s">
        <v>151</v>
      </c>
      <c r="D12" s="83">
        <v>1550</v>
      </c>
      <c r="E12" s="83">
        <v>1850</v>
      </c>
      <c r="F12" s="52">
        <v>2050</v>
      </c>
      <c r="G12" s="52">
        <v>2350</v>
      </c>
      <c r="H12" s="83">
        <v>2650</v>
      </c>
      <c r="I12" s="83">
        <v>3050</v>
      </c>
      <c r="J12" s="52">
        <v>4850</v>
      </c>
      <c r="K12" s="52">
        <v>5250</v>
      </c>
      <c r="L12" s="83">
        <v>2750</v>
      </c>
      <c r="M12" s="161">
        <v>3050</v>
      </c>
    </row>
    <row r="13" spans="2:13" ht="14.65" thickBot="1" x14ac:dyDescent="0.5">
      <c r="B13" s="171"/>
      <c r="C13" s="166" t="s">
        <v>150</v>
      </c>
      <c r="D13" s="84">
        <v>1050</v>
      </c>
      <c r="E13" s="84">
        <v>1350</v>
      </c>
      <c r="F13" s="53">
        <v>1550</v>
      </c>
      <c r="G13" s="53">
        <v>2050</v>
      </c>
      <c r="H13" s="84">
        <v>2250</v>
      </c>
      <c r="I13" s="84">
        <v>2850</v>
      </c>
      <c r="J13" s="53">
        <v>3850</v>
      </c>
      <c r="K13" s="53">
        <v>4850</v>
      </c>
      <c r="L13" s="84">
        <v>1650</v>
      </c>
      <c r="M13" s="164">
        <v>2250</v>
      </c>
    </row>
    <row r="14" spans="2:13" ht="32" customHeight="1" x14ac:dyDescent="0.45">
      <c r="B14" s="160" t="s">
        <v>155</v>
      </c>
      <c r="C14" s="172"/>
      <c r="D14" s="176"/>
      <c r="E14" s="176"/>
      <c r="F14" s="172"/>
      <c r="G14" s="172"/>
      <c r="H14" s="176"/>
      <c r="I14" s="176"/>
      <c r="J14" s="172"/>
      <c r="K14" s="172"/>
      <c r="L14" s="176"/>
      <c r="M14" s="179"/>
    </row>
    <row r="15" spans="2:13" x14ac:dyDescent="0.45">
      <c r="B15" s="170"/>
      <c r="C15" t="s">
        <v>5</v>
      </c>
      <c r="D15" s="83">
        <v>680</v>
      </c>
      <c r="E15" s="83">
        <v>900</v>
      </c>
      <c r="F15" s="52">
        <v>850</v>
      </c>
      <c r="G15" s="52">
        <v>1100</v>
      </c>
      <c r="H15" s="83">
        <v>1000</v>
      </c>
      <c r="I15" s="83">
        <v>1200</v>
      </c>
      <c r="J15" s="52">
        <v>1200</v>
      </c>
      <c r="K15" s="52">
        <v>1500</v>
      </c>
      <c r="L15" s="83">
        <v>950</v>
      </c>
      <c r="M15" s="161">
        <v>1200</v>
      </c>
    </row>
    <row r="16" spans="2:13" x14ac:dyDescent="0.45">
      <c r="B16" s="170"/>
      <c r="C16" t="s">
        <v>151</v>
      </c>
      <c r="D16" s="83">
        <v>800</v>
      </c>
      <c r="E16" s="83">
        <v>1100</v>
      </c>
      <c r="F16" s="52">
        <v>900</v>
      </c>
      <c r="G16" s="52">
        <v>1200</v>
      </c>
      <c r="H16" s="83">
        <v>1000</v>
      </c>
      <c r="I16" s="83">
        <v>1200</v>
      </c>
      <c r="J16" s="52">
        <v>1200</v>
      </c>
      <c r="K16" s="52">
        <v>1500</v>
      </c>
      <c r="L16" s="83">
        <v>1000</v>
      </c>
      <c r="M16" s="161">
        <v>1200</v>
      </c>
    </row>
    <row r="17" spans="2:15" ht="14.65" thickBot="1" x14ac:dyDescent="0.5">
      <c r="B17" s="171"/>
      <c r="C17" s="166" t="s">
        <v>150</v>
      </c>
      <c r="D17" s="184">
        <v>550</v>
      </c>
      <c r="E17" s="184">
        <v>780</v>
      </c>
      <c r="F17" s="174">
        <v>770</v>
      </c>
      <c r="G17" s="53">
        <v>1000</v>
      </c>
      <c r="H17" s="184">
        <v>940</v>
      </c>
      <c r="I17" s="84">
        <v>1200</v>
      </c>
      <c r="J17" s="174">
        <v>1200</v>
      </c>
      <c r="K17" s="53">
        <v>1500</v>
      </c>
      <c r="L17" s="184">
        <v>800</v>
      </c>
      <c r="M17" s="164">
        <v>1000</v>
      </c>
    </row>
    <row r="18" spans="2:15" ht="35.549999999999997" customHeight="1" x14ac:dyDescent="0.45">
      <c r="B18" s="160" t="s">
        <v>163</v>
      </c>
      <c r="C18" s="172"/>
      <c r="D18" s="176"/>
      <c r="E18" s="176"/>
      <c r="F18" s="172"/>
      <c r="G18" s="172"/>
      <c r="H18" s="176"/>
      <c r="I18" s="176"/>
      <c r="J18" s="172"/>
      <c r="K18" s="172"/>
      <c r="L18" s="176"/>
      <c r="M18" s="179"/>
    </row>
    <row r="19" spans="2:15" x14ac:dyDescent="0.45">
      <c r="B19" s="170"/>
      <c r="C19" t="s">
        <v>5</v>
      </c>
      <c r="D19" s="83">
        <v>26200</v>
      </c>
      <c r="E19" s="83">
        <v>29500</v>
      </c>
      <c r="F19" s="52">
        <v>62000</v>
      </c>
      <c r="G19" s="52">
        <v>71100</v>
      </c>
      <c r="H19" s="83">
        <v>104000</v>
      </c>
      <c r="I19" s="83">
        <v>120000</v>
      </c>
      <c r="J19" s="52">
        <v>193270</v>
      </c>
      <c r="K19" s="52">
        <v>225000</v>
      </c>
      <c r="L19" s="83">
        <v>81000</v>
      </c>
      <c r="M19" s="161">
        <v>94240</v>
      </c>
    </row>
    <row r="20" spans="2:15" x14ac:dyDescent="0.45">
      <c r="B20" s="170"/>
      <c r="C20" t="s">
        <v>151</v>
      </c>
      <c r="D20" s="83">
        <v>29000</v>
      </c>
      <c r="E20" s="156">
        <v>32000</v>
      </c>
      <c r="F20" s="52">
        <v>63000</v>
      </c>
      <c r="G20" s="158">
        <v>72600</v>
      </c>
      <c r="H20" s="83">
        <v>105000</v>
      </c>
      <c r="I20" s="156">
        <v>121100</v>
      </c>
      <c r="J20" s="52">
        <v>191200</v>
      </c>
      <c r="K20" s="158">
        <v>224740</v>
      </c>
      <c r="L20" s="83">
        <v>96000</v>
      </c>
      <c r="M20" s="157">
        <v>111000</v>
      </c>
    </row>
    <row r="21" spans="2:15" ht="14.65" thickBot="1" x14ac:dyDescent="0.5">
      <c r="B21" s="171"/>
      <c r="C21" s="166" t="s">
        <v>150</v>
      </c>
      <c r="D21" s="84">
        <v>24500</v>
      </c>
      <c r="E21" s="162">
        <v>27600</v>
      </c>
      <c r="F21" s="53">
        <v>60110</v>
      </c>
      <c r="G21" s="168">
        <v>70000</v>
      </c>
      <c r="H21" s="84">
        <v>102000</v>
      </c>
      <c r="I21" s="162">
        <v>118800</v>
      </c>
      <c r="J21" s="53">
        <v>200000</v>
      </c>
      <c r="K21" s="168">
        <v>227400</v>
      </c>
      <c r="L21" s="84">
        <v>58100</v>
      </c>
      <c r="M21" s="163">
        <v>69800</v>
      </c>
    </row>
    <row r="22" spans="2:15" ht="34.049999999999997" customHeight="1" x14ac:dyDescent="0.45">
      <c r="B22" s="175" t="s">
        <v>7</v>
      </c>
      <c r="C22" s="93"/>
      <c r="D22" s="177"/>
      <c r="E22" s="177"/>
      <c r="F22" s="93"/>
      <c r="G22" s="93"/>
      <c r="H22" s="177"/>
      <c r="I22" s="177"/>
      <c r="J22" s="93"/>
      <c r="K22" s="93"/>
      <c r="L22" s="177"/>
      <c r="M22" s="181"/>
    </row>
    <row r="23" spans="2:15" x14ac:dyDescent="0.45">
      <c r="B23" s="170"/>
      <c r="C23" t="s">
        <v>5</v>
      </c>
      <c r="D23" s="47">
        <v>52.636539999999997</v>
      </c>
      <c r="E23" s="47">
        <v>57.945800000000006</v>
      </c>
      <c r="F23" s="2">
        <v>20.896560000000001</v>
      </c>
      <c r="G23" s="2">
        <v>23.5458</v>
      </c>
      <c r="H23" s="47">
        <v>8.8022399999999994</v>
      </c>
      <c r="I23" s="47">
        <v>10.22883</v>
      </c>
      <c r="J23" s="2">
        <v>2.6157500000000002</v>
      </c>
      <c r="K23" s="2">
        <v>3.0381800000000001</v>
      </c>
      <c r="L23" s="47">
        <v>21.237670000000001</v>
      </c>
      <c r="M23" s="48">
        <v>23.689630000000001</v>
      </c>
    </row>
    <row r="24" spans="2:15" x14ac:dyDescent="0.45">
      <c r="B24" s="170"/>
      <c r="C24" t="s">
        <v>151</v>
      </c>
      <c r="D24" s="47">
        <v>81.161850000000001</v>
      </c>
      <c r="E24" s="47">
        <v>84.366969999999995</v>
      </c>
      <c r="F24" s="2">
        <v>33.597029999999997</v>
      </c>
      <c r="G24" s="2">
        <v>38.660550000000001</v>
      </c>
      <c r="H24" s="47">
        <v>12.243930000000001</v>
      </c>
      <c r="I24" s="47">
        <v>14.464479999999998</v>
      </c>
      <c r="J24" s="2">
        <v>3.4860599999999997</v>
      </c>
      <c r="K24" s="2">
        <v>4.1097000000000001</v>
      </c>
      <c r="L24" s="47">
        <v>26.175239999999999</v>
      </c>
      <c r="M24" s="48">
        <v>28.717649999999999</v>
      </c>
    </row>
    <row r="25" spans="2:15" ht="14.65" thickBot="1" x14ac:dyDescent="0.5">
      <c r="B25" s="171"/>
      <c r="C25" s="166" t="s">
        <v>150</v>
      </c>
      <c r="D25" s="49">
        <v>32.877310000000001</v>
      </c>
      <c r="E25" s="49">
        <v>41.019080000000002</v>
      </c>
      <c r="F25" s="54">
        <v>1.9611799999999999</v>
      </c>
      <c r="G25" s="54">
        <v>4.3671300000000004</v>
      </c>
      <c r="H25" s="49">
        <v>0.26034000000000002</v>
      </c>
      <c r="I25" s="49">
        <v>1.4458800000000001</v>
      </c>
      <c r="J25" s="54">
        <v>6.8999999999999999E-3</v>
      </c>
      <c r="K25" s="54">
        <v>0.30645999999999995</v>
      </c>
      <c r="L25" s="49">
        <v>13.26299</v>
      </c>
      <c r="M25" s="50">
        <v>16.582599999999999</v>
      </c>
    </row>
    <row r="26" spans="2:15" ht="37.049999999999997" customHeight="1" x14ac:dyDescent="0.45">
      <c r="B26" s="200" t="s">
        <v>162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97"/>
      <c r="O26" s="97"/>
    </row>
    <row r="27" spans="2:15" x14ac:dyDescent="0.45">
      <c r="B27" s="3" t="s">
        <v>12</v>
      </c>
    </row>
  </sheetData>
  <mergeCells count="7">
    <mergeCell ref="L4:M4"/>
    <mergeCell ref="F4:G4"/>
    <mergeCell ref="H4:I4"/>
    <mergeCell ref="J4:K4"/>
    <mergeCell ref="B26:M26"/>
    <mergeCell ref="B4:C5"/>
    <mergeCell ref="D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06ACAA53C084283A7E9734B5D979C" ma:contentTypeVersion="18" ma:contentTypeDescription="Create a new document." ma:contentTypeScope="" ma:versionID="f428c188ca005172b338a0ec85b3ecbd">
  <xsd:schema xmlns:xsd="http://www.w3.org/2001/XMLSchema" xmlns:xs="http://www.w3.org/2001/XMLSchema" xmlns:p="http://schemas.microsoft.com/office/2006/metadata/properties" xmlns:ns2="9279c62e-a2e7-41c7-b9ab-0a0f87ad47c5" xmlns:ns3="9c20ecd8-7b1b-40af-ad3c-24c512db6f5f" targetNamespace="http://schemas.microsoft.com/office/2006/metadata/properties" ma:root="true" ma:fieldsID="59c5722184e46c6fe1f52e5c519485cc" ns2:_="" ns3:_="">
    <xsd:import namespace="9279c62e-a2e7-41c7-b9ab-0a0f87ad47c5"/>
    <xsd:import namespace="9c20ecd8-7b1b-40af-ad3c-24c512db6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9c62e-a2e7-41c7-b9ab-0a0f87ad47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0ecd8-7b1b-40af-ad3c-24c512db6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a7ff84-c2c6-40dd-8570-0fd61524385a}" ma:internalName="TaxCatchAll" ma:showField="CatchAllData" ma:web="9c20ecd8-7b1b-40af-ad3c-24c512db6f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20ecd8-7b1b-40af-ad3c-24c512db6f5f" xsi:nil="true"/>
    <lcf76f155ced4ddcb4097134ff3c332f xmlns="9279c62e-a2e7-41c7-b9ab-0a0f87ad47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2C194F-E325-4050-821A-AB983205A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79c62e-a2e7-41c7-b9ab-0a0f87ad47c5"/>
    <ds:schemaRef ds:uri="9c20ecd8-7b1b-40af-ad3c-24c512db6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49E487-FA6A-420C-ABBF-488F865AD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20B87-C15D-4A28-AF51-D2B24F047079}">
  <ds:schemaRefs>
    <ds:schemaRef ds:uri="http://schemas.microsoft.com/office/2006/metadata/properties"/>
    <ds:schemaRef ds:uri="http://schemas.microsoft.com/office/infopath/2007/PartnerControls"/>
    <ds:schemaRef ds:uri="9c20ecd8-7b1b-40af-ad3c-24c512db6f5f"/>
    <ds:schemaRef ds:uri="9279c62e-a2e7-41c7-b9ab-0a0f87ad47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TableA1_OwnerBurdens2001-23</vt:lpstr>
      <vt:lpstr>TableA2_BurdensByIncome</vt:lpstr>
      <vt:lpstr>TableA3_MetroAreaBurdenRates</vt:lpstr>
      <vt:lpstr>TableA4 Owner Costs and Incomes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McCue, Daniel T.</dc:creator>
  <cp:lastModifiedBy>Doyon, Alicia</cp:lastModifiedBy>
  <dcterms:created xsi:type="dcterms:W3CDTF">2025-01-29T18:04:47Z</dcterms:created>
  <dcterms:modified xsi:type="dcterms:W3CDTF">2025-02-24T14:01:39Z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0x0101001FB06ACAA53C084283A7E9734B5D979C</vt:lpwstr>
  </property>
  <property fmtid="{D5CDD505-2E9C-101B-9397-08002B2CF9AE}" pid="3" name="MediaServiceImageTags">
    <vt:lpwstr/>
  </property>
</Properties>
</file>