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hu.sharepoint.com/sites/JCHS/Shared Documents/Publications/Papers/2024/Household Projections McCue/Final Publication Materials/"/>
    </mc:Choice>
  </mc:AlternateContent>
  <xr:revisionPtr revIDLastSave="731" documentId="8_{B82B6BF1-277E-4D18-8CB7-612C70876518}" xr6:coauthVersionLast="47" xr6:coauthVersionMax="47" xr10:uidLastSave="{A915D102-03A1-4665-8FA5-36CB77099D9C}"/>
  <bookViews>
    <workbookView xWindow="28680" yWindow="-120" windowWidth="29040" windowHeight="15720" firstSheet="4" activeTab="4" xr2:uid="{20CB43C0-A795-40A4-93DE-747DE9A3EE07}"/>
  </bookViews>
  <sheets>
    <sheet name="TableOfContents" sheetId="14" r:id="rId1"/>
    <sheet name="A-1_SummaryHHProjections" sheetId="2" r:id="rId2"/>
    <sheet name="A-2_DetailedProjection_Main" sheetId="5" r:id="rId3"/>
    <sheet name="A-3_DetailedProjection_High" sheetId="4" r:id="rId4"/>
    <sheet name="A-4_DetailedProjection_Low" sheetId="12" r:id="rId5"/>
    <sheet name="A-5_HouseholdTypesSplit" sheetId="6" r:id="rId6"/>
    <sheet name="A-6_PopulationProjections" sheetId="7" r:id="rId7"/>
    <sheet name="A-7_HeadshipRates" sheetId="8" r:id="rId8"/>
    <sheet name="A-8_NewUnitDemandSummary" sheetId="11" r:id="rId9"/>
    <sheet name="A-9_SecondHomeownershipRates" sheetId="1" r:id="rId10"/>
    <sheet name="A-10_StockLosses" sheetId="10" r:id="rId11"/>
    <sheet name="A-11_MultigenHouseholds" sheetId="13" r:id="rId12"/>
    <sheet name="A-12_FamilyTypeCode" sheetId="9" r:id="rId13"/>
  </sheets>
  <definedNames>
    <definedName name="_AMO_UniqueIdentifier" hidden="1">"'8d13fa54-150b-4913-9bb5-21f0edb55399'"</definedName>
    <definedName name="_xlnm.Print_Area" localSheetId="1">'A-1_SummaryHHProjections'!$L$1:$U$37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H32" i="2" s="1"/>
  <c r="G31" i="2"/>
  <c r="H31" i="2" s="1"/>
  <c r="G30" i="2"/>
  <c r="H30" i="2" s="1"/>
  <c r="AF21" i="2"/>
  <c r="AG21" i="2" s="1"/>
  <c r="AD21" i="2"/>
  <c r="AE21" i="2" s="1"/>
  <c r="AF20" i="2"/>
  <c r="AG20" i="2" s="1"/>
  <c r="AD20" i="2"/>
  <c r="AE20" i="2" s="1"/>
  <c r="AF19" i="2"/>
  <c r="AG19" i="2" s="1"/>
  <c r="AD19" i="2"/>
  <c r="AE19" i="2" s="1"/>
  <c r="AF18" i="2"/>
  <c r="AG18" i="2" s="1"/>
  <c r="AD18" i="2"/>
  <c r="AE18" i="2" s="1"/>
  <c r="AF17" i="2"/>
  <c r="AG17" i="2" s="1"/>
  <c r="AD17" i="2"/>
  <c r="AE17" i="2" s="1"/>
  <c r="AF16" i="2"/>
  <c r="AG16" i="2" s="1"/>
  <c r="AD16" i="2"/>
  <c r="AE16" i="2" s="1"/>
  <c r="T21" i="2"/>
  <c r="U21" i="2" s="1"/>
  <c r="R21" i="2"/>
  <c r="S21" i="2" s="1"/>
  <c r="T20" i="2"/>
  <c r="U20" i="2" s="1"/>
  <c r="R20" i="2"/>
  <c r="S20" i="2" s="1"/>
  <c r="T19" i="2"/>
  <c r="U19" i="2" s="1"/>
  <c r="R19" i="2"/>
  <c r="S19" i="2" s="1"/>
  <c r="T18" i="2"/>
  <c r="U18" i="2" s="1"/>
  <c r="R18" i="2"/>
  <c r="S18" i="2" s="1"/>
  <c r="T17" i="2"/>
  <c r="U17" i="2" s="1"/>
  <c r="R17" i="2"/>
  <c r="S17" i="2" s="1"/>
  <c r="T16" i="2"/>
  <c r="U16" i="2" s="1"/>
  <c r="R16" i="2"/>
  <c r="S16" i="2" s="1"/>
  <c r="I21" i="2"/>
  <c r="J21" i="2" s="1"/>
  <c r="G21" i="2"/>
  <c r="H21" i="2" s="1"/>
  <c r="I20" i="2"/>
  <c r="J20" i="2" s="1"/>
  <c r="G20" i="2"/>
  <c r="H20" i="2" s="1"/>
  <c r="I19" i="2"/>
  <c r="J19" i="2" s="1"/>
  <c r="G19" i="2"/>
  <c r="H19" i="2" s="1"/>
  <c r="I18" i="2"/>
  <c r="J18" i="2" s="1"/>
  <c r="G18" i="2"/>
  <c r="H18" i="2" s="1"/>
  <c r="I17" i="2"/>
  <c r="J17" i="2" s="1"/>
  <c r="G17" i="2"/>
  <c r="H17" i="2" s="1"/>
  <c r="I16" i="2"/>
  <c r="J16" i="2" s="1"/>
  <c r="G16" i="2"/>
  <c r="H16" i="2" s="1"/>
  <c r="G23" i="2"/>
  <c r="H23" i="2" s="1"/>
  <c r="I32" i="2"/>
  <c r="J32" i="2" s="1"/>
  <c r="I31" i="2"/>
  <c r="J31" i="2" s="1"/>
  <c r="I30" i="2"/>
  <c r="J30" i="2" s="1"/>
  <c r="I29" i="2"/>
  <c r="J29" i="2" s="1"/>
  <c r="G29" i="2"/>
  <c r="H29" i="2" s="1"/>
  <c r="I28" i="2"/>
  <c r="J28" i="2" s="1"/>
  <c r="G28" i="2"/>
  <c r="H28" i="2" s="1"/>
  <c r="I26" i="2"/>
  <c r="J26" i="2" s="1"/>
  <c r="G26" i="2"/>
  <c r="H26" i="2" s="1"/>
  <c r="I25" i="2"/>
  <c r="J25" i="2" s="1"/>
  <c r="G25" i="2"/>
  <c r="H25" i="2" s="1"/>
  <c r="I24" i="2"/>
  <c r="J24" i="2" s="1"/>
  <c r="G24" i="2"/>
  <c r="H24" i="2" s="1"/>
  <c r="I23" i="2"/>
  <c r="J23" i="2" s="1"/>
  <c r="I15" i="2"/>
  <c r="J15" i="2" s="1"/>
  <c r="G15" i="2"/>
  <c r="H15" i="2" s="1"/>
  <c r="I14" i="2"/>
  <c r="J14" i="2" s="1"/>
  <c r="G14" i="2"/>
  <c r="H14" i="2" s="1"/>
  <c r="I13" i="2"/>
  <c r="J13" i="2" s="1"/>
  <c r="G13" i="2"/>
  <c r="H13" i="2" s="1"/>
  <c r="I12" i="2"/>
  <c r="J12" i="2" s="1"/>
  <c r="G12" i="2"/>
  <c r="H12" i="2" s="1"/>
  <c r="I11" i="2"/>
  <c r="J11" i="2" s="1"/>
  <c r="G11" i="2"/>
  <c r="H11" i="2" s="1"/>
  <c r="I10" i="2"/>
  <c r="J10" i="2" s="1"/>
  <c r="G10" i="2"/>
  <c r="H10" i="2" s="1"/>
  <c r="I9" i="2"/>
  <c r="J9" i="2" s="1"/>
  <c r="G9" i="2"/>
  <c r="H9" i="2" s="1"/>
  <c r="I7" i="2"/>
  <c r="J7" i="2" s="1"/>
  <c r="G7" i="2"/>
  <c r="H7" i="2" s="1"/>
  <c r="E32" i="10" l="1"/>
  <c r="D32" i="10"/>
  <c r="C32" i="10"/>
  <c r="B32" i="10"/>
  <c r="E31" i="10"/>
  <c r="D31" i="10"/>
  <c r="C31" i="10"/>
  <c r="B31" i="10"/>
  <c r="B30" i="10"/>
  <c r="E29" i="10"/>
  <c r="D29" i="10"/>
  <c r="C29" i="10"/>
  <c r="B29" i="10"/>
  <c r="E28" i="10"/>
  <c r="D28" i="10"/>
  <c r="C28" i="10"/>
  <c r="E30" i="10"/>
  <c r="D30" i="10"/>
  <c r="C30" i="10"/>
  <c r="F29" i="10" l="1"/>
  <c r="D34" i="10"/>
  <c r="D35" i="10" s="1"/>
  <c r="F32" i="10"/>
  <c r="E34" i="10"/>
  <c r="E35" i="10" s="1"/>
  <c r="F31" i="10"/>
  <c r="B28" i="10"/>
  <c r="B34" i="10" s="1"/>
  <c r="B35" i="10" s="1"/>
  <c r="C34" i="10"/>
  <c r="C35" i="10" s="1"/>
  <c r="F30" i="10"/>
  <c r="F28" i="10" l="1"/>
  <c r="F34" i="10" l="1"/>
  <c r="AF32" i="2"/>
  <c r="AF31" i="2"/>
  <c r="AG31" i="2" s="1"/>
  <c r="AF30" i="2"/>
  <c r="AG30" i="2" s="1"/>
  <c r="AF29" i="2"/>
  <c r="AG29" i="2" s="1"/>
  <c r="AF28" i="2"/>
  <c r="AG28" i="2" s="1"/>
  <c r="AF26" i="2"/>
  <c r="AF25" i="2"/>
  <c r="AF24" i="2"/>
  <c r="AF23" i="2"/>
  <c r="AF15" i="2"/>
  <c r="AG15" i="2" s="1"/>
  <c r="AF14" i="2"/>
  <c r="AG14" i="2" s="1"/>
  <c r="AF13" i="2"/>
  <c r="AG13" i="2" s="1"/>
  <c r="AF12" i="2"/>
  <c r="AG12" i="2" s="1"/>
  <c r="AF11" i="2"/>
  <c r="AG11" i="2" s="1"/>
  <c r="AF10" i="2"/>
  <c r="AG10" i="2" s="1"/>
  <c r="AF9" i="2"/>
  <c r="AG9" i="2" s="1"/>
  <c r="AF7" i="2"/>
  <c r="AG7" i="2" s="1"/>
  <c r="AD32" i="2"/>
  <c r="AE32" i="2" s="1"/>
  <c r="AD31" i="2"/>
  <c r="AE31" i="2" s="1"/>
  <c r="AD30" i="2"/>
  <c r="AE30" i="2" s="1"/>
  <c r="AD29" i="2"/>
  <c r="AE29" i="2" s="1"/>
  <c r="AD28" i="2"/>
  <c r="AE28" i="2" s="1"/>
  <c r="AD26" i="2"/>
  <c r="AD25" i="2"/>
  <c r="AD24" i="2"/>
  <c r="AD23" i="2"/>
  <c r="AD15" i="2"/>
  <c r="AE15" i="2" s="1"/>
  <c r="AD14" i="2"/>
  <c r="AE14" i="2" s="1"/>
  <c r="AD13" i="2"/>
  <c r="AE13" i="2" s="1"/>
  <c r="AD12" i="2"/>
  <c r="AE12" i="2" s="1"/>
  <c r="AD11" i="2"/>
  <c r="AE11" i="2" s="1"/>
  <c r="AD10" i="2"/>
  <c r="AE10" i="2" s="1"/>
  <c r="AD9" i="2"/>
  <c r="AE9" i="2" s="1"/>
  <c r="AD7" i="2"/>
  <c r="T32" i="2"/>
  <c r="U32" i="2" s="1"/>
  <c r="R32" i="2"/>
  <c r="S32" i="2" s="1"/>
  <c r="T31" i="2"/>
  <c r="U31" i="2" s="1"/>
  <c r="R31" i="2"/>
  <c r="S31" i="2" s="1"/>
  <c r="T30" i="2"/>
  <c r="U30" i="2" s="1"/>
  <c r="R30" i="2"/>
  <c r="S30" i="2" s="1"/>
  <c r="T29" i="2"/>
  <c r="U29" i="2" s="1"/>
  <c r="R29" i="2"/>
  <c r="S29" i="2" s="1"/>
  <c r="T28" i="2"/>
  <c r="U28" i="2" s="1"/>
  <c r="R28" i="2"/>
  <c r="S28" i="2" s="1"/>
  <c r="T26" i="2"/>
  <c r="U26" i="2" s="1"/>
  <c r="R26" i="2"/>
  <c r="S26" i="2" s="1"/>
  <c r="T25" i="2"/>
  <c r="U25" i="2" s="1"/>
  <c r="R25" i="2"/>
  <c r="S25" i="2" s="1"/>
  <c r="T24" i="2"/>
  <c r="U24" i="2" s="1"/>
  <c r="R24" i="2"/>
  <c r="S24" i="2" s="1"/>
  <c r="T23" i="2"/>
  <c r="U23" i="2" s="1"/>
  <c r="R23" i="2"/>
  <c r="S23" i="2" s="1"/>
  <c r="T15" i="2"/>
  <c r="U15" i="2" s="1"/>
  <c r="R15" i="2"/>
  <c r="S15" i="2" s="1"/>
  <c r="T14" i="2"/>
  <c r="U14" i="2" s="1"/>
  <c r="R14" i="2"/>
  <c r="S14" i="2" s="1"/>
  <c r="T13" i="2"/>
  <c r="U13" i="2" s="1"/>
  <c r="R13" i="2"/>
  <c r="S13" i="2" s="1"/>
  <c r="T12" i="2"/>
  <c r="U12" i="2" s="1"/>
  <c r="R12" i="2"/>
  <c r="S12" i="2" s="1"/>
  <c r="T11" i="2"/>
  <c r="U11" i="2" s="1"/>
  <c r="R11" i="2"/>
  <c r="S11" i="2" s="1"/>
  <c r="T10" i="2"/>
  <c r="U10" i="2" s="1"/>
  <c r="R10" i="2"/>
  <c r="S10" i="2" s="1"/>
  <c r="T9" i="2"/>
  <c r="U9" i="2" s="1"/>
  <c r="R9" i="2"/>
  <c r="S9" i="2" s="1"/>
  <c r="T7" i="2"/>
  <c r="U7" i="2" s="1"/>
  <c r="R7" i="2"/>
  <c r="S7" i="2" s="1"/>
  <c r="AG32" i="2"/>
  <c r="AE7" i="2"/>
  <c r="AE26" i="2"/>
  <c r="AE25" i="2"/>
  <c r="AE24" i="2"/>
  <c r="AE23" i="2"/>
  <c r="F35" i="10" l="1"/>
</calcChain>
</file>

<file path=xl/sharedStrings.xml><?xml version="1.0" encoding="utf-8"?>
<sst xmlns="http://schemas.openxmlformats.org/spreadsheetml/2006/main" count="1367" uniqueCount="199">
  <si>
    <t>Table of Contents</t>
  </si>
  <si>
    <t>Table A-1:  Summary of JCHS 2024 Household Projections by Age, Race/Ethnicity, and Household Type</t>
  </si>
  <si>
    <t>Table A-2:  Detailed Main-Series Household Projection by Race/Ethnicity and Household Type: 2025, 2035, and 2045</t>
  </si>
  <si>
    <t>Table A-3:  Detailed High-Series Household Projection by Race/Ethnicity and Household Type: 2025, 2035, and 2045</t>
  </si>
  <si>
    <t>Table A-4:  Detailed Low-Series Household Projection by Race/Ethnicity and Household Type: 2025, 2035, and 2045</t>
  </si>
  <si>
    <t>Table A-5.  Distribution of Households by Type: 2021-2023</t>
  </si>
  <si>
    <t>Table A-6:  Projected Population Age 15 and Over: 2025-2045</t>
  </si>
  <si>
    <t>Table A-7:  Projected Headship Rates by Age and Race/Ethnicity: 2025-2045</t>
  </si>
  <si>
    <t>Table A-8: Baseline Demand for Additional Housing Units: 2025-2035</t>
  </si>
  <si>
    <t>Table A-9:  Share of Householders Reporting Having a Second Home</t>
  </si>
  <si>
    <t>Table A-10: Housing Unit Loss Rates and Loss Estimates: 2025-2035 and 2035-2045</t>
  </si>
  <si>
    <t>Table A-11: Detailed Main-Series Multigenerational Household Projection</t>
  </si>
  <si>
    <t>Table A-12: STATA Code for Defining Family Types</t>
  </si>
  <si>
    <t>Source: Joint Center for Housing Studies</t>
  </si>
  <si>
    <t>LOW PROJECTION</t>
  </si>
  <si>
    <t>MAIN PROJECTION</t>
  </si>
  <si>
    <t>HIGH PROJECTION</t>
  </si>
  <si>
    <t>Households</t>
  </si>
  <si>
    <t>2025-2035</t>
  </si>
  <si>
    <t>2035-2045</t>
  </si>
  <si>
    <t>Total</t>
  </si>
  <si>
    <t>Age of Householder</t>
  </si>
  <si>
    <t>Under 25</t>
  </si>
  <si>
    <t>25_29</t>
  </si>
  <si>
    <t>30_34</t>
  </si>
  <si>
    <t>35_39</t>
  </si>
  <si>
    <t>40_44</t>
  </si>
  <si>
    <t>45_49</t>
  </si>
  <si>
    <t>50_54</t>
  </si>
  <si>
    <t>55_59</t>
  </si>
  <si>
    <t>60_64</t>
  </si>
  <si>
    <t>65_69</t>
  </si>
  <si>
    <t>70_74</t>
  </si>
  <si>
    <t>75_79</t>
  </si>
  <si>
    <t>80 and Over</t>
  </si>
  <si>
    <t>80_plus</t>
  </si>
  <si>
    <t>Race/Ethnicity of Householder</t>
  </si>
  <si>
    <t>White</t>
  </si>
  <si>
    <t>Black</t>
  </si>
  <si>
    <t>Hispanic</t>
  </si>
  <si>
    <t>Asian / Other</t>
  </si>
  <si>
    <t>Household Type</t>
  </si>
  <si>
    <t>Married, with Children</t>
  </si>
  <si>
    <t xml:space="preserve">Married, no Children </t>
  </si>
  <si>
    <t>Unmarried with Children</t>
  </si>
  <si>
    <t>Single Person</t>
  </si>
  <si>
    <t>Other</t>
  </si>
  <si>
    <t>Notes: White, black, and Asian/other households are non-Hispanic.  Hispanics may be of any race. Children are defined as only those of the head of household that are under age 18.  Unmarried with Other Adult households include all households where the householder is not married but is living with another person who is not their child under age 18, so could include those with an adult child over age 18 or a grandchild under age 18.</t>
  </si>
  <si>
    <t>MAIN-SERIES PROJECTION</t>
  </si>
  <si>
    <t>Race / Ethnicity</t>
  </si>
  <si>
    <t>Age</t>
  </si>
  <si>
    <t>Total Households</t>
  </si>
  <si>
    <t>White_NH</t>
  </si>
  <si>
    <t>15_19</t>
  </si>
  <si>
    <t>20_24</t>
  </si>
  <si>
    <t>Black_NH</t>
  </si>
  <si>
    <t>Asian_Other</t>
  </si>
  <si>
    <t>Notes: Children are defined as only those of the head of household that are under age 18.  Unmarried with Other Adult households includes all households where the householder is not married but is living with another person who is not their child under age 18, so could include those with an adult child over age 18 or a grandchild under age 18.  White, black, and Asian/other households are non-Hispanic.  Hispanics may be of any race.</t>
  </si>
  <si>
    <t>HIGH_SERIES PROJECTION</t>
  </si>
  <si>
    <t>Percent</t>
  </si>
  <si>
    <t xml:space="preserve">Source: JCHS tabulations of US Census Bureau, Current Population Surveys 2021-2023. </t>
  </si>
  <si>
    <t>Race/Ethnicity</t>
  </si>
  <si>
    <t>*Note: These are shares of households within each age and race group, averaged for three years, i.e. avg(2021,2022,2023)</t>
  </si>
  <si>
    <t>15-19</t>
  </si>
  <si>
    <t>Source: CPS ASEC.</t>
  </si>
  <si>
    <t>20-24</t>
  </si>
  <si>
    <t>25-29</t>
  </si>
  <si>
    <t>30-34</t>
  </si>
  <si>
    <t>35-39</t>
  </si>
  <si>
    <t>40-44</t>
  </si>
  <si>
    <t>45-49</t>
  </si>
  <si>
    <t>50-54</t>
  </si>
  <si>
    <t>55-59</t>
  </si>
  <si>
    <t>60-64</t>
  </si>
  <si>
    <t>65-69</t>
  </si>
  <si>
    <t>70-74</t>
  </si>
  <si>
    <t>75-79</t>
  </si>
  <si>
    <t>80Plus</t>
  </si>
  <si>
    <t>Asian/Other</t>
  </si>
  <si>
    <t>Notes: White, black, and Asian/other households are non-Hispanic.  Hispanics may be of any race.</t>
  </si>
  <si>
    <t>Source: US Census Bureau, v2023 Population Projections  (https://www.census.gov/programs-surveys/popproj.html)</t>
  </si>
  <si>
    <t>LOW (Census Bureau 2023 Low-Immigration Projection)</t>
  </si>
  <si>
    <t>MAIN (Census Bureau 2023 Main-Series Projection)</t>
  </si>
  <si>
    <t>HIGH  (Census Bureau 2023 High-Immigration Projection)</t>
  </si>
  <si>
    <t>People</t>
  </si>
  <si>
    <t>Race</t>
  </si>
  <si>
    <t>Age15_19</t>
  </si>
  <si>
    <t>Age20_24</t>
  </si>
  <si>
    <t>Age25_29</t>
  </si>
  <si>
    <t>Age30_34</t>
  </si>
  <si>
    <t>Age35_39</t>
  </si>
  <si>
    <t>Age40_44</t>
  </si>
  <si>
    <t>Age45_49</t>
  </si>
  <si>
    <t>Age50_54</t>
  </si>
  <si>
    <t>Age55_59</t>
  </si>
  <si>
    <t>Age60_64</t>
  </si>
  <si>
    <t>Age65_69</t>
  </si>
  <si>
    <t>Age70_74</t>
  </si>
  <si>
    <t>Age75_79</t>
  </si>
  <si>
    <t>Age 80Plus</t>
  </si>
  <si>
    <t xml:space="preserve">Source: Joint Center for Housing Studies of Harvard University </t>
  </si>
  <si>
    <t>Ratio of Household per Person</t>
  </si>
  <si>
    <t>Projected</t>
  </si>
  <si>
    <t>Asian_Others</t>
  </si>
  <si>
    <t>Source: JCHS 2024 Household and New Unit Demand Projections</t>
  </si>
  <si>
    <t>Housing Units (Thousands)</t>
  </si>
  <si>
    <t>Low-Immigration</t>
  </si>
  <si>
    <t>Main</t>
  </si>
  <si>
    <t>High - Immigration</t>
  </si>
  <si>
    <t xml:space="preserve">Projected Household Growth </t>
  </si>
  <si>
    <t xml:space="preserve">Projected Additional Vacant Unit Demand </t>
  </si>
  <si>
    <t>Vacant For Rent</t>
  </si>
  <si>
    <t xml:space="preserve">    (2023 HVS): 3.0% of households</t>
  </si>
  <si>
    <t>Vacant For Sale</t>
  </si>
  <si>
    <t xml:space="preserve">  (2023 HVS): 0.7% of households</t>
  </si>
  <si>
    <t xml:space="preserve">Second Homes </t>
  </si>
  <si>
    <t xml:space="preserve">        Average of 2019 &amp; 2022 2nd Home Ownership Rate (SCF)</t>
  </si>
  <si>
    <t>Projected Total Estimated Net Replacements</t>
  </si>
  <si>
    <t xml:space="preserve">     Census Bureau PEP Housing Unit Annual Loss Rate by Region and Unit Age (2022): </t>
  </si>
  <si>
    <t>Projected Total Baseline Demand for New Units</t>
  </si>
  <si>
    <t>Annual Average</t>
  </si>
  <si>
    <t>Source: JCHS tabulations of US Census Bureau, Surveys of Consumer Finance</t>
  </si>
  <si>
    <t>Percent of Households</t>
  </si>
  <si>
    <t>Average</t>
  </si>
  <si>
    <t>Non-Hispanic White</t>
  </si>
  <si>
    <t>Under 35</t>
  </si>
  <si>
    <t>35-44</t>
  </si>
  <si>
    <t>45-54</t>
  </si>
  <si>
    <t>55-64</t>
  </si>
  <si>
    <t>65-74</t>
  </si>
  <si>
    <t>75 and over</t>
  </si>
  <si>
    <t>All Other Races &amp; Ethnicities</t>
  </si>
  <si>
    <t>Annual Housing Unit Loss Rate (Percent)</t>
  </si>
  <si>
    <t>Age or Type of Unit</t>
  </si>
  <si>
    <t>Northeast</t>
  </si>
  <si>
    <t>Midwest</t>
  </si>
  <si>
    <t>South</t>
  </si>
  <si>
    <t>West</t>
  </si>
  <si>
    <t>10 yrs or less</t>
  </si>
  <si>
    <t>11-30 years</t>
  </si>
  <si>
    <t>31-59 years</t>
  </si>
  <si>
    <t>60 or more years</t>
  </si>
  <si>
    <t>Mobile Homes</t>
  </si>
  <si>
    <t>Other Units</t>
  </si>
  <si>
    <t>Source: Census Bureau Population and Housing Unit Estimates</t>
  </si>
  <si>
    <t>https://www2.census.gov/programs-surveys/popest/technical-documentation/methodology/2020-2023/2023-hu-meth.pdf</t>
  </si>
  <si>
    <t>Estimate of US Housing Stock by Age in 2025 (Units)</t>
  </si>
  <si>
    <t>Age of Unit</t>
  </si>
  <si>
    <t>Source: Census Bureau, 2022 American Community Survey PUMS estimates.</t>
  </si>
  <si>
    <t>Estimated Annual Number of Housing Units Lost in 2025-2035 (Units)</t>
  </si>
  <si>
    <t>Annual Loss Rate (Per 1,000 units)</t>
  </si>
  <si>
    <t>Source: JCHS tabulations of Census Bureau PEP loss rates and 2022 ACS Housing Unit Estimates.</t>
  </si>
  <si>
    <t>Projected Estimate of Older US Housing Stock in 2035 (Units)</t>
  </si>
  <si>
    <t>na</t>
  </si>
  <si>
    <t>Source: Census Bureau, JCHS &amp; 2022 American Community Survey PUMS estimates.</t>
  </si>
  <si>
    <t>Note:  Adds 10 years to age of stock in 2025 then subtracts out the estimated losses in 2025-2035</t>
  </si>
  <si>
    <t>Estimated Annual Number of Housing Units Lost in 2035-3045 (Units)</t>
  </si>
  <si>
    <t>Source: JCHS tabulations of US Census Bureau data</t>
  </si>
  <si>
    <t>Rates of Being Parent of Head</t>
  </si>
  <si>
    <t>Parent of Head Present</t>
  </si>
  <si>
    <t>Rates of Being Adult Child of Head</t>
  </si>
  <si>
    <t>Adult Child of Head Present</t>
  </si>
  <si>
    <t>All</t>
  </si>
  <si>
    <t>Note: Rates of being a parent of a householder or adult child are adjusted in cases where person is one of multiple parents or adult children in a household.</t>
  </si>
  <si>
    <t>So that applying rates to the projected population results in number of households with a parent of householder or adult child of householder present.</t>
  </si>
  <si>
    <t xml:space="preserve">For example, a person's rate is 1.0 if they are the only parent of householder present, but 0.50 for each person if there are two parents of householder present, or 0.333 if three are present in the household, etc. </t>
  </si>
  <si>
    <t>/*DEFINING FAMILY TYPES FOR THE HOUSEHOLD PROJECTIONS*/</t>
  </si>
  <si>
    <t xml:space="preserve">/*This code defines family type at a household level based on marital relationship and the presence or absence </t>
  </si>
  <si>
    <t>of own children under 18 from the point of view of the householder.*/</t>
  </si>
  <si>
    <t>**Note that there are some families defined this way living in group quarters, so additional constraints necessary to exclude gq</t>
  </si>
  <si>
    <t>**The CPS includes the civilian noninstitutionalized population.</t>
  </si>
  <si>
    <t>assert !missing(marst, numprec, pernum, nchild, yngch)</t>
  </si>
  <si>
    <t xml:space="preserve">/*For these purposes married includes married, spouse present; and married, spouse absent; but does not include </t>
  </si>
  <si>
    <t>separated.</t>
  </si>
  <si>
    <t>(presence of spouse within household).*/</t>
  </si>
  <si>
    <t>gen married = marst &lt; 3</t>
  </si>
  <si>
    <t>/*This chooses number of own children in household more than zero and youngest own child younger than 18.*/</t>
  </si>
  <si>
    <t>gen minorkid = nchild &gt; 0 &amp; yngch &lt; 18</t>
  </si>
  <si>
    <t>gen hhgfamkid = .</t>
  </si>
  <si>
    <t>replace hhgfamkid = 1 if married &amp; minorkid &amp; pernum == 1</t>
  </si>
  <si>
    <t>replace hhgfamkid = 2 if married &amp; !minorkid &amp; pernum == 1</t>
  </si>
  <si>
    <t>replace hhgfamkid = 3 if !married &amp; minorkid &amp; pernum == 1</t>
  </si>
  <si>
    <t>replace hhgfamkid = 4 if !married &amp; numprec == 1 &amp; pernum == 1</t>
  </si>
  <si>
    <t>replace hhgfamkid = 5 if pernum == 1 &amp; hhgfamkid == .</t>
  </si>
  <si>
    <t>assert !missing(hhgfamkid) if pernum == 1</t>
  </si>
  <si>
    <t>/*Copy household type to other records within the family.*/</t>
  </si>
  <si>
    <t>bysort year serial: egen temp = max(hhgfamkid)</t>
  </si>
  <si>
    <t>replace hhgfamkid = temp</t>
  </si>
  <si>
    <t>drop temp married minorkid</t>
  </si>
  <si>
    <t>assert !missing(hhgfamkid) if gq == 1</t>
  </si>
  <si>
    <t xml:space="preserve"> #delimit ;</t>
  </si>
  <si>
    <t xml:space="preserve"> label define hhgfamkid_lbl</t>
  </si>
  <si>
    <t xml:space="preserve">  1 "Married with Children" </t>
  </si>
  <si>
    <t xml:space="preserve">  2 "Married, no Children" </t>
  </si>
  <si>
    <t xml:space="preserve">  3 "Unmarried with Children"</t>
  </si>
  <si>
    <t xml:space="preserve">  4 "Single Person"</t>
  </si>
  <si>
    <t xml:space="preserve">  5 "Other";</t>
  </si>
  <si>
    <t xml:space="preserve"> #delimit cr</t>
  </si>
  <si>
    <t xml:space="preserve"> label values hhgfamkid hhgfamkid_lbl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</si>
</sst>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0"/>
    <numFmt numFmtId="167" formatCode="_(* #,##0.0000_);_(* \(#,##0.0000\);_(* &quot;-&quot;??_);_(@_)"/>
    <numFmt numFmtId="168" formatCode="0.000%"/>
    <numFmt numFmtId="169" formatCode="_(* #,##0.0_);_(* \(#,##0.0\);_(* &quot;-&quot;??_);_(@_)"/>
  </numFmts>
  <fonts count="13">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
      <u/>
      <sz val="11"/>
      <color theme="10"/>
      <name val="Aptos Narrow"/>
      <family val="2"/>
      <scheme val="minor"/>
    </font>
    <font>
      <b/>
      <sz val="14"/>
      <color theme="1"/>
      <name val="Aptos Narrow"/>
      <family val="2"/>
      <scheme val="minor"/>
    </font>
    <font>
      <b/>
      <sz val="14"/>
      <name val="Aptos Narrow"/>
      <family val="2"/>
      <scheme val="minor"/>
    </font>
    <font>
      <sz val="14"/>
      <color theme="1"/>
      <name val="Aptos Narrow"/>
      <family val="2"/>
      <scheme val="minor"/>
    </font>
    <font>
      <sz val="14"/>
      <name val="Aptos Narrow"/>
      <family val="2"/>
      <scheme val="minor"/>
    </font>
    <font>
      <i/>
      <sz val="12"/>
      <color theme="1"/>
      <name val="Aptos Narrow"/>
      <family val="2"/>
      <scheme val="minor"/>
    </font>
    <font>
      <sz val="12"/>
      <name val="Aptos Narrow"/>
      <family val="2"/>
      <scheme val="minor"/>
    </font>
    <font>
      <i/>
      <sz val="12"/>
      <name val="Aptos Narrow"/>
      <family val="2"/>
      <scheme val="minor"/>
    </font>
    <font>
      <u/>
      <sz val="14"/>
      <color theme="10"/>
      <name val="Aptos Narrow"/>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89">
    <xf numFmtId="0" fontId="0" fillId="0" borderId="0" xfId="0"/>
    <xf numFmtId="0" fontId="2" fillId="0" borderId="0" xfId="0" applyFont="1"/>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0" borderId="0" xfId="0" applyFont="1" applyAlignment="1">
      <alignment horizontal="left" vertical="top" wrapText="1"/>
    </xf>
    <xf numFmtId="0" fontId="0" fillId="0" borderId="1" xfId="0" applyBorder="1"/>
    <xf numFmtId="3" fontId="0" fillId="0" borderId="1" xfId="0" applyNumberFormat="1" applyBorder="1"/>
    <xf numFmtId="0" fontId="0" fillId="2" borderId="2" xfId="0" applyFill="1" applyBorder="1"/>
    <xf numFmtId="0" fontId="0" fillId="2" borderId="0" xfId="0" applyFill="1"/>
    <xf numFmtId="0" fontId="0" fillId="2" borderId="3" xfId="0" applyFill="1" applyBorder="1"/>
    <xf numFmtId="3" fontId="0" fillId="2" borderId="0" xfId="0" applyNumberFormat="1" applyFill="1"/>
    <xf numFmtId="0" fontId="0" fillId="2" borderId="4" xfId="0" applyFill="1" applyBorder="1"/>
    <xf numFmtId="0" fontId="0" fillId="3" borderId="1" xfId="0" applyFill="1" applyBorder="1" applyAlignment="1">
      <alignment horizontal="left" wrapText="1"/>
    </xf>
    <xf numFmtId="164" fontId="0" fillId="0" borderId="1" xfId="1" applyNumberFormat="1" applyFont="1" applyBorder="1"/>
    <xf numFmtId="0" fontId="3" fillId="0" borderId="0" xfId="0" applyFont="1" applyAlignment="1">
      <alignment vertical="top" wrapText="1"/>
    </xf>
    <xf numFmtId="3" fontId="0" fillId="0" borderId="0" xfId="0" applyNumberFormat="1"/>
    <xf numFmtId="165" fontId="0" fillId="0" borderId="1" xfId="2" applyNumberFormat="1" applyFont="1" applyBorder="1" applyAlignment="1">
      <alignment horizontal="right"/>
    </xf>
    <xf numFmtId="0" fontId="0" fillId="2" borderId="1" xfId="0" applyFill="1" applyBorder="1"/>
    <xf numFmtId="0" fontId="0" fillId="4" borderId="1" xfId="0" applyFill="1" applyBorder="1"/>
    <xf numFmtId="0" fontId="0" fillId="5" borderId="5" xfId="0" applyFill="1" applyBorder="1" applyAlignment="1">
      <alignment horizontal="center"/>
    </xf>
    <xf numFmtId="0" fontId="0" fillId="0" borderId="0" xfId="0" applyAlignment="1">
      <alignment horizontal="center"/>
    </xf>
    <xf numFmtId="0" fontId="0" fillId="5" borderId="9" xfId="0" applyFill="1" applyBorder="1" applyAlignment="1">
      <alignment horizontal="center" wrapText="1"/>
    </xf>
    <xf numFmtId="0" fontId="0" fillId="5" borderId="10" xfId="0" applyFill="1" applyBorder="1" applyAlignment="1">
      <alignment horizontal="center" wrapText="1"/>
    </xf>
    <xf numFmtId="0" fontId="0" fillId="5" borderId="1" xfId="0" applyFill="1" applyBorder="1" applyAlignment="1">
      <alignment horizontal="center" wrapText="1"/>
    </xf>
    <xf numFmtId="0" fontId="0" fillId="5" borderId="11" xfId="0" applyFill="1" applyBorder="1" applyAlignment="1">
      <alignment horizontal="center" wrapText="1"/>
    </xf>
    <xf numFmtId="0" fontId="0" fillId="0" borderId="0" xfId="0" applyAlignment="1">
      <alignment horizontal="center" wrapText="1"/>
    </xf>
    <xf numFmtId="0" fontId="0" fillId="0" borderId="9" xfId="0" applyBorder="1"/>
    <xf numFmtId="3" fontId="0" fillId="2" borderId="9" xfId="1" applyNumberFormat="1" applyFont="1" applyFill="1" applyBorder="1"/>
    <xf numFmtId="3" fontId="0" fillId="2" borderId="1" xfId="1" applyNumberFormat="1" applyFont="1" applyFill="1" applyBorder="1"/>
    <xf numFmtId="3" fontId="0" fillId="2" borderId="10" xfId="1" applyNumberFormat="1" applyFont="1" applyFill="1" applyBorder="1"/>
    <xf numFmtId="3" fontId="0" fillId="0" borderId="1" xfId="1" applyNumberFormat="1" applyFont="1" applyBorder="1"/>
    <xf numFmtId="3" fontId="0" fillId="2" borderId="9" xfId="0" applyNumberFormat="1" applyFill="1" applyBorder="1"/>
    <xf numFmtId="3" fontId="0" fillId="2" borderId="1" xfId="0" applyNumberFormat="1" applyFill="1" applyBorder="1"/>
    <xf numFmtId="3" fontId="0" fillId="2" borderId="10" xfId="0" applyNumberFormat="1" applyFill="1" applyBorder="1"/>
    <xf numFmtId="0" fontId="0" fillId="0" borderId="12" xfId="0" applyBorder="1"/>
    <xf numFmtId="0" fontId="0" fillId="0" borderId="15" xfId="0" applyBorder="1"/>
    <xf numFmtId="3" fontId="0" fillId="6" borderId="9" xfId="0" applyNumberFormat="1" applyFill="1" applyBorder="1"/>
    <xf numFmtId="3" fontId="0" fillId="6" borderId="1" xfId="0" applyNumberFormat="1" applyFill="1" applyBorder="1"/>
    <xf numFmtId="3" fontId="0" fillId="6" borderId="10" xfId="0" applyNumberFormat="1" applyFill="1" applyBorder="1"/>
    <xf numFmtId="0" fontId="0" fillId="0" borderId="18" xfId="0" applyBorder="1"/>
    <xf numFmtId="0" fontId="0" fillId="0" borderId="20" xfId="0" applyBorder="1"/>
    <xf numFmtId="3" fontId="0" fillId="6" borderId="20" xfId="0" applyNumberFormat="1" applyFill="1" applyBorder="1"/>
    <xf numFmtId="3" fontId="0" fillId="6" borderId="22" xfId="0" applyNumberFormat="1" applyFill="1" applyBorder="1"/>
    <xf numFmtId="3" fontId="0" fillId="6" borderId="21" xfId="0" applyNumberFormat="1" applyFill="1" applyBorder="1"/>
    <xf numFmtId="3" fontId="0" fillId="2" borderId="22" xfId="0" applyNumberFormat="1" applyFill="1" applyBorder="1"/>
    <xf numFmtId="3" fontId="0" fillId="0" borderId="10" xfId="1" applyNumberFormat="1" applyFont="1" applyBorder="1"/>
    <xf numFmtId="3" fontId="0" fillId="0" borderId="10" xfId="0" applyNumberFormat="1" applyBorder="1"/>
    <xf numFmtId="3" fontId="0" fillId="2" borderId="21" xfId="0" applyNumberFormat="1" applyFill="1" applyBorder="1"/>
    <xf numFmtId="0" fontId="0" fillId="5" borderId="25" xfId="0" applyFill="1" applyBorder="1" applyAlignment="1">
      <alignment horizontal="center"/>
    </xf>
    <xf numFmtId="0" fontId="0" fillId="0" borderId="11" xfId="0" applyBorder="1"/>
    <xf numFmtId="0" fontId="0" fillId="0" borderId="14" xfId="0" applyBorder="1"/>
    <xf numFmtId="0" fontId="0" fillId="0" borderId="17" xfId="0" applyBorder="1"/>
    <xf numFmtId="0" fontId="0" fillId="0" borderId="19" xfId="0" applyBorder="1"/>
    <xf numFmtId="0" fontId="0" fillId="0" borderId="23" xfId="0" applyBorder="1"/>
    <xf numFmtId="0" fontId="2" fillId="5" borderId="1" xfId="0" applyFont="1" applyFill="1" applyBorder="1" applyAlignment="1">
      <alignment horizontal="center" wrapText="1"/>
    </xf>
    <xf numFmtId="0" fontId="2" fillId="5" borderId="9" xfId="0" applyFont="1" applyFill="1" applyBorder="1" applyAlignment="1">
      <alignment horizontal="center" wrapText="1"/>
    </xf>
    <xf numFmtId="0" fontId="0" fillId="2" borderId="27" xfId="0" applyFill="1" applyBorder="1"/>
    <xf numFmtId="0" fontId="0" fillId="5" borderId="27" xfId="0" applyFill="1" applyBorder="1" applyAlignment="1">
      <alignment horizontal="left" indent="1"/>
    </xf>
    <xf numFmtId="0" fontId="0" fillId="0" borderId="0" xfId="0" applyAlignment="1">
      <alignment horizontal="left" indent="1"/>
    </xf>
    <xf numFmtId="166" fontId="0" fillId="0" borderId="1" xfId="0" applyNumberFormat="1" applyBorder="1" applyAlignment="1">
      <alignment horizontal="center"/>
    </xf>
    <xf numFmtId="0" fontId="0" fillId="2" borderId="13" xfId="0" applyFill="1" applyBorder="1"/>
    <xf numFmtId="166" fontId="0" fillId="0" borderId="13" xfId="0" applyNumberFormat="1" applyBorder="1" applyAlignment="1">
      <alignment horizontal="center"/>
    </xf>
    <xf numFmtId="0" fontId="0" fillId="2" borderId="16" xfId="0" applyFill="1" applyBorder="1"/>
    <xf numFmtId="166" fontId="0" fillId="0" borderId="16" xfId="0" applyNumberFormat="1" applyBorder="1" applyAlignment="1">
      <alignment horizontal="center"/>
    </xf>
    <xf numFmtId="164" fontId="0" fillId="0" borderId="1" xfId="1" applyNumberFormat="1" applyFont="1" applyBorder="1" applyAlignment="1">
      <alignment horizontal="center"/>
    </xf>
    <xf numFmtId="164" fontId="0" fillId="0" borderId="13" xfId="1" applyNumberFormat="1" applyFont="1" applyBorder="1" applyAlignment="1">
      <alignment horizontal="center"/>
    </xf>
    <xf numFmtId="164" fontId="0" fillId="0" borderId="16" xfId="1" applyNumberFormat="1" applyFont="1" applyBorder="1" applyAlignment="1">
      <alignment horizontal="center"/>
    </xf>
    <xf numFmtId="0" fontId="0" fillId="5" borderId="27" xfId="0" applyFill="1" applyBorder="1" applyAlignment="1">
      <alignment horizontal="center"/>
    </xf>
    <xf numFmtId="43" fontId="0" fillId="0" borderId="1" xfId="1" applyFont="1" applyBorder="1"/>
    <xf numFmtId="43" fontId="0" fillId="4" borderId="1" xfId="1" applyFont="1" applyFill="1" applyBorder="1"/>
    <xf numFmtId="0" fontId="0" fillId="7" borderId="1" xfId="0" applyFill="1" applyBorder="1"/>
    <xf numFmtId="0" fontId="0" fillId="7" borderId="1" xfId="0" applyFill="1" applyBorder="1" applyAlignment="1">
      <alignment horizontal="center"/>
    </xf>
    <xf numFmtId="0" fontId="4" fillId="0" borderId="0" xfId="3"/>
    <xf numFmtId="168" fontId="0" fillId="0" borderId="1" xfId="0" applyNumberFormat="1" applyBorder="1"/>
    <xf numFmtId="0" fontId="0" fillId="0" borderId="4" xfId="0" applyBorder="1"/>
    <xf numFmtId="164" fontId="0" fillId="0" borderId="0" xfId="0" applyNumberFormat="1"/>
    <xf numFmtId="167" fontId="0" fillId="0" borderId="0" xfId="0" applyNumberFormat="1"/>
    <xf numFmtId="10" fontId="0" fillId="0" borderId="1" xfId="0" applyNumberFormat="1" applyBorder="1"/>
    <xf numFmtId="164" fontId="0" fillId="0" borderId="1" xfId="0" applyNumberFormat="1" applyBorder="1"/>
    <xf numFmtId="43" fontId="0" fillId="0" borderId="0" xfId="0" applyNumberFormat="1"/>
    <xf numFmtId="0" fontId="5" fillId="3" borderId="28" xfId="0" applyFont="1" applyFill="1" applyBorder="1"/>
    <xf numFmtId="0" fontId="7" fillId="3" borderId="28" xfId="0" applyFont="1" applyFill="1" applyBorder="1"/>
    <xf numFmtId="0" fontId="9" fillId="3" borderId="28" xfId="0" applyFont="1" applyFill="1" applyBorder="1" applyAlignment="1">
      <alignment horizontal="left" indent="1"/>
    </xf>
    <xf numFmtId="10" fontId="9" fillId="3" borderId="28" xfId="0" applyNumberFormat="1" applyFont="1" applyFill="1" applyBorder="1" applyAlignment="1">
      <alignment horizontal="left" indent="1"/>
    </xf>
    <xf numFmtId="10" fontId="9" fillId="3" borderId="28" xfId="0" applyNumberFormat="1" applyFont="1" applyFill="1" applyBorder="1"/>
    <xf numFmtId="169" fontId="0" fillId="0" borderId="1" xfId="1" applyNumberFormat="1" applyFont="1" applyBorder="1"/>
    <xf numFmtId="164" fontId="8" fillId="0" borderId="4" xfId="1" applyNumberFormat="1" applyFont="1" applyFill="1" applyBorder="1"/>
    <xf numFmtId="164" fontId="6" fillId="0" borderId="4" xfId="1" applyNumberFormat="1" applyFont="1" applyFill="1" applyBorder="1"/>
    <xf numFmtId="0" fontId="10" fillId="0" borderId="4" xfId="0" applyFont="1" applyBorder="1"/>
    <xf numFmtId="164" fontId="11" fillId="0" borderId="4" xfId="1" applyNumberFormat="1" applyFont="1" applyFill="1" applyBorder="1"/>
    <xf numFmtId="164" fontId="10" fillId="0" borderId="4" xfId="1" applyNumberFormat="1" applyFont="1" applyFill="1" applyBorder="1"/>
    <xf numFmtId="164" fontId="10" fillId="0" borderId="16" xfId="1" applyNumberFormat="1" applyFont="1" applyFill="1" applyBorder="1"/>
    <xf numFmtId="0" fontId="5" fillId="0" borderId="27" xfId="0" applyFont="1" applyBorder="1" applyAlignment="1">
      <alignment horizontal="center" wrapText="1"/>
    </xf>
    <xf numFmtId="0" fontId="0" fillId="3" borderId="28" xfId="0" applyFill="1" applyBorder="1"/>
    <xf numFmtId="10" fontId="9" fillId="3" borderId="32" xfId="0" applyNumberFormat="1" applyFont="1" applyFill="1" applyBorder="1"/>
    <xf numFmtId="0" fontId="5" fillId="0" borderId="28" xfId="0" applyFont="1" applyBorder="1" applyAlignment="1">
      <alignment horizontal="center" wrapText="1"/>
    </xf>
    <xf numFmtId="164" fontId="8" fillId="0" borderId="28" xfId="1" applyNumberFormat="1" applyFont="1" applyFill="1" applyBorder="1"/>
    <xf numFmtId="164" fontId="8" fillId="0" borderId="34" xfId="1" applyNumberFormat="1" applyFont="1" applyFill="1" applyBorder="1"/>
    <xf numFmtId="164" fontId="6" fillId="0" borderId="2" xfId="1" applyNumberFormat="1" applyFont="1" applyFill="1" applyBorder="1"/>
    <xf numFmtId="0" fontId="10" fillId="0" borderId="2" xfId="0" applyFont="1" applyBorder="1"/>
    <xf numFmtId="164" fontId="11" fillId="0" borderId="2" xfId="1" applyNumberFormat="1" applyFont="1" applyFill="1" applyBorder="1"/>
    <xf numFmtId="164" fontId="10" fillId="0" borderId="2" xfId="1" applyNumberFormat="1" applyFont="1" applyFill="1" applyBorder="1"/>
    <xf numFmtId="164" fontId="10" fillId="0" borderId="17" xfId="1" applyNumberFormat="1" applyFont="1" applyFill="1" applyBorder="1"/>
    <xf numFmtId="0" fontId="5" fillId="0" borderId="4" xfId="0" applyFont="1" applyBorder="1" applyAlignment="1">
      <alignment horizontal="center" wrapText="1"/>
    </xf>
    <xf numFmtId="164" fontId="6" fillId="0" borderId="28" xfId="1" applyNumberFormat="1" applyFont="1" applyFill="1" applyBorder="1"/>
    <xf numFmtId="0" fontId="10" fillId="0" borderId="28" xfId="0" applyFont="1" applyBorder="1"/>
    <xf numFmtId="164" fontId="11" fillId="0" borderId="28" xfId="1" applyNumberFormat="1" applyFont="1" applyFill="1" applyBorder="1"/>
    <xf numFmtId="164" fontId="10" fillId="0" borderId="28" xfId="1" applyNumberFormat="1" applyFont="1" applyFill="1" applyBorder="1"/>
    <xf numFmtId="164" fontId="10" fillId="0" borderId="32" xfId="1" applyNumberFormat="1" applyFont="1" applyFill="1" applyBorder="1"/>
    <xf numFmtId="164" fontId="8" fillId="0" borderId="2" xfId="1" applyNumberFormat="1" applyFont="1" applyFill="1" applyBorder="1"/>
    <xf numFmtId="0" fontId="5" fillId="0" borderId="38" xfId="0" applyFont="1" applyBorder="1" applyAlignment="1">
      <alignment horizontal="center" wrapText="1"/>
    </xf>
    <xf numFmtId="164" fontId="6" fillId="0" borderId="34" xfId="1" applyNumberFormat="1" applyFont="1" applyFill="1" applyBorder="1"/>
    <xf numFmtId="0" fontId="10" fillId="0" borderId="34" xfId="0" applyFont="1" applyBorder="1"/>
    <xf numFmtId="164" fontId="11" fillId="0" borderId="34" xfId="1" applyNumberFormat="1" applyFont="1" applyFill="1" applyBorder="1"/>
    <xf numFmtId="164" fontId="10" fillId="0" borderId="34" xfId="1" applyNumberFormat="1" applyFont="1" applyFill="1" applyBorder="1"/>
    <xf numFmtId="164" fontId="10" fillId="0" borderId="39" xfId="1" applyNumberFormat="1" applyFont="1" applyFill="1" applyBorder="1"/>
    <xf numFmtId="0" fontId="5" fillId="0" borderId="2" xfId="0" applyFont="1" applyBorder="1" applyAlignment="1">
      <alignment horizontal="center" wrapText="1"/>
    </xf>
    <xf numFmtId="0" fontId="5" fillId="0" borderId="41" xfId="0" applyFont="1" applyBorder="1" applyAlignment="1">
      <alignment horizontal="center" wrapText="1"/>
    </xf>
    <xf numFmtId="0" fontId="9" fillId="3" borderId="33" xfId="0" applyFont="1" applyFill="1" applyBorder="1" applyAlignment="1">
      <alignment horizontal="right"/>
    </xf>
    <xf numFmtId="164" fontId="11" fillId="0" borderId="33" xfId="1" applyNumberFormat="1" applyFont="1" applyFill="1" applyBorder="1"/>
    <xf numFmtId="164" fontId="11" fillId="0" borderId="29" xfId="1" applyNumberFormat="1" applyFont="1" applyFill="1" applyBorder="1"/>
    <xf numFmtId="164" fontId="11" fillId="0" borderId="35" xfId="1" applyNumberFormat="1" applyFont="1" applyFill="1" applyBorder="1"/>
    <xf numFmtId="164" fontId="11" fillId="0" borderId="40" xfId="1" applyNumberFormat="1" applyFont="1" applyFill="1" applyBorder="1"/>
    <xf numFmtId="0" fontId="3" fillId="0" borderId="0" xfId="0" applyFont="1" applyAlignment="1">
      <alignment vertical="top"/>
    </xf>
    <xf numFmtId="166" fontId="0" fillId="0" borderId="1" xfId="0" applyNumberFormat="1" applyBorder="1"/>
    <xf numFmtId="0" fontId="5" fillId="7" borderId="36" xfId="0" applyFont="1" applyFill="1" applyBorder="1" applyAlignment="1">
      <alignment horizontal="center" wrapText="1"/>
    </xf>
    <xf numFmtId="0" fontId="5" fillId="7" borderId="1" xfId="0" applyFont="1" applyFill="1" applyBorder="1" applyAlignment="1">
      <alignment horizontal="center" wrapText="1"/>
    </xf>
    <xf numFmtId="0" fontId="5" fillId="7" borderId="11" xfId="0" applyFont="1" applyFill="1" applyBorder="1" applyAlignment="1">
      <alignment horizontal="center" wrapText="1"/>
    </xf>
    <xf numFmtId="0" fontId="5" fillId="7" borderId="37" xfId="0" applyFont="1" applyFill="1" applyBorder="1" applyAlignment="1">
      <alignment horizontal="center" wrapText="1"/>
    </xf>
    <xf numFmtId="0" fontId="2" fillId="7" borderId="31" xfId="0" applyFont="1" applyFill="1" applyBorder="1"/>
    <xf numFmtId="0" fontId="0" fillId="7" borderId="32" xfId="0" applyFill="1" applyBorder="1"/>
    <xf numFmtId="0" fontId="0" fillId="7" borderId="27" xfId="0" applyFill="1" applyBorder="1"/>
    <xf numFmtId="166" fontId="0" fillId="0" borderId="16" xfId="0" applyNumberFormat="1" applyBorder="1"/>
    <xf numFmtId="164" fontId="0" fillId="0" borderId="16" xfId="1" applyNumberFormat="1" applyFont="1" applyBorder="1"/>
    <xf numFmtId="0" fontId="0" fillId="0" borderId="5" xfId="0" applyBorder="1"/>
    <xf numFmtId="166" fontId="0" fillId="0" borderId="24" xfId="0" applyNumberFormat="1" applyBorder="1"/>
    <xf numFmtId="164" fontId="0" fillId="0" borderId="24" xfId="1" applyNumberFormat="1" applyFont="1" applyBorder="1"/>
    <xf numFmtId="164" fontId="0" fillId="0" borderId="6" xfId="1" applyNumberFormat="1" applyFont="1" applyBorder="1"/>
    <xf numFmtId="164" fontId="0" fillId="0" borderId="10" xfId="1" applyNumberFormat="1" applyFont="1" applyBorder="1"/>
    <xf numFmtId="166" fontId="0" fillId="0" borderId="22" xfId="0" applyNumberFormat="1" applyBorder="1"/>
    <xf numFmtId="164" fontId="0" fillId="0" borderId="22" xfId="1" applyNumberFormat="1" applyFont="1" applyBorder="1"/>
    <xf numFmtId="164" fontId="0" fillId="0" borderId="21" xfId="1" applyNumberFormat="1" applyFont="1" applyBorder="1"/>
    <xf numFmtId="166" fontId="0" fillId="0" borderId="5" xfId="0" applyNumberFormat="1" applyBorder="1"/>
    <xf numFmtId="166" fontId="0" fillId="0" borderId="9" xfId="0" applyNumberFormat="1" applyBorder="1"/>
    <xf numFmtId="166" fontId="0" fillId="0" borderId="20" xfId="0" applyNumberFormat="1" applyBorder="1"/>
    <xf numFmtId="0" fontId="0" fillId="0" borderId="42" xfId="0" applyBorder="1"/>
    <xf numFmtId="166" fontId="0" fillId="0" borderId="27" xfId="0" applyNumberFormat="1" applyBorder="1"/>
    <xf numFmtId="164" fontId="0" fillId="0" borderId="27" xfId="1" applyNumberFormat="1" applyFont="1" applyBorder="1"/>
    <xf numFmtId="164" fontId="0" fillId="0" borderId="43" xfId="1" applyNumberFormat="1" applyFont="1" applyBorder="1"/>
    <xf numFmtId="164" fontId="0" fillId="0" borderId="44" xfId="1" applyNumberFormat="1" applyFont="1" applyBorder="1"/>
    <xf numFmtId="0" fontId="0" fillId="7" borderId="43" xfId="0" applyFill="1" applyBorder="1"/>
    <xf numFmtId="166" fontId="0" fillId="0" borderId="42" xfId="0" applyNumberFormat="1" applyBorder="1"/>
    <xf numFmtId="166" fontId="0" fillId="0" borderId="15" xfId="0" applyNumberFormat="1" applyBorder="1"/>
    <xf numFmtId="0" fontId="0" fillId="7" borderId="47" xfId="0" applyFill="1" applyBorder="1"/>
    <xf numFmtId="0" fontId="0" fillId="7" borderId="49" xfId="0" applyFill="1" applyBorder="1"/>
    <xf numFmtId="0" fontId="0" fillId="0" borderId="47" xfId="0" applyBorder="1"/>
    <xf numFmtId="0" fontId="0" fillId="0" borderId="48" xfId="0" applyBorder="1"/>
    <xf numFmtId="0" fontId="0" fillId="0" borderId="50" xfId="0" applyBorder="1"/>
    <xf numFmtId="0" fontId="0" fillId="0" borderId="49" xfId="0" applyBorder="1"/>
    <xf numFmtId="0" fontId="0" fillId="0" borderId="51" xfId="0" applyBorder="1"/>
    <xf numFmtId="0" fontId="0" fillId="0" borderId="52" xfId="0" applyBorder="1"/>
    <xf numFmtId="0" fontId="2" fillId="0" borderId="53" xfId="0" applyFont="1" applyBorder="1"/>
    <xf numFmtId="0" fontId="2" fillId="0" borderId="54" xfId="0" applyFont="1" applyBorder="1"/>
    <xf numFmtId="164" fontId="2" fillId="0" borderId="54" xfId="0" applyNumberFormat="1" applyFont="1" applyBorder="1"/>
    <xf numFmtId="164" fontId="2" fillId="0" borderId="55" xfId="0" applyNumberFormat="1" applyFont="1" applyBorder="1"/>
    <xf numFmtId="164" fontId="2" fillId="0" borderId="56" xfId="0" applyNumberFormat="1" applyFont="1" applyBorder="1"/>
    <xf numFmtId="0" fontId="0" fillId="0" borderId="1" xfId="1" applyNumberFormat="1" applyFont="1" applyBorder="1"/>
    <xf numFmtId="164" fontId="0" fillId="8" borderId="1" xfId="0" applyNumberFormat="1" applyFill="1" applyBorder="1"/>
    <xf numFmtId="0" fontId="5" fillId="0" borderId="0" xfId="0" applyFont="1"/>
    <xf numFmtId="0" fontId="12" fillId="0" borderId="0" xfId="3" applyFont="1"/>
    <xf numFmtId="0" fontId="7" fillId="0" borderId="0" xfId="0" applyFont="1"/>
    <xf numFmtId="0" fontId="3" fillId="0" borderId="0" xfId="0" applyFont="1" applyAlignment="1">
      <alignment horizontal="left" vertical="top" wrapText="1"/>
    </xf>
    <xf numFmtId="0" fontId="2" fillId="5" borderId="5" xfId="0" applyFont="1" applyFill="1" applyBorder="1" applyAlignment="1">
      <alignment horizontal="center"/>
    </xf>
    <xf numFmtId="0" fontId="2" fillId="5" borderId="24" xfId="0" applyFont="1" applyFill="1" applyBorder="1" applyAlignment="1">
      <alignment horizontal="center"/>
    </xf>
    <xf numFmtId="0" fontId="2" fillId="5" borderId="6" xfId="0" applyFont="1" applyFill="1" applyBorder="1" applyAlignment="1">
      <alignment horizontal="center"/>
    </xf>
    <xf numFmtId="0" fontId="2" fillId="5" borderId="26"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6" fillId="7" borderId="30"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0" fillId="7" borderId="5" xfId="0" applyFill="1" applyBorder="1" applyAlignment="1">
      <alignment horizontal="center" wrapText="1"/>
    </xf>
    <xf numFmtId="0" fontId="0" fillId="7" borderId="42" xfId="0" applyFill="1" applyBorder="1" applyAlignment="1">
      <alignment horizontal="center" wrapText="1"/>
    </xf>
    <xf numFmtId="0" fontId="0" fillId="7" borderId="24" xfId="0" applyFill="1" applyBorder="1" applyAlignment="1">
      <alignment horizontal="center" wrapText="1"/>
    </xf>
    <xf numFmtId="0" fontId="0" fillId="7" borderId="27" xfId="0" applyFill="1" applyBorder="1" applyAlignment="1">
      <alignment horizontal="center" wrapText="1"/>
    </xf>
    <xf numFmtId="0" fontId="0" fillId="7" borderId="24" xfId="0" applyFill="1" applyBorder="1" applyAlignment="1">
      <alignment horizontal="center"/>
    </xf>
    <xf numFmtId="0" fontId="0" fillId="7" borderId="6" xfId="0" applyFill="1" applyBorder="1" applyAlignment="1">
      <alignment horizontal="center"/>
    </xf>
    <xf numFmtId="0" fontId="0" fillId="7" borderId="45" xfId="0" applyFill="1" applyBorder="1" applyAlignment="1">
      <alignment horizontal="center" wrapText="1"/>
    </xf>
    <xf numFmtId="0" fontId="0" fillId="7" borderId="46" xfId="0"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s://www2.census.gov/programs-surveys/popest/technical-documentation/methodology/2020-2023/2023-hu-meth.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CFCF1-D0D8-4C4F-8723-644423389F54}">
  <dimension ref="C4:C18"/>
  <sheetViews>
    <sheetView workbookViewId="0">
      <selection activeCell="C10" sqref="C10"/>
    </sheetView>
  </sheetViews>
  <sheetFormatPr defaultRowHeight="18.600000000000001"/>
  <cols>
    <col min="3" max="3" width="126.28515625" style="170" bestFit="1" customWidth="1"/>
  </cols>
  <sheetData>
    <row r="4" spans="3:3">
      <c r="C4" s="168" t="s">
        <v>0</v>
      </c>
    </row>
    <row r="7" spans="3:3">
      <c r="C7" s="169" t="s">
        <v>1</v>
      </c>
    </row>
    <row r="8" spans="3:3">
      <c r="C8" s="169" t="s">
        <v>2</v>
      </c>
    </row>
    <row r="9" spans="3:3">
      <c r="C9" s="169" t="s">
        <v>3</v>
      </c>
    </row>
    <row r="10" spans="3:3">
      <c r="C10" s="169" t="s">
        <v>4</v>
      </c>
    </row>
    <row r="11" spans="3:3">
      <c r="C11" s="169" t="s">
        <v>5</v>
      </c>
    </row>
    <row r="12" spans="3:3">
      <c r="C12" s="169" t="s">
        <v>6</v>
      </c>
    </row>
    <row r="13" spans="3:3">
      <c r="C13" s="169" t="s">
        <v>7</v>
      </c>
    </row>
    <row r="14" spans="3:3">
      <c r="C14" s="169" t="s">
        <v>8</v>
      </c>
    </row>
    <row r="15" spans="3:3">
      <c r="C15" s="169" t="s">
        <v>9</v>
      </c>
    </row>
    <row r="16" spans="3:3">
      <c r="C16" s="169" t="s">
        <v>10</v>
      </c>
    </row>
    <row r="17" spans="3:3">
      <c r="C17" s="169" t="s">
        <v>11</v>
      </c>
    </row>
    <row r="18" spans="3:3">
      <c r="C18" s="169" t="s">
        <v>12</v>
      </c>
    </row>
  </sheetData>
  <hyperlinks>
    <hyperlink ref="C7" location="'A-1_SummaryHHProjections'!A1" display="Table A-1:  Summary of JCHS 2024 Household Projections by Age, Race/Ethnicity, and Household Type" xr:uid="{B6CC6FA9-C30B-48A4-A54D-44C622743630}"/>
    <hyperlink ref="C8" location="'A-2_DetailedProjection_Main'!A1" display="Table A-2:  Detailed Main-Series Household Projection by Race/Ethnicity and Household Type: 2025, 2035, and 2045" xr:uid="{5478D484-89B8-4DDC-9E4A-A9E5117BB90B}"/>
    <hyperlink ref="C9" location="'A-3_DetailedProjection_High'!A1" display="Table A-3:  Detailed High-Series Household Projection by Race/Ethnicity and Household Type: 2025, 2035, and 2045" xr:uid="{216D057B-862E-441A-AE2C-86F3BFE4BBEF}"/>
    <hyperlink ref="C10" location="'A-4_DetailedProjection_Low'!A1" display="Table A-4:  Detailed Low-Series Household Projection by Race/Ethnicity and Household Type: 2025, 2035, and 2045" xr:uid="{1F4EE14E-AB95-4583-85FD-10508572FE13}"/>
    <hyperlink ref="C11" location="'A-5_HouseholdTypesSplit'!A1" display="Table A-5.  Distribution of Households by Type: 2021-2023" xr:uid="{525AF44B-2FAB-411D-9438-A0789E6A90A5}"/>
    <hyperlink ref="C12" location="'A-6_PopulationProjections'!A1" display="Table A-6:  Projected Population Age 15 and Over: 2025-2045" xr:uid="{A4804C2E-9814-4E80-A127-637374C73CB9}"/>
    <hyperlink ref="C13" location="'A-7_HeadshipRates'!A1" display="Table A-7:  Projected Headship Rates by Age and Race/Ethnicity: 2025-2045" xr:uid="{30275F21-9FE8-4589-AEB0-1291D3408339}"/>
    <hyperlink ref="C14" location="'A-8_NewUnitDemandSummary'!A1" display="Table A-8: Baseline Demand for Additional Housing Units: 2025-2035" xr:uid="{EF2816AA-865B-4E7E-B886-9B3382497C70}"/>
    <hyperlink ref="C15" location="'A-9_SecondHomeownershipRates'!A1" display="Table A-9:  Share of Householders Reporting Having a Second Home" xr:uid="{94075B35-EE9A-4E2B-83CE-01E17684A12C}"/>
    <hyperlink ref="C16" location="'A-10_StockLosses'!A1" display="Table A-10: Housing Unit Loss Rates and Loss Estimates: 2025-2035 and 2035-2045" xr:uid="{DD0C8669-C9EC-4CAA-B0EC-BED38C50116A}"/>
    <hyperlink ref="C17" location="'A-11_MultigenHouseholds'!A1" display="Table A-11: Detailed Main-Series Multigenerational Household Projection" xr:uid="{02A34688-7037-450B-B9D5-0A3CA9CD3CA7}"/>
    <hyperlink ref="C18" location="'A-12_FamilyTypeCode'!A1" display="Table A-12: STATA Code for Defining Family Types" xr:uid="{1861C4FF-DCC4-4B3A-AE1F-7889E33B46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79D6-846E-4E25-B4F0-4D44DD338E6C}">
  <dimension ref="A1:E17"/>
  <sheetViews>
    <sheetView workbookViewId="0"/>
  </sheetViews>
  <sheetFormatPr defaultRowHeight="14.45"/>
  <cols>
    <col min="1" max="1" width="26.7109375" customWidth="1"/>
    <col min="2" max="2" width="20.42578125" customWidth="1"/>
    <col min="4" max="5" width="11.7109375" customWidth="1"/>
  </cols>
  <sheetData>
    <row r="1" spans="1:5">
      <c r="A1" s="1" t="s">
        <v>9</v>
      </c>
    </row>
    <row r="2" spans="1:5">
      <c r="A2" t="s">
        <v>121</v>
      </c>
    </row>
    <row r="4" spans="1:5">
      <c r="A4" t="s">
        <v>122</v>
      </c>
    </row>
    <row r="5" spans="1:5">
      <c r="A5" s="70" t="s">
        <v>61</v>
      </c>
      <c r="B5" s="70" t="s">
        <v>21</v>
      </c>
      <c r="C5" s="71">
        <v>2019</v>
      </c>
      <c r="D5" s="71">
        <v>2022</v>
      </c>
      <c r="E5" s="71" t="s">
        <v>123</v>
      </c>
    </row>
    <row r="6" spans="1:5">
      <c r="A6" s="5" t="s">
        <v>124</v>
      </c>
      <c r="B6" s="5" t="s">
        <v>125</v>
      </c>
      <c r="C6" s="68">
        <v>0.12325000000000001</v>
      </c>
      <c r="D6" s="68">
        <v>0.75</v>
      </c>
      <c r="E6" s="68">
        <v>0.43662499999999999</v>
      </c>
    </row>
    <row r="7" spans="1:5">
      <c r="A7" s="5"/>
      <c r="B7" s="5" t="s">
        <v>126</v>
      </c>
      <c r="C7" s="68">
        <v>1.4765600000000001</v>
      </c>
      <c r="D7" s="68">
        <v>0.91566999999999998</v>
      </c>
      <c r="E7" s="68">
        <v>1.196115</v>
      </c>
    </row>
    <row r="8" spans="1:5">
      <c r="A8" s="5"/>
      <c r="B8" s="5" t="s">
        <v>127</v>
      </c>
      <c r="C8" s="68">
        <v>4.0467500000000003</v>
      </c>
      <c r="D8" s="68">
        <v>3.2925999999999997</v>
      </c>
      <c r="E8" s="68">
        <v>3.6696749999999998</v>
      </c>
    </row>
    <row r="9" spans="1:5">
      <c r="A9" s="5"/>
      <c r="B9" s="5" t="s">
        <v>128</v>
      </c>
      <c r="C9" s="68">
        <v>5.7039100000000005</v>
      </c>
      <c r="D9" s="68">
        <v>4.3184000000000005</v>
      </c>
      <c r="E9" s="68">
        <v>5.0111550000000005</v>
      </c>
    </row>
    <row r="10" spans="1:5">
      <c r="A10" s="5"/>
      <c r="B10" s="5" t="s">
        <v>129</v>
      </c>
      <c r="C10" s="68">
        <v>3.6049600000000002</v>
      </c>
      <c r="D10" s="68">
        <v>4.7295299999999996</v>
      </c>
      <c r="E10" s="68">
        <v>4.1672449999999994</v>
      </c>
    </row>
    <row r="11" spans="1:5">
      <c r="A11" s="5"/>
      <c r="B11" s="5" t="s">
        <v>130</v>
      </c>
      <c r="C11" s="68">
        <v>5.4271199999999995</v>
      </c>
      <c r="D11" s="68">
        <v>5.3037399999999995</v>
      </c>
      <c r="E11" s="68">
        <v>5.3654299999999999</v>
      </c>
    </row>
    <row r="12" spans="1:5">
      <c r="A12" s="18" t="s">
        <v>131</v>
      </c>
      <c r="B12" s="18" t="s">
        <v>125</v>
      </c>
      <c r="C12" s="69">
        <v>0</v>
      </c>
      <c r="D12" s="69">
        <v>0.14373999999999998</v>
      </c>
      <c r="E12" s="69">
        <v>7.1869999999999989E-2</v>
      </c>
    </row>
    <row r="13" spans="1:5">
      <c r="A13" s="18"/>
      <c r="B13" s="18" t="s">
        <v>126</v>
      </c>
      <c r="C13" s="69">
        <v>0.95704</v>
      </c>
      <c r="D13" s="69">
        <v>1.8086100000000001</v>
      </c>
      <c r="E13" s="69">
        <v>1.382825</v>
      </c>
    </row>
    <row r="14" spans="1:5">
      <c r="A14" s="18"/>
      <c r="B14" s="18" t="s">
        <v>127</v>
      </c>
      <c r="C14" s="69">
        <v>1.1905699999999999</v>
      </c>
      <c r="D14" s="69">
        <v>0.62051999999999996</v>
      </c>
      <c r="E14" s="69">
        <v>0.90554499999999993</v>
      </c>
    </row>
    <row r="15" spans="1:5">
      <c r="A15" s="18"/>
      <c r="B15" s="18" t="s">
        <v>128</v>
      </c>
      <c r="C15" s="69">
        <v>1.9483000000000001</v>
      </c>
      <c r="D15" s="69">
        <v>1.90056</v>
      </c>
      <c r="E15" s="69">
        <v>1.9244300000000001</v>
      </c>
    </row>
    <row r="16" spans="1:5">
      <c r="A16" s="18"/>
      <c r="B16" s="18" t="s">
        <v>129</v>
      </c>
      <c r="C16" s="69">
        <v>2.0338400000000001</v>
      </c>
      <c r="D16" s="69">
        <v>1.5040899999999999</v>
      </c>
      <c r="E16" s="69">
        <v>1.7689650000000001</v>
      </c>
    </row>
    <row r="17" spans="1:5">
      <c r="A17" s="18"/>
      <c r="B17" s="18" t="s">
        <v>130</v>
      </c>
      <c r="C17" s="69">
        <v>0.90417999999999987</v>
      </c>
      <c r="D17" s="69">
        <v>1.1116300000000001</v>
      </c>
      <c r="E17" s="69">
        <v>1.0079050000000001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5525-F778-42A5-9A99-07BFFDFF5C04}">
  <dimension ref="A1:G58"/>
  <sheetViews>
    <sheetView workbookViewId="0"/>
  </sheetViews>
  <sheetFormatPr defaultRowHeight="14.45"/>
  <cols>
    <col min="1" max="1" width="36.42578125" customWidth="1"/>
    <col min="2" max="2" width="11.5703125" bestFit="1" customWidth="1"/>
    <col min="3" max="3" width="19.28515625" customWidth="1"/>
    <col min="4" max="8" width="11.5703125" bestFit="1" customWidth="1"/>
    <col min="9" max="9" width="14.85546875" bestFit="1" customWidth="1"/>
    <col min="10" max="10" width="15.28515625" customWidth="1"/>
    <col min="11" max="11" width="15.5703125" bestFit="1" customWidth="1"/>
  </cols>
  <sheetData>
    <row r="1" spans="1:5">
      <c r="A1" s="1" t="s">
        <v>10</v>
      </c>
    </row>
    <row r="2" spans="1:5">
      <c r="A2" t="s">
        <v>121</v>
      </c>
    </row>
    <row r="4" spans="1:5">
      <c r="C4" s="72"/>
    </row>
    <row r="5" spans="1:5">
      <c r="A5" s="1" t="s">
        <v>132</v>
      </c>
    </row>
    <row r="6" spans="1:5">
      <c r="A6" s="70" t="s">
        <v>133</v>
      </c>
      <c r="B6" s="70" t="s">
        <v>134</v>
      </c>
      <c r="C6" s="70" t="s">
        <v>135</v>
      </c>
      <c r="D6" s="70" t="s">
        <v>136</v>
      </c>
      <c r="E6" s="70" t="s">
        <v>137</v>
      </c>
    </row>
    <row r="7" spans="1:5">
      <c r="A7" s="5" t="s">
        <v>138</v>
      </c>
      <c r="B7" s="5">
        <v>0</v>
      </c>
      <c r="C7" s="5">
        <v>0</v>
      </c>
      <c r="D7" s="5">
        <v>0</v>
      </c>
      <c r="E7" s="5">
        <v>0</v>
      </c>
    </row>
    <row r="8" spans="1:5">
      <c r="A8" s="5" t="s">
        <v>139</v>
      </c>
      <c r="B8" s="73">
        <v>3.6999999999999999E-4</v>
      </c>
      <c r="C8" s="73">
        <v>3.6999999999999999E-4</v>
      </c>
      <c r="D8" s="73">
        <v>3.6999999999999999E-4</v>
      </c>
      <c r="E8" s="73">
        <v>3.6999999999999999E-4</v>
      </c>
    </row>
    <row r="9" spans="1:5">
      <c r="A9" s="5" t="s">
        <v>140</v>
      </c>
      <c r="B9" s="73">
        <v>4.0000000000000002E-4</v>
      </c>
      <c r="C9" s="73">
        <v>1.31E-3</v>
      </c>
      <c r="D9" s="73">
        <v>2.5699999999999998E-3</v>
      </c>
      <c r="E9" s="73">
        <v>5.4000000000000001E-4</v>
      </c>
    </row>
    <row r="10" spans="1:5">
      <c r="A10" s="5" t="s">
        <v>141</v>
      </c>
      <c r="B10" s="73">
        <v>7.5000000000000002E-4</v>
      </c>
      <c r="C10" s="73">
        <v>3.6800000000000001E-3</v>
      </c>
      <c r="D10" s="73">
        <v>6.8500000000000002E-3</v>
      </c>
      <c r="E10" s="73">
        <v>6.4000000000000005E-4</v>
      </c>
    </row>
    <row r="11" spans="1:5">
      <c r="A11" s="5" t="s">
        <v>142</v>
      </c>
      <c r="B11" s="73">
        <v>8.7399999999999995E-3</v>
      </c>
      <c r="C11" s="73">
        <v>4.0800000000000003E-3</v>
      </c>
      <c r="D11" s="73">
        <v>3.64E-3</v>
      </c>
      <c r="E11" s="73">
        <v>1.8E-3</v>
      </c>
    </row>
    <row r="12" spans="1:5">
      <c r="A12" s="5" t="s">
        <v>143</v>
      </c>
      <c r="B12" s="73">
        <v>0</v>
      </c>
      <c r="C12" s="73">
        <v>0</v>
      </c>
      <c r="D12" s="73">
        <v>0</v>
      </c>
      <c r="E12" s="73">
        <v>0</v>
      </c>
    </row>
    <row r="13" spans="1:5">
      <c r="A13" s="74" t="s">
        <v>144</v>
      </c>
    </row>
    <row r="14" spans="1:5">
      <c r="A14" s="72" t="s">
        <v>145</v>
      </c>
    </row>
    <row r="16" spans="1:5">
      <c r="A16" s="1" t="s">
        <v>146</v>
      </c>
    </row>
    <row r="17" spans="1:7">
      <c r="A17" s="70" t="s">
        <v>147</v>
      </c>
      <c r="B17" s="70" t="s">
        <v>134</v>
      </c>
      <c r="C17" s="70" t="s">
        <v>135</v>
      </c>
      <c r="D17" s="70" t="s">
        <v>136</v>
      </c>
      <c r="E17" s="70" t="s">
        <v>137</v>
      </c>
      <c r="F17" s="70" t="s">
        <v>20</v>
      </c>
    </row>
    <row r="18" spans="1:7">
      <c r="A18" s="5" t="s">
        <v>138</v>
      </c>
      <c r="B18" s="13">
        <v>1641059</v>
      </c>
      <c r="C18" s="13">
        <v>2484991</v>
      </c>
      <c r="D18" s="13">
        <v>8312492</v>
      </c>
      <c r="E18" s="13">
        <v>3605088</v>
      </c>
      <c r="F18" s="78">
        <v>16043630</v>
      </c>
    </row>
    <row r="19" spans="1:7">
      <c r="A19" s="5" t="s">
        <v>139</v>
      </c>
      <c r="B19" s="13">
        <v>3606341</v>
      </c>
      <c r="C19" s="13">
        <v>6576996</v>
      </c>
      <c r="D19" s="13">
        <v>15391214</v>
      </c>
      <c r="E19" s="13">
        <v>8166505</v>
      </c>
      <c r="F19" s="78">
        <v>33741056</v>
      </c>
      <c r="G19" s="76"/>
    </row>
    <row r="20" spans="1:7">
      <c r="A20" s="5" t="s">
        <v>140</v>
      </c>
      <c r="B20" s="13">
        <v>7907137</v>
      </c>
      <c r="C20" s="13">
        <v>10187352</v>
      </c>
      <c r="D20" s="13">
        <v>19449547</v>
      </c>
      <c r="E20" s="13">
        <v>11692810</v>
      </c>
      <c r="F20" s="78">
        <v>49236846</v>
      </c>
      <c r="G20" s="76"/>
    </row>
    <row r="21" spans="1:7">
      <c r="A21" s="5" t="s">
        <v>141</v>
      </c>
      <c r="B21" s="13">
        <v>11250428</v>
      </c>
      <c r="C21" s="13">
        <v>10446888</v>
      </c>
      <c r="D21" s="13">
        <v>8346862</v>
      </c>
      <c r="E21" s="13">
        <v>6458746</v>
      </c>
      <c r="F21" s="78">
        <v>36502924</v>
      </c>
      <c r="G21" s="76"/>
    </row>
    <row r="22" spans="1:7">
      <c r="A22" s="5" t="s">
        <v>142</v>
      </c>
      <c r="B22" s="13">
        <v>571815</v>
      </c>
      <c r="C22" s="13">
        <v>1140024</v>
      </c>
      <c r="D22" s="13">
        <v>4732655</v>
      </c>
      <c r="E22" s="13">
        <v>1600505</v>
      </c>
      <c r="F22" s="78">
        <v>8044999</v>
      </c>
      <c r="G22" s="76"/>
    </row>
    <row r="23" spans="1:7">
      <c r="A23" s="5" t="s">
        <v>143</v>
      </c>
      <c r="B23" s="77"/>
      <c r="C23" s="73"/>
      <c r="D23" s="73"/>
      <c r="E23" s="73"/>
      <c r="F23" s="5"/>
    </row>
    <row r="24" spans="1:7">
      <c r="A24" t="s">
        <v>148</v>
      </c>
    </row>
    <row r="26" spans="1:7">
      <c r="A26" s="1" t="s">
        <v>149</v>
      </c>
    </row>
    <row r="27" spans="1:7">
      <c r="A27" s="70" t="s">
        <v>147</v>
      </c>
      <c r="B27" s="70" t="s">
        <v>134</v>
      </c>
      <c r="C27" s="70" t="s">
        <v>135</v>
      </c>
      <c r="D27" s="70" t="s">
        <v>136</v>
      </c>
      <c r="E27" s="70" t="s">
        <v>137</v>
      </c>
      <c r="F27" s="70" t="s">
        <v>20</v>
      </c>
    </row>
    <row r="28" spans="1:7">
      <c r="A28" s="5" t="s">
        <v>138</v>
      </c>
      <c r="B28" s="13">
        <f>B18*B7</f>
        <v>0</v>
      </c>
      <c r="C28" s="13">
        <f t="shared" ref="C28:E28" si="0">C18*C7</f>
        <v>0</v>
      </c>
      <c r="D28" s="13">
        <f t="shared" si="0"/>
        <v>0</v>
      </c>
      <c r="E28" s="13">
        <f t="shared" si="0"/>
        <v>0</v>
      </c>
      <c r="F28" s="78">
        <f>SUM(B28:E28)</f>
        <v>0</v>
      </c>
    </row>
    <row r="29" spans="1:7">
      <c r="A29" s="5" t="s">
        <v>139</v>
      </c>
      <c r="B29" s="13">
        <f>B19*B8</f>
        <v>1334.34617</v>
      </c>
      <c r="C29" s="13">
        <f t="shared" ref="C29:E32" si="1">C19*C8</f>
        <v>2433.4885199999999</v>
      </c>
      <c r="D29" s="13">
        <f t="shared" si="1"/>
        <v>5694.7491799999998</v>
      </c>
      <c r="E29" s="13">
        <f t="shared" si="1"/>
        <v>3021.6068500000001</v>
      </c>
      <c r="F29" s="78">
        <f t="shared" ref="F29:F32" si="2">SUM(B29:E29)</f>
        <v>12484.190719999999</v>
      </c>
    </row>
    <row r="30" spans="1:7">
      <c r="A30" s="5" t="s">
        <v>140</v>
      </c>
      <c r="B30" s="13">
        <f>B20*B9</f>
        <v>3162.8548000000001</v>
      </c>
      <c r="C30" s="13">
        <f t="shared" si="1"/>
        <v>13345.431119999999</v>
      </c>
      <c r="D30" s="13">
        <f t="shared" si="1"/>
        <v>49985.335789999997</v>
      </c>
      <c r="E30" s="13">
        <f t="shared" si="1"/>
        <v>6314.1174000000001</v>
      </c>
      <c r="F30" s="78">
        <f t="shared" si="2"/>
        <v>72807.739109999995</v>
      </c>
    </row>
    <row r="31" spans="1:7">
      <c r="A31" s="5" t="s">
        <v>141</v>
      </c>
      <c r="B31" s="13">
        <f>B21*B10</f>
        <v>8437.8209999999999</v>
      </c>
      <c r="C31" s="13">
        <f t="shared" si="1"/>
        <v>38444.547839999999</v>
      </c>
      <c r="D31" s="13">
        <f t="shared" si="1"/>
        <v>57176.004700000005</v>
      </c>
      <c r="E31" s="13">
        <f t="shared" si="1"/>
        <v>4133.5974400000005</v>
      </c>
      <c r="F31" s="78">
        <f t="shared" si="2"/>
        <v>108191.97098</v>
      </c>
    </row>
    <row r="32" spans="1:7">
      <c r="A32" s="5" t="s">
        <v>142</v>
      </c>
      <c r="B32" s="13">
        <f>B22*B11</f>
        <v>4997.6630999999998</v>
      </c>
      <c r="C32" s="13">
        <f t="shared" si="1"/>
        <v>4651.29792</v>
      </c>
      <c r="D32" s="13">
        <f t="shared" si="1"/>
        <v>17226.8642</v>
      </c>
      <c r="E32" s="13">
        <f t="shared" si="1"/>
        <v>2880.9090000000001</v>
      </c>
      <c r="F32" s="78">
        <f t="shared" si="2"/>
        <v>29756.734219999998</v>
      </c>
    </row>
    <row r="33" spans="1:6">
      <c r="A33" s="5"/>
      <c r="B33" s="5"/>
      <c r="C33" s="5"/>
      <c r="D33" s="5"/>
      <c r="E33" s="5"/>
      <c r="F33" s="5"/>
    </row>
    <row r="34" spans="1:6">
      <c r="A34" s="5" t="s">
        <v>20</v>
      </c>
      <c r="B34" s="78">
        <f>SUM(B28:B32)</f>
        <v>17932.68507</v>
      </c>
      <c r="C34" s="78">
        <f t="shared" ref="C34:F34" si="3">SUM(C28:C32)</f>
        <v>58874.765399999997</v>
      </c>
      <c r="D34" s="78">
        <f t="shared" si="3"/>
        <v>130082.95387</v>
      </c>
      <c r="E34" s="78">
        <f t="shared" si="3"/>
        <v>16350.23069</v>
      </c>
      <c r="F34" s="167">
        <f t="shared" si="3"/>
        <v>223240.63503</v>
      </c>
    </row>
    <row r="35" spans="1:6">
      <c r="A35" s="5" t="s">
        <v>150</v>
      </c>
      <c r="B35" s="85">
        <f>B34/SUM(B18:B22)*1000</f>
        <v>0.71797425729017106</v>
      </c>
      <c r="C35" s="85">
        <f t="shared" ref="C35:F35" si="4">C34/SUM(C18:C22)*1000</f>
        <v>1.909271182155055</v>
      </c>
      <c r="D35" s="85">
        <f t="shared" si="4"/>
        <v>2.3132944343662958</v>
      </c>
      <c r="E35" s="85">
        <f t="shared" si="4"/>
        <v>0.51866546593868845</v>
      </c>
      <c r="F35" s="85">
        <f t="shared" si="4"/>
        <v>1.5549312702343268</v>
      </c>
    </row>
    <row r="36" spans="1:6">
      <c r="A36" t="s">
        <v>151</v>
      </c>
    </row>
    <row r="38" spans="1:6">
      <c r="A38" s="1" t="s">
        <v>152</v>
      </c>
    </row>
    <row r="39" spans="1:6">
      <c r="A39" s="70" t="s">
        <v>147</v>
      </c>
      <c r="B39" s="70" t="s">
        <v>134</v>
      </c>
      <c r="C39" s="70" t="s">
        <v>135</v>
      </c>
      <c r="D39" s="70" t="s">
        <v>136</v>
      </c>
      <c r="E39" s="70" t="s">
        <v>137</v>
      </c>
      <c r="F39" s="70" t="s">
        <v>20</v>
      </c>
    </row>
    <row r="40" spans="1:6">
      <c r="A40" s="5" t="s">
        <v>138</v>
      </c>
      <c r="B40" s="13" t="s">
        <v>153</v>
      </c>
      <c r="C40" s="13" t="s">
        <v>153</v>
      </c>
      <c r="D40" s="13" t="s">
        <v>153</v>
      </c>
      <c r="E40" s="13" t="s">
        <v>153</v>
      </c>
      <c r="F40" s="78">
        <v>0</v>
      </c>
    </row>
    <row r="41" spans="1:6">
      <c r="A41" s="5" t="s">
        <v>139</v>
      </c>
      <c r="B41" s="13">
        <v>3286038.5383000001</v>
      </c>
      <c r="C41" s="13">
        <v>5498665.1147999996</v>
      </c>
      <c r="D41" s="13">
        <v>15640970.508199999</v>
      </c>
      <c r="E41" s="13">
        <v>7470956.9314999999</v>
      </c>
      <c r="F41" s="78">
        <v>31896631.092799995</v>
      </c>
    </row>
    <row r="42" spans="1:6">
      <c r="A42" s="5" t="s">
        <v>140</v>
      </c>
      <c r="B42" s="13">
        <v>6874910.4519999996</v>
      </c>
      <c r="C42" s="13">
        <v>10040697.6888</v>
      </c>
      <c r="D42" s="13">
        <v>20859776.642099999</v>
      </c>
      <c r="E42" s="13">
        <v>12339608.825999999</v>
      </c>
      <c r="F42" s="78">
        <v>50114993.608899996</v>
      </c>
    </row>
    <row r="43" spans="1:6">
      <c r="A43" s="5" t="s">
        <v>141</v>
      </c>
      <c r="B43" s="13">
        <v>13910396.789999999</v>
      </c>
      <c r="C43" s="13">
        <v>13264987.521600001</v>
      </c>
      <c r="D43" s="13">
        <v>12473175.953</v>
      </c>
      <c r="E43" s="13">
        <v>9393502.0255999994</v>
      </c>
      <c r="F43" s="78">
        <v>49042062.290200002</v>
      </c>
    </row>
    <row r="44" spans="1:6">
      <c r="A44" s="5" t="s">
        <v>142</v>
      </c>
      <c r="B44" s="13">
        <v>521838.36900000001</v>
      </c>
      <c r="C44" s="13">
        <v>1093511.0208000001</v>
      </c>
      <c r="D44" s="13">
        <v>4560386.358</v>
      </c>
      <c r="E44" s="13">
        <v>1571695.91</v>
      </c>
      <c r="F44" s="78">
        <v>7747431.6578000002</v>
      </c>
    </row>
    <row r="45" spans="1:6">
      <c r="A45" s="5" t="s">
        <v>143</v>
      </c>
      <c r="B45" s="77"/>
      <c r="C45" s="73"/>
      <c r="D45" s="73"/>
      <c r="E45" s="73"/>
      <c r="F45" s="5"/>
    </row>
    <row r="46" spans="1:6">
      <c r="A46" s="74" t="s">
        <v>154</v>
      </c>
    </row>
    <row r="47" spans="1:6">
      <c r="A47" t="s">
        <v>155</v>
      </c>
    </row>
    <row r="49" spans="1:6">
      <c r="A49" s="1" t="s">
        <v>156</v>
      </c>
    </row>
    <row r="50" spans="1:6">
      <c r="A50" s="70" t="s">
        <v>147</v>
      </c>
      <c r="B50" s="70" t="s">
        <v>134</v>
      </c>
      <c r="C50" s="70" t="s">
        <v>135</v>
      </c>
      <c r="D50" s="70" t="s">
        <v>136</v>
      </c>
      <c r="E50" s="70" t="s">
        <v>137</v>
      </c>
      <c r="F50" s="70" t="s">
        <v>20</v>
      </c>
    </row>
    <row r="51" spans="1:6">
      <c r="A51" s="5" t="s">
        <v>138</v>
      </c>
      <c r="B51" s="166">
        <v>0</v>
      </c>
      <c r="C51" s="13">
        <v>0</v>
      </c>
      <c r="D51" s="13">
        <v>0</v>
      </c>
      <c r="E51" s="13">
        <v>0</v>
      </c>
      <c r="F51" s="78">
        <v>0</v>
      </c>
    </row>
    <row r="52" spans="1:6">
      <c r="A52" s="5" t="s">
        <v>139</v>
      </c>
      <c r="B52" s="13">
        <v>1215.834259171</v>
      </c>
      <c r="C52" s="13">
        <v>2034.5060924759998</v>
      </c>
      <c r="D52" s="13">
        <v>5787.159088034</v>
      </c>
      <c r="E52" s="13">
        <v>2764.2540646550001</v>
      </c>
      <c r="F52" s="78">
        <v>11801.753504336</v>
      </c>
    </row>
    <row r="53" spans="1:6">
      <c r="A53" s="5" t="s">
        <v>140</v>
      </c>
      <c r="B53" s="13">
        <v>2749.9641808000001</v>
      </c>
      <c r="C53" s="13">
        <v>13153.313972328</v>
      </c>
      <c r="D53" s="13">
        <v>53609.62597019699</v>
      </c>
      <c r="E53" s="13">
        <v>6663.3887660399996</v>
      </c>
      <c r="F53" s="78">
        <v>76176.292889364995</v>
      </c>
    </row>
    <row r="54" spans="1:6">
      <c r="A54" s="5" t="s">
        <v>141</v>
      </c>
      <c r="B54" s="13">
        <v>10432.797592499999</v>
      </c>
      <c r="C54" s="13">
        <v>48815.154079488006</v>
      </c>
      <c r="D54" s="13">
        <v>85441.255278049997</v>
      </c>
      <c r="E54" s="13">
        <v>6011.8412963840001</v>
      </c>
      <c r="F54" s="78">
        <v>150701.048246422</v>
      </c>
    </row>
    <row r="55" spans="1:6">
      <c r="A55" s="5" t="s">
        <v>142</v>
      </c>
      <c r="B55" s="13">
        <v>4560.8673450599999</v>
      </c>
      <c r="C55" s="13">
        <v>4461.5249648640001</v>
      </c>
      <c r="D55" s="13">
        <v>16599.806343119999</v>
      </c>
      <c r="E55" s="13">
        <v>2829.0526379999997</v>
      </c>
      <c r="F55" s="78">
        <v>28451.251291043998</v>
      </c>
    </row>
    <row r="56" spans="1:6">
      <c r="A56" s="5"/>
      <c r="B56" s="5"/>
      <c r="C56" s="5"/>
      <c r="D56" s="5"/>
      <c r="E56" s="5"/>
      <c r="F56" s="5"/>
    </row>
    <row r="57" spans="1:6">
      <c r="A57" s="5" t="s">
        <v>20</v>
      </c>
      <c r="B57" s="78">
        <v>18959.463377530999</v>
      </c>
      <c r="C57" s="78">
        <v>68464.499109156008</v>
      </c>
      <c r="D57" s="78">
        <v>161437.846679401</v>
      </c>
      <c r="E57" s="78">
        <v>18268.536765078999</v>
      </c>
      <c r="F57" s="167">
        <v>267130.34593116702</v>
      </c>
    </row>
    <row r="58" spans="1:6">
      <c r="A58" s="74" t="s">
        <v>151</v>
      </c>
    </row>
  </sheetData>
  <hyperlinks>
    <hyperlink ref="A14" r:id="rId1" xr:uid="{EF8840FE-A7C8-426A-860C-93330AE877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1730-DC32-42D7-B634-B33ACC860B61}">
  <dimension ref="A1:K80"/>
  <sheetViews>
    <sheetView workbookViewId="0"/>
  </sheetViews>
  <sheetFormatPr defaultRowHeight="14.45"/>
  <cols>
    <col min="2" max="2" width="12.7109375" customWidth="1"/>
    <col min="4" max="4" width="11.85546875" customWidth="1"/>
    <col min="5" max="5" width="11.140625" bestFit="1" customWidth="1"/>
    <col min="6" max="7" width="12.7109375" bestFit="1" customWidth="1"/>
    <col min="8" max="8" width="13.85546875" customWidth="1"/>
    <col min="9" max="11" width="12.7109375" bestFit="1" customWidth="1"/>
  </cols>
  <sheetData>
    <row r="1" spans="1:11">
      <c r="A1" s="1" t="s">
        <v>11</v>
      </c>
    </row>
    <row r="2" spans="1:11">
      <c r="A2" t="s">
        <v>157</v>
      </c>
    </row>
    <row r="3" spans="1:11" ht="15" thickBot="1"/>
    <row r="4" spans="1:11">
      <c r="B4" s="153"/>
      <c r="C4" s="187" t="s">
        <v>50</v>
      </c>
      <c r="D4" s="183" t="s">
        <v>158</v>
      </c>
      <c r="E4" s="185" t="s">
        <v>159</v>
      </c>
      <c r="F4" s="185"/>
      <c r="G4" s="186"/>
      <c r="H4" s="181" t="s">
        <v>160</v>
      </c>
      <c r="I4" s="185" t="s">
        <v>161</v>
      </c>
      <c r="J4" s="185"/>
      <c r="K4" s="186"/>
    </row>
    <row r="5" spans="1:11" ht="30.6" customHeight="1" thickBot="1">
      <c r="B5" s="154" t="s">
        <v>85</v>
      </c>
      <c r="C5" s="188"/>
      <c r="D5" s="184"/>
      <c r="E5" s="131">
        <v>2025</v>
      </c>
      <c r="F5" s="131">
        <v>2035</v>
      </c>
      <c r="G5" s="150">
        <v>2045</v>
      </c>
      <c r="H5" s="182"/>
      <c r="I5" s="131">
        <v>2025</v>
      </c>
      <c r="J5" s="131">
        <v>2035</v>
      </c>
      <c r="K5" s="150">
        <v>2045</v>
      </c>
    </row>
    <row r="6" spans="1:11" ht="15" thickBot="1">
      <c r="B6" s="160" t="s">
        <v>162</v>
      </c>
      <c r="C6" s="161" t="s">
        <v>20</v>
      </c>
      <c r="D6" s="162"/>
      <c r="E6" s="163">
        <v>4818438.8861379232</v>
      </c>
      <c r="F6" s="163">
        <v>6257951.6315068491</v>
      </c>
      <c r="G6" s="163">
        <v>7508401.4717635289</v>
      </c>
      <c r="H6" s="161"/>
      <c r="I6" s="164">
        <v>10828100.835833941</v>
      </c>
      <c r="J6" s="164">
        <v>11283225.198494863</v>
      </c>
      <c r="K6" s="165">
        <v>11191247.22020443</v>
      </c>
    </row>
    <row r="7" spans="1:11">
      <c r="B7" s="159" t="s">
        <v>20</v>
      </c>
      <c r="C7" s="35" t="s">
        <v>53</v>
      </c>
      <c r="D7" s="132"/>
      <c r="E7" s="133">
        <v>0</v>
      </c>
      <c r="F7" s="133">
        <v>0</v>
      </c>
      <c r="G7" s="149">
        <v>0</v>
      </c>
      <c r="H7" s="142"/>
      <c r="I7" s="136">
        <v>0</v>
      </c>
      <c r="J7" s="136">
        <v>0</v>
      </c>
      <c r="K7" s="137">
        <v>0</v>
      </c>
    </row>
    <row r="8" spans="1:11">
      <c r="B8" s="156" t="s">
        <v>20</v>
      </c>
      <c r="C8" s="26" t="s">
        <v>54</v>
      </c>
      <c r="D8" s="124"/>
      <c r="E8" s="13">
        <v>0</v>
      </c>
      <c r="F8" s="13">
        <v>0</v>
      </c>
      <c r="G8" s="138">
        <v>0</v>
      </c>
      <c r="H8" s="143"/>
      <c r="I8" s="13">
        <v>0</v>
      </c>
      <c r="J8" s="13">
        <v>0</v>
      </c>
      <c r="K8" s="138">
        <v>0</v>
      </c>
    </row>
    <row r="9" spans="1:11">
      <c r="B9" s="156" t="s">
        <v>20</v>
      </c>
      <c r="C9" s="26" t="s">
        <v>23</v>
      </c>
      <c r="D9" s="124"/>
      <c r="E9" s="13">
        <v>0</v>
      </c>
      <c r="F9" s="13">
        <v>0</v>
      </c>
      <c r="G9" s="138">
        <v>0</v>
      </c>
      <c r="H9" s="143"/>
      <c r="I9" s="13">
        <v>3973140.0646247985</v>
      </c>
      <c r="J9" s="13">
        <v>4136721.1659086728</v>
      </c>
      <c r="K9" s="138">
        <v>3893382.4431824256</v>
      </c>
    </row>
    <row r="10" spans="1:11">
      <c r="B10" s="156" t="s">
        <v>20</v>
      </c>
      <c r="C10" s="26" t="s">
        <v>24</v>
      </c>
      <c r="D10" s="124"/>
      <c r="E10" s="13">
        <v>2123.9523003030636</v>
      </c>
      <c r="F10" s="13">
        <v>2207.3130730484945</v>
      </c>
      <c r="G10" s="138">
        <v>2103.8000849217397</v>
      </c>
      <c r="H10" s="143"/>
      <c r="I10" s="13">
        <v>2176685.1789365211</v>
      </c>
      <c r="J10" s="13">
        <v>2255885.2991147204</v>
      </c>
      <c r="K10" s="138">
        <v>2194272.498403444</v>
      </c>
    </row>
    <row r="11" spans="1:11">
      <c r="B11" s="156" t="s">
        <v>20</v>
      </c>
      <c r="C11" s="26" t="s">
        <v>25</v>
      </c>
      <c r="D11" s="124"/>
      <c r="E11" s="13">
        <v>12394.900312807249</v>
      </c>
      <c r="F11" s="13">
        <v>13657.748515462943</v>
      </c>
      <c r="G11" s="138">
        <v>14987.448519221611</v>
      </c>
      <c r="H11" s="143"/>
      <c r="I11" s="13">
        <v>1409695.6111707464</v>
      </c>
      <c r="J11" s="13">
        <v>1453382.4757706462</v>
      </c>
      <c r="K11" s="138">
        <v>1493319.6338055064</v>
      </c>
    </row>
    <row r="12" spans="1:11">
      <c r="B12" s="156" t="s">
        <v>20</v>
      </c>
      <c r="C12" s="26" t="s">
        <v>26</v>
      </c>
      <c r="D12" s="124"/>
      <c r="E12" s="13">
        <v>67194.990762048212</v>
      </c>
      <c r="F12" s="13">
        <v>75711.680142970974</v>
      </c>
      <c r="G12" s="138">
        <v>83488.325191904325</v>
      </c>
      <c r="H12" s="143"/>
      <c r="I12" s="13">
        <v>1023883.8529685296</v>
      </c>
      <c r="J12" s="13">
        <v>1096999.6051269355</v>
      </c>
      <c r="K12" s="138">
        <v>1119355.7081343024</v>
      </c>
    </row>
    <row r="13" spans="1:11">
      <c r="B13" s="156" t="s">
        <v>20</v>
      </c>
      <c r="C13" s="26" t="s">
        <v>27</v>
      </c>
      <c r="D13" s="124"/>
      <c r="E13" s="13">
        <v>146587.37702214238</v>
      </c>
      <c r="F13" s="13">
        <v>166589.05714733808</v>
      </c>
      <c r="G13" s="138">
        <v>185151.92879645113</v>
      </c>
      <c r="H13" s="143"/>
      <c r="I13" s="13">
        <v>750016.80718091142</v>
      </c>
      <c r="J13" s="13">
        <v>843283.9135842087</v>
      </c>
      <c r="K13" s="138">
        <v>866229.44534773624</v>
      </c>
    </row>
    <row r="14" spans="1:11">
      <c r="B14" s="156" t="s">
        <v>20</v>
      </c>
      <c r="C14" s="26" t="s">
        <v>28</v>
      </c>
      <c r="D14" s="124"/>
      <c r="E14" s="13">
        <v>271246.33615340322</v>
      </c>
      <c r="F14" s="13">
        <v>307434.72455700819</v>
      </c>
      <c r="G14" s="138">
        <v>347571.66496965406</v>
      </c>
      <c r="H14" s="143"/>
      <c r="I14" s="13">
        <v>590292.19141548371</v>
      </c>
      <c r="J14" s="13">
        <v>640348.26696853153</v>
      </c>
      <c r="K14" s="138">
        <v>690618.9292780417</v>
      </c>
    </row>
    <row r="15" spans="1:11">
      <c r="B15" s="156" t="s">
        <v>20</v>
      </c>
      <c r="C15" s="26" t="s">
        <v>29</v>
      </c>
      <c r="D15" s="124"/>
      <c r="E15" s="13">
        <v>432594.94757180719</v>
      </c>
      <c r="F15" s="13">
        <v>470356.77609670081</v>
      </c>
      <c r="G15" s="138">
        <v>545806.43465919397</v>
      </c>
      <c r="H15" s="143"/>
      <c r="I15" s="13">
        <v>445958.09787648148</v>
      </c>
      <c r="J15" s="13">
        <v>431243.74560722883</v>
      </c>
      <c r="K15" s="138">
        <v>488134.95548694418</v>
      </c>
    </row>
    <row r="16" spans="1:11">
      <c r="B16" s="156" t="s">
        <v>20</v>
      </c>
      <c r="C16" s="26" t="s">
        <v>30</v>
      </c>
      <c r="D16" s="124"/>
      <c r="E16" s="13">
        <v>562594.6868939891</v>
      </c>
      <c r="F16" s="13">
        <v>588883.7026575458</v>
      </c>
      <c r="G16" s="138">
        <v>675993.15671557398</v>
      </c>
      <c r="H16" s="143"/>
      <c r="I16" s="13">
        <v>291532.04737186694</v>
      </c>
      <c r="J16" s="13">
        <v>258072.06405136696</v>
      </c>
      <c r="K16" s="138">
        <v>282611.00814361277</v>
      </c>
    </row>
    <row r="17" spans="2:11">
      <c r="B17" s="156" t="s">
        <v>20</v>
      </c>
      <c r="C17" s="26" t="s">
        <v>31</v>
      </c>
      <c r="D17" s="124"/>
      <c r="E17" s="13">
        <v>659820.39253430371</v>
      </c>
      <c r="F17" s="13">
        <v>725812.47418497538</v>
      </c>
      <c r="G17" s="138">
        <v>801065.36076482385</v>
      </c>
      <c r="H17" s="143"/>
      <c r="I17" s="13">
        <v>126169.67538095379</v>
      </c>
      <c r="J17" s="13">
        <v>118725.17057048039</v>
      </c>
      <c r="K17" s="138">
        <v>117136.1402951582</v>
      </c>
    </row>
    <row r="18" spans="2:11">
      <c r="B18" s="156" t="s">
        <v>20</v>
      </c>
      <c r="C18" s="26" t="s">
        <v>32</v>
      </c>
      <c r="D18" s="124"/>
      <c r="E18" s="13">
        <v>676815.53166149906</v>
      </c>
      <c r="F18" s="13">
        <v>856303.11436616699</v>
      </c>
      <c r="G18" s="138">
        <v>911104.19522107276</v>
      </c>
      <c r="H18" s="143"/>
      <c r="I18" s="13">
        <v>32584.286986707302</v>
      </c>
      <c r="J18" s="13">
        <v>37572.041109469414</v>
      </c>
      <c r="K18" s="138">
        <v>34767.115762479079</v>
      </c>
    </row>
    <row r="19" spans="2:11">
      <c r="B19" s="156" t="s">
        <v>20</v>
      </c>
      <c r="C19" s="26" t="s">
        <v>33</v>
      </c>
      <c r="D19" s="124"/>
      <c r="E19" s="13">
        <v>650585.27177782124</v>
      </c>
      <c r="F19" s="13">
        <v>906040.02500893211</v>
      </c>
      <c r="G19" s="138">
        <v>1008614.1964948899</v>
      </c>
      <c r="H19" s="143"/>
      <c r="I19" s="13">
        <v>6859.230937203838</v>
      </c>
      <c r="J19" s="13">
        <v>9013.9515896587873</v>
      </c>
      <c r="K19" s="138">
        <v>8910.5454436320761</v>
      </c>
    </row>
    <row r="20" spans="2:11" ht="15" thickBot="1">
      <c r="B20" s="157" t="s">
        <v>20</v>
      </c>
      <c r="C20" s="40" t="s">
        <v>35</v>
      </c>
      <c r="D20" s="139"/>
      <c r="E20" s="140">
        <v>1336480.4991477986</v>
      </c>
      <c r="F20" s="140">
        <v>2144955.0157566983</v>
      </c>
      <c r="G20" s="141">
        <v>2932514.9603458215</v>
      </c>
      <c r="H20" s="144"/>
      <c r="I20" s="140">
        <v>1283.7909837383136</v>
      </c>
      <c r="J20" s="140">
        <v>1977.499092943945</v>
      </c>
      <c r="K20" s="141">
        <v>2508.7969211446689</v>
      </c>
    </row>
    <row r="21" spans="2:11">
      <c r="B21" s="155" t="s">
        <v>52</v>
      </c>
      <c r="C21" s="134" t="s">
        <v>53</v>
      </c>
      <c r="D21" s="135">
        <v>0</v>
      </c>
      <c r="E21" s="136">
        <v>0</v>
      </c>
      <c r="F21" s="136">
        <v>0</v>
      </c>
      <c r="G21" s="137">
        <v>0</v>
      </c>
      <c r="H21" s="142">
        <v>0</v>
      </c>
      <c r="I21" s="136">
        <v>0</v>
      </c>
      <c r="J21" s="136">
        <v>0</v>
      </c>
      <c r="K21" s="137">
        <v>0</v>
      </c>
    </row>
    <row r="22" spans="2:11">
      <c r="B22" s="156" t="s">
        <v>52</v>
      </c>
      <c r="C22" s="26" t="s">
        <v>54</v>
      </c>
      <c r="D22" s="124">
        <v>0</v>
      </c>
      <c r="E22" s="13">
        <v>0</v>
      </c>
      <c r="F22" s="13">
        <v>0</v>
      </c>
      <c r="G22" s="138">
        <v>0</v>
      </c>
      <c r="H22" s="143">
        <v>0</v>
      </c>
      <c r="I22" s="13">
        <v>0</v>
      </c>
      <c r="J22" s="13">
        <v>0</v>
      </c>
      <c r="K22" s="138">
        <v>0</v>
      </c>
    </row>
    <row r="23" spans="2:11">
      <c r="B23" s="156" t="s">
        <v>52</v>
      </c>
      <c r="C23" s="26" t="s">
        <v>23</v>
      </c>
      <c r="D23" s="124">
        <v>0</v>
      </c>
      <c r="E23" s="13">
        <v>0</v>
      </c>
      <c r="F23" s="13">
        <v>0</v>
      </c>
      <c r="G23" s="138">
        <v>0</v>
      </c>
      <c r="H23" s="143">
        <v>0.14526536459752623</v>
      </c>
      <c r="I23" s="13">
        <v>1713336.8459718258</v>
      </c>
      <c r="J23" s="13">
        <v>1586292.5518518609</v>
      </c>
      <c r="K23" s="138">
        <v>1393293.5695090459</v>
      </c>
    </row>
    <row r="24" spans="2:11">
      <c r="B24" s="156" t="s">
        <v>52</v>
      </c>
      <c r="C24" s="26" t="s">
        <v>24</v>
      </c>
      <c r="D24" s="124">
        <v>1.0020211897006525E-4</v>
      </c>
      <c r="E24" s="13">
        <v>1223.7835092992523</v>
      </c>
      <c r="F24" s="13">
        <v>1166.1204965019058</v>
      </c>
      <c r="G24" s="138">
        <v>1030.7815024937975</v>
      </c>
      <c r="H24" s="143">
        <v>8.1401259588582936E-2</v>
      </c>
      <c r="I24" s="13">
        <v>994165.79354430165</v>
      </c>
      <c r="J24" s="13">
        <v>947322.05489263858</v>
      </c>
      <c r="K24" s="138">
        <v>837376.62961672316</v>
      </c>
    </row>
    <row r="25" spans="2:11">
      <c r="B25" s="156" t="s">
        <v>52</v>
      </c>
      <c r="C25" s="26" t="s">
        <v>25</v>
      </c>
      <c r="D25" s="124">
        <v>1.7110363731735075E-4</v>
      </c>
      <c r="E25" s="13">
        <v>2148.5683929195397</v>
      </c>
      <c r="F25" s="13">
        <v>2034.4284074342438</v>
      </c>
      <c r="G25" s="138">
        <v>1891.4610522373582</v>
      </c>
      <c r="H25" s="143">
        <v>5.7591090345835948E-2</v>
      </c>
      <c r="I25" s="13">
        <v>723178.05963023251</v>
      </c>
      <c r="J25" s="13">
        <v>684760.13749124191</v>
      </c>
      <c r="K25" s="138">
        <v>636639.32604187517</v>
      </c>
    </row>
    <row r="26" spans="2:11">
      <c r="B26" s="156" t="s">
        <v>52</v>
      </c>
      <c r="C26" s="26" t="s">
        <v>26</v>
      </c>
      <c r="D26" s="124">
        <v>1.1110016795179635E-3</v>
      </c>
      <c r="E26" s="13">
        <v>13750.597813985711</v>
      </c>
      <c r="F26" s="13">
        <v>13549.59983413404</v>
      </c>
      <c r="G26" s="138">
        <v>12957.46815799967</v>
      </c>
      <c r="H26" s="143">
        <v>4.6488054681855025E-2</v>
      </c>
      <c r="I26" s="13">
        <v>575371.35620003194</v>
      </c>
      <c r="J26" s="13">
        <v>566960.92329920945</v>
      </c>
      <c r="K26" s="138">
        <v>542184.13830736652</v>
      </c>
    </row>
    <row r="27" spans="2:11">
      <c r="B27" s="156" t="s">
        <v>52</v>
      </c>
      <c r="C27" s="26" t="s">
        <v>27</v>
      </c>
      <c r="D27" s="124">
        <v>3.1440162365075509E-3</v>
      </c>
      <c r="E27" s="13">
        <v>36255.348991936284</v>
      </c>
      <c r="F27" s="13">
        <v>39063.842103716219</v>
      </c>
      <c r="G27" s="138">
        <v>37141.188142637235</v>
      </c>
      <c r="H27" s="143">
        <v>3.6913794455959929E-2</v>
      </c>
      <c r="I27" s="13">
        <v>425672.89732068015</v>
      </c>
      <c r="J27" s="13">
        <v>458647.32545988896</v>
      </c>
      <c r="K27" s="138">
        <v>436073.50656382472</v>
      </c>
    </row>
    <row r="28" spans="2:11">
      <c r="B28" s="156" t="s">
        <v>52</v>
      </c>
      <c r="C28" s="26" t="s">
        <v>28</v>
      </c>
      <c r="D28" s="124">
        <v>6.0323846524824153E-3</v>
      </c>
      <c r="E28" s="13">
        <v>70346.713948770208</v>
      </c>
      <c r="F28" s="13">
        <v>73060.979390770022</v>
      </c>
      <c r="G28" s="138">
        <v>72338.492745711512</v>
      </c>
      <c r="H28" s="143">
        <v>2.996439721206089E-2</v>
      </c>
      <c r="I28" s="13">
        <v>349430.11773242021</v>
      </c>
      <c r="J28" s="13">
        <v>362912.56829358975</v>
      </c>
      <c r="K28" s="138">
        <v>359323.79236829566</v>
      </c>
    </row>
    <row r="29" spans="2:11">
      <c r="B29" s="156" t="s">
        <v>52</v>
      </c>
      <c r="C29" s="26" t="s">
        <v>29</v>
      </c>
      <c r="D29" s="124">
        <v>9.7686866127098867E-3</v>
      </c>
      <c r="E29" s="13">
        <v>123594.99578255013</v>
      </c>
      <c r="F29" s="13">
        <v>108620.3123193886</v>
      </c>
      <c r="G29" s="138">
        <v>117737.32984816462</v>
      </c>
      <c r="H29" s="143">
        <v>2.215843999026107E-2</v>
      </c>
      <c r="I29" s="13">
        <v>280352.15026562149</v>
      </c>
      <c r="J29" s="13">
        <v>246384.87932667055</v>
      </c>
      <c r="K29" s="138">
        <v>267065.12978518131</v>
      </c>
    </row>
    <row r="30" spans="2:11">
      <c r="B30" s="156" t="s">
        <v>52</v>
      </c>
      <c r="C30" s="26" t="s">
        <v>30</v>
      </c>
      <c r="D30" s="124">
        <v>1.3096362316585739E-2</v>
      </c>
      <c r="E30" s="13">
        <v>184766.91080931854</v>
      </c>
      <c r="F30" s="13">
        <v>144249.62080878729</v>
      </c>
      <c r="G30" s="138">
        <v>151204.37853519857</v>
      </c>
      <c r="H30" s="143">
        <v>1.3588051042385519E-2</v>
      </c>
      <c r="I30" s="13">
        <v>191703.784175348</v>
      </c>
      <c r="J30" s="13">
        <v>149665.31644533447</v>
      </c>
      <c r="K30" s="138">
        <v>156881.18301113806</v>
      </c>
    </row>
    <row r="31" spans="2:11">
      <c r="B31" s="156" t="s">
        <v>52</v>
      </c>
      <c r="C31" s="26" t="s">
        <v>31</v>
      </c>
      <c r="D31" s="124">
        <v>1.7150112039347319E-2</v>
      </c>
      <c r="E31" s="13">
        <v>237396.00117575913</v>
      </c>
      <c r="F31" s="13">
        <v>199298.38213920014</v>
      </c>
      <c r="G31" s="138">
        <v>177355.77419112946</v>
      </c>
      <c r="H31" s="143">
        <v>6.0762789308227757E-3</v>
      </c>
      <c r="I31" s="13">
        <v>84109.323419950117</v>
      </c>
      <c r="J31" s="13">
        <v>70611.349801162854</v>
      </c>
      <c r="K31" s="138">
        <v>62837.091180795243</v>
      </c>
    </row>
    <row r="32" spans="2:11">
      <c r="B32" s="156" t="s">
        <v>52</v>
      </c>
      <c r="C32" s="26" t="s">
        <v>32</v>
      </c>
      <c r="D32" s="124">
        <v>2.1491890782815722E-2</v>
      </c>
      <c r="E32" s="13">
        <v>257415.27480272518</v>
      </c>
      <c r="F32" s="13">
        <v>266581.65218915924</v>
      </c>
      <c r="G32" s="138">
        <v>211153.39961166322</v>
      </c>
      <c r="H32" s="143">
        <v>1.725458878174472E-3</v>
      </c>
      <c r="I32" s="13">
        <v>20666.374856195544</v>
      </c>
      <c r="J32" s="13">
        <v>21402.28996957247</v>
      </c>
      <c r="K32" s="138">
        <v>16952.278033535284</v>
      </c>
    </row>
    <row r="33" spans="2:11">
      <c r="B33" s="156" t="s">
        <v>52</v>
      </c>
      <c r="C33" s="26" t="s">
        <v>33</v>
      </c>
      <c r="D33" s="124">
        <v>2.8545308539014703E-2</v>
      </c>
      <c r="E33" s="13">
        <v>273065.76311371598</v>
      </c>
      <c r="F33" s="13">
        <v>322985.22778057412</v>
      </c>
      <c r="G33" s="138">
        <v>276057.6539923072</v>
      </c>
      <c r="H33" s="143">
        <v>4.2792016206866305E-4</v>
      </c>
      <c r="I33" s="13">
        <v>4093.5043825964481</v>
      </c>
      <c r="J33" s="13">
        <v>4841.8426036188848</v>
      </c>
      <c r="K33" s="138">
        <v>4138.3555506231887</v>
      </c>
    </row>
    <row r="34" spans="2:11" ht="15" thickBot="1">
      <c r="B34" s="157" t="s">
        <v>52</v>
      </c>
      <c r="C34" s="40" t="s">
        <v>35</v>
      </c>
      <c r="D34" s="139">
        <v>6.2838888129795836E-2</v>
      </c>
      <c r="E34" s="140">
        <v>710731.26365326333</v>
      </c>
      <c r="F34" s="140">
        <v>1068057.2488534362</v>
      </c>
      <c r="G34" s="141">
        <v>1285774.1391345297</v>
      </c>
      <c r="H34" s="144">
        <v>9.5998660859016583E-5</v>
      </c>
      <c r="I34" s="140">
        <v>1085.780661815978</v>
      </c>
      <c r="J34" s="140">
        <v>1631.6658149474554</v>
      </c>
      <c r="K34" s="141">
        <v>1964.2708392471163</v>
      </c>
    </row>
    <row r="35" spans="2:11">
      <c r="B35" s="155" t="s">
        <v>55</v>
      </c>
      <c r="C35" s="134" t="s">
        <v>53</v>
      </c>
      <c r="D35" s="135">
        <v>0</v>
      </c>
      <c r="E35" s="136">
        <v>0</v>
      </c>
      <c r="F35" s="136">
        <v>0</v>
      </c>
      <c r="G35" s="137">
        <v>0</v>
      </c>
      <c r="H35" s="142">
        <v>0</v>
      </c>
      <c r="I35" s="136">
        <v>0</v>
      </c>
      <c r="J35" s="136">
        <v>0</v>
      </c>
      <c r="K35" s="137">
        <v>0</v>
      </c>
    </row>
    <row r="36" spans="2:11">
      <c r="B36" s="156" t="s">
        <v>55</v>
      </c>
      <c r="C36" s="26" t="s">
        <v>54</v>
      </c>
      <c r="D36" s="124">
        <v>0</v>
      </c>
      <c r="E36" s="13">
        <v>0</v>
      </c>
      <c r="F36" s="13">
        <v>0</v>
      </c>
      <c r="G36" s="138">
        <v>0</v>
      </c>
      <c r="H36" s="143">
        <v>0</v>
      </c>
      <c r="I36" s="13">
        <v>0</v>
      </c>
      <c r="J36" s="13">
        <v>0</v>
      </c>
      <c r="K36" s="138">
        <v>0</v>
      </c>
    </row>
    <row r="37" spans="2:11">
      <c r="B37" s="156" t="s">
        <v>55</v>
      </c>
      <c r="C37" s="26" t="s">
        <v>23</v>
      </c>
      <c r="D37" s="124">
        <v>0</v>
      </c>
      <c r="E37" s="13">
        <v>0</v>
      </c>
      <c r="F37" s="13">
        <v>0</v>
      </c>
      <c r="G37" s="138">
        <v>0</v>
      </c>
      <c r="H37" s="143">
        <v>0.18917034715891035</v>
      </c>
      <c r="I37" s="13">
        <v>594632.20497855684</v>
      </c>
      <c r="J37" s="13">
        <v>592020.3299953338</v>
      </c>
      <c r="K37" s="138">
        <v>558337.03632091254</v>
      </c>
    </row>
    <row r="38" spans="2:11">
      <c r="B38" s="156" t="s">
        <v>55</v>
      </c>
      <c r="C38" s="26" t="s">
        <v>24</v>
      </c>
      <c r="D38" s="124">
        <v>4.1018015047100724E-5</v>
      </c>
      <c r="E38" s="13">
        <v>139.30136293748888</v>
      </c>
      <c r="F38" s="13">
        <v>129.46663754170572</v>
      </c>
      <c r="G38" s="138">
        <v>126.83574205658468</v>
      </c>
      <c r="H38" s="143">
        <v>0.10854245738928148</v>
      </c>
      <c r="I38" s="13">
        <v>368621.25662465359</v>
      </c>
      <c r="J38" s="13">
        <v>342596.46578625514</v>
      </c>
      <c r="K38" s="138">
        <v>335634.55256930663</v>
      </c>
    </row>
    <row r="39" spans="2:11">
      <c r="B39" s="156" t="s">
        <v>55</v>
      </c>
      <c r="C39" s="26" t="s">
        <v>25</v>
      </c>
      <c r="D39" s="124">
        <v>1.0471759266562309E-3</v>
      </c>
      <c r="E39" s="13">
        <v>3309.2476650856615</v>
      </c>
      <c r="F39" s="13">
        <v>3386.7816178712155</v>
      </c>
      <c r="G39" s="138">
        <v>3424.7595472032567</v>
      </c>
      <c r="H39" s="143">
        <v>7.9429091937607471E-2</v>
      </c>
      <c r="I39" s="13">
        <v>251008.95689391738</v>
      </c>
      <c r="J39" s="13">
        <v>256889.96629006977</v>
      </c>
      <c r="K39" s="138">
        <v>259770.62116737099</v>
      </c>
    </row>
    <row r="40" spans="2:11">
      <c r="B40" s="156" t="s">
        <v>55</v>
      </c>
      <c r="C40" s="26" t="s">
        <v>26</v>
      </c>
      <c r="D40" s="124">
        <v>4.3553293130293522E-3</v>
      </c>
      <c r="E40" s="13">
        <v>12252.399357426235</v>
      </c>
      <c r="F40" s="13">
        <v>14878.815369708889</v>
      </c>
      <c r="G40" s="138">
        <v>14046.633887209746</v>
      </c>
      <c r="H40" s="143">
        <v>6.0683525838481078E-2</v>
      </c>
      <c r="I40" s="13">
        <v>170714.71283823746</v>
      </c>
      <c r="J40" s="13">
        <v>207309.00284224589</v>
      </c>
      <c r="K40" s="138">
        <v>195714.08019323563</v>
      </c>
    </row>
    <row r="41" spans="2:11">
      <c r="B41" s="156" t="s">
        <v>55</v>
      </c>
      <c r="C41" s="26" t="s">
        <v>27</v>
      </c>
      <c r="D41" s="124">
        <v>7.3555845779749267E-3</v>
      </c>
      <c r="E41" s="13">
        <v>19127.454780981421</v>
      </c>
      <c r="F41" s="13">
        <v>23021.081988240403</v>
      </c>
      <c r="G41" s="138">
        <v>23832.682479405001</v>
      </c>
      <c r="H41" s="143">
        <v>5.1773892810499683E-2</v>
      </c>
      <c r="I41" s="13">
        <v>134632.77909053056</v>
      </c>
      <c r="J41" s="13">
        <v>162038.92683251889</v>
      </c>
      <c r="K41" s="138">
        <v>167751.55461744382</v>
      </c>
    </row>
    <row r="42" spans="2:11">
      <c r="B42" s="156" t="s">
        <v>55</v>
      </c>
      <c r="C42" s="26" t="s">
        <v>28</v>
      </c>
      <c r="D42" s="124">
        <v>1.4155903390244228E-2</v>
      </c>
      <c r="E42" s="13">
        <v>35250.365294926836</v>
      </c>
      <c r="F42" s="13">
        <v>38753.526706910576</v>
      </c>
      <c r="G42" s="138">
        <v>47464.574196648216</v>
      </c>
      <c r="H42" s="143">
        <v>4.1288660777782697E-2</v>
      </c>
      <c r="I42" s="13">
        <v>102815.08250177791</v>
      </c>
      <c r="J42" s="13">
        <v>113032.78738445581</v>
      </c>
      <c r="K42" s="138">
        <v>138440.38412397605</v>
      </c>
    </row>
    <row r="43" spans="2:11">
      <c r="B43" s="156" t="s">
        <v>55</v>
      </c>
      <c r="C43" s="26" t="s">
        <v>29</v>
      </c>
      <c r="D43" s="124">
        <v>2.5889768464025891E-2</v>
      </c>
      <c r="E43" s="13">
        <v>63589.180702685655</v>
      </c>
      <c r="F43" s="13">
        <v>64146.354409799955</v>
      </c>
      <c r="G43" s="138">
        <v>78102.933124081639</v>
      </c>
      <c r="H43" s="143">
        <v>3.1803949625731805E-2</v>
      </c>
      <c r="I43" s="13">
        <v>78115.302677190804</v>
      </c>
      <c r="J43" s="13">
        <v>78799.755477086175</v>
      </c>
      <c r="K43" s="138">
        <v>95944.533229476801</v>
      </c>
    </row>
    <row r="44" spans="2:11">
      <c r="B44" s="156" t="s">
        <v>55</v>
      </c>
      <c r="C44" s="26" t="s">
        <v>30</v>
      </c>
      <c r="D44" s="124">
        <v>3.4576935711968647E-2</v>
      </c>
      <c r="E44" s="13">
        <v>85432.796487939268</v>
      </c>
      <c r="F44" s="13">
        <v>79818.22824396551</v>
      </c>
      <c r="G44" s="138">
        <v>89362.326923861663</v>
      </c>
      <c r="H44" s="143">
        <v>2.0955551241355969E-2</v>
      </c>
      <c r="I44" s="13">
        <v>51777.038873796053</v>
      </c>
      <c r="J44" s="13">
        <v>48374.29741877591</v>
      </c>
      <c r="K44" s="138">
        <v>54158.553450171195</v>
      </c>
    </row>
    <row r="45" spans="2:11">
      <c r="B45" s="156" t="s">
        <v>55</v>
      </c>
      <c r="C45" s="26" t="s">
        <v>31</v>
      </c>
      <c r="D45" s="124">
        <v>4.156591745257978E-2</v>
      </c>
      <c r="E45" s="13">
        <v>90798.086456443561</v>
      </c>
      <c r="F45" s="13">
        <v>90762.963256196133</v>
      </c>
      <c r="G45" s="138">
        <v>93941.051738702925</v>
      </c>
      <c r="H45" s="143">
        <v>1.0709396540802598E-2</v>
      </c>
      <c r="I45" s="13">
        <v>23393.991342004665</v>
      </c>
      <c r="J45" s="13">
        <v>23384.941901927687</v>
      </c>
      <c r="K45" s="138">
        <v>24203.771652040912</v>
      </c>
    </row>
    <row r="46" spans="2:11">
      <c r="B46" s="156" t="s">
        <v>55</v>
      </c>
      <c r="C46" s="26" t="s">
        <v>32</v>
      </c>
      <c r="D46" s="124">
        <v>6.2501645938867922E-2</v>
      </c>
      <c r="E46" s="13">
        <v>102834.52057803284</v>
      </c>
      <c r="F46" s="13">
        <v>129261.40401225904</v>
      </c>
      <c r="G46" s="138">
        <v>124443.96464822891</v>
      </c>
      <c r="H46" s="143">
        <v>4.1276175653202594E-3</v>
      </c>
      <c r="I46" s="13">
        <v>6791.2063287795108</v>
      </c>
      <c r="J46" s="13">
        <v>8536.441460130658</v>
      </c>
      <c r="K46" s="138">
        <v>8218.2970810484676</v>
      </c>
    </row>
    <row r="47" spans="2:11">
      <c r="B47" s="156" t="s">
        <v>55</v>
      </c>
      <c r="C47" s="26" t="s">
        <v>33</v>
      </c>
      <c r="D47" s="124">
        <v>7.3373432038993311E-2</v>
      </c>
      <c r="E47" s="13">
        <v>83187.788935097022</v>
      </c>
      <c r="F47" s="13">
        <v>123853.03256004401</v>
      </c>
      <c r="G47" s="138">
        <v>127785.04140958162</v>
      </c>
      <c r="H47" s="143">
        <v>1.4391100742092279E-3</v>
      </c>
      <c r="I47" s="13">
        <v>1631.60399862538</v>
      </c>
      <c r="J47" s="13">
        <v>2429.1919012838412</v>
      </c>
      <c r="K47" s="138">
        <v>2506.3123710506393</v>
      </c>
    </row>
    <row r="48" spans="2:11" ht="15" thickBot="1">
      <c r="B48" s="158" t="s">
        <v>55</v>
      </c>
      <c r="C48" s="145" t="s">
        <v>35</v>
      </c>
      <c r="D48" s="146">
        <v>0.12441672697822745</v>
      </c>
      <c r="E48" s="147">
        <v>150654.09961357698</v>
      </c>
      <c r="F48" s="147">
        <v>258854.47481418925</v>
      </c>
      <c r="G48" s="148">
        <v>377518.17233694345</v>
      </c>
      <c r="H48" s="151">
        <v>6.385929964664521E-5</v>
      </c>
      <c r="I48" s="147">
        <v>77.326140334028693</v>
      </c>
      <c r="J48" s="147">
        <v>132.86208272402982</v>
      </c>
      <c r="K48" s="148">
        <v>193.76852835501415</v>
      </c>
    </row>
    <row r="49" spans="2:11">
      <c r="B49" s="155" t="s">
        <v>39</v>
      </c>
      <c r="C49" s="134" t="s">
        <v>53</v>
      </c>
      <c r="D49" s="135">
        <v>0</v>
      </c>
      <c r="E49" s="136">
        <v>0</v>
      </c>
      <c r="F49" s="136">
        <v>0</v>
      </c>
      <c r="G49" s="137">
        <v>0</v>
      </c>
      <c r="H49" s="142">
        <v>0</v>
      </c>
      <c r="I49" s="136">
        <v>0</v>
      </c>
      <c r="J49" s="136">
        <v>0</v>
      </c>
      <c r="K49" s="137">
        <v>0</v>
      </c>
    </row>
    <row r="50" spans="2:11">
      <c r="B50" s="156" t="s">
        <v>39</v>
      </c>
      <c r="C50" s="26" t="s">
        <v>54</v>
      </c>
      <c r="D50" s="124">
        <v>0</v>
      </c>
      <c r="E50" s="13">
        <v>0</v>
      </c>
      <c r="F50" s="13">
        <v>0</v>
      </c>
      <c r="G50" s="138">
        <v>0</v>
      </c>
      <c r="H50" s="143">
        <v>0</v>
      </c>
      <c r="I50" s="13">
        <v>0</v>
      </c>
      <c r="J50" s="13">
        <v>0</v>
      </c>
      <c r="K50" s="138">
        <v>0</v>
      </c>
    </row>
    <row r="51" spans="2:11">
      <c r="B51" s="156" t="s">
        <v>39</v>
      </c>
      <c r="C51" s="26" t="s">
        <v>23</v>
      </c>
      <c r="D51" s="124">
        <v>0</v>
      </c>
      <c r="E51" s="13">
        <v>0</v>
      </c>
      <c r="F51" s="13">
        <v>0</v>
      </c>
      <c r="G51" s="138">
        <v>0</v>
      </c>
      <c r="H51" s="143">
        <v>0.22308387089112042</v>
      </c>
      <c r="I51" s="13">
        <v>1171199.022449347</v>
      </c>
      <c r="J51" s="13">
        <v>1381846.4137060291</v>
      </c>
      <c r="K51" s="138">
        <v>1327022.2139313109</v>
      </c>
    </row>
    <row r="52" spans="2:11">
      <c r="B52" s="156" t="s">
        <v>39</v>
      </c>
      <c r="C52" s="26" t="s">
        <v>24</v>
      </c>
      <c r="D52" s="124">
        <v>1.4213624981999874E-4</v>
      </c>
      <c r="E52" s="13">
        <v>717.35824157153797</v>
      </c>
      <c r="F52" s="13">
        <v>861.54722311143712</v>
      </c>
      <c r="G52" s="138">
        <v>890.15583893020721</v>
      </c>
      <c r="H52" s="143">
        <v>0.11340193582941993</v>
      </c>
      <c r="I52" s="13">
        <v>572336.84848462243</v>
      </c>
      <c r="J52" s="13">
        <v>687376.53507129091</v>
      </c>
      <c r="K52" s="138">
        <v>710201.62310729327</v>
      </c>
    </row>
    <row r="53" spans="2:11">
      <c r="B53" s="156" t="s">
        <v>39</v>
      </c>
      <c r="C53" s="26" t="s">
        <v>25</v>
      </c>
      <c r="D53" s="124">
        <v>1.3823109104018167E-3</v>
      </c>
      <c r="E53" s="13">
        <v>6562.1892925141283</v>
      </c>
      <c r="F53" s="13">
        <v>7807.0487352292303</v>
      </c>
      <c r="G53" s="138">
        <v>9178.4822410770958</v>
      </c>
      <c r="H53" s="143">
        <v>6.1184770078964522E-2</v>
      </c>
      <c r="I53" s="13">
        <v>290460.01160506514</v>
      </c>
      <c r="J53" s="13">
        <v>345560.81288645772</v>
      </c>
      <c r="K53" s="138">
        <v>406264.12000967085</v>
      </c>
    </row>
    <row r="54" spans="2:11">
      <c r="B54" s="156" t="s">
        <v>39</v>
      </c>
      <c r="C54" s="26" t="s">
        <v>26</v>
      </c>
      <c r="D54" s="124">
        <v>7.8153635711692895E-3</v>
      </c>
      <c r="E54" s="13">
        <v>35880.795261688909</v>
      </c>
      <c r="F54" s="13">
        <v>40867.52084945418</v>
      </c>
      <c r="G54" s="138">
        <v>49157.433296664873</v>
      </c>
      <c r="H54" s="143">
        <v>4.0542634286270793E-2</v>
      </c>
      <c r="I54" s="13">
        <v>186133.62602369211</v>
      </c>
      <c r="J54" s="13">
        <v>212002.54305483005</v>
      </c>
      <c r="K54" s="138">
        <v>255006.92609496322</v>
      </c>
    </row>
    <row r="55" spans="2:11">
      <c r="B55" s="156" t="s">
        <v>39</v>
      </c>
      <c r="C55" s="26" t="s">
        <v>27</v>
      </c>
      <c r="D55" s="124">
        <v>1.8044077374570217E-2</v>
      </c>
      <c r="E55" s="13">
        <v>76996.081049879693</v>
      </c>
      <c r="F55" s="13">
        <v>86165.106791458049</v>
      </c>
      <c r="G55" s="138">
        <v>103214.08938697547</v>
      </c>
      <c r="H55" s="143">
        <v>3.0401376793642219E-2</v>
      </c>
      <c r="I55" s="13">
        <v>129726.04933129543</v>
      </c>
      <c r="J55" s="13">
        <v>145174.38734347757</v>
      </c>
      <c r="K55" s="138">
        <v>173899.18900970399</v>
      </c>
    </row>
    <row r="56" spans="2:11">
      <c r="B56" s="156" t="s">
        <v>39</v>
      </c>
      <c r="C56" s="26" t="s">
        <v>28</v>
      </c>
      <c r="D56" s="124">
        <v>3.4207252484169892E-2</v>
      </c>
      <c r="E56" s="13">
        <v>131581.99368538524</v>
      </c>
      <c r="F56" s="13">
        <v>153672.31898735999</v>
      </c>
      <c r="G56" s="138">
        <v>177142.01753850639</v>
      </c>
      <c r="H56" s="143">
        <v>2.2856410152847097E-2</v>
      </c>
      <c r="I56" s="13">
        <v>87919.718714453324</v>
      </c>
      <c r="J56" s="13">
        <v>102679.90840654877</v>
      </c>
      <c r="K56" s="138">
        <v>118361.75998164761</v>
      </c>
    </row>
    <row r="57" spans="2:11">
      <c r="B57" s="156" t="s">
        <v>39</v>
      </c>
      <c r="C57" s="26" t="s">
        <v>29</v>
      </c>
      <c r="D57" s="124">
        <v>5.2000874160452543E-2</v>
      </c>
      <c r="E57" s="13">
        <v>174464.12882842397</v>
      </c>
      <c r="F57" s="13">
        <v>212344.37361410228</v>
      </c>
      <c r="G57" s="138">
        <v>240435.24583557874</v>
      </c>
      <c r="H57" s="143">
        <v>1.7891301908951131E-2</v>
      </c>
      <c r="I57" s="13">
        <v>60025.729404474951</v>
      </c>
      <c r="J57" s="13">
        <v>73058.719845258034</v>
      </c>
      <c r="K57" s="138">
        <v>82723.601136473444</v>
      </c>
    </row>
    <row r="58" spans="2:11">
      <c r="B58" s="156" t="s">
        <v>39</v>
      </c>
      <c r="C58" s="26" t="s">
        <v>30</v>
      </c>
      <c r="D58" s="124">
        <v>6.7004008524556888E-2</v>
      </c>
      <c r="E58" s="13">
        <v>191072.91896517199</v>
      </c>
      <c r="F58" s="13">
        <v>242551.42867450381</v>
      </c>
      <c r="G58" s="138">
        <v>285306.82052204059</v>
      </c>
      <c r="H58" s="143">
        <v>1.1457440358985032E-2</v>
      </c>
      <c r="I58" s="13">
        <v>32672.770203864693</v>
      </c>
      <c r="J58" s="13">
        <v>41475.407057269302</v>
      </c>
      <c r="K58" s="138">
        <v>48786.422665218372</v>
      </c>
    </row>
    <row r="59" spans="2:11">
      <c r="B59" s="156" t="s">
        <v>39</v>
      </c>
      <c r="C59" s="26" t="s">
        <v>31</v>
      </c>
      <c r="D59" s="124">
        <v>9.5365408112652886E-2</v>
      </c>
      <c r="E59" s="13">
        <v>210469.07156942211</v>
      </c>
      <c r="F59" s="13">
        <v>292036.2495130715</v>
      </c>
      <c r="G59" s="138">
        <v>357419.72696918744</v>
      </c>
      <c r="H59" s="143">
        <v>5.8215245820672492E-3</v>
      </c>
      <c r="I59" s="13">
        <v>12847.959214507868</v>
      </c>
      <c r="J59" s="13">
        <v>17827.179047844969</v>
      </c>
      <c r="K59" s="138">
        <v>21818.474516556096</v>
      </c>
    </row>
    <row r="60" spans="2:11">
      <c r="B60" s="156" t="s">
        <v>39</v>
      </c>
      <c r="C60" s="26" t="s">
        <v>32</v>
      </c>
      <c r="D60" s="124">
        <v>0.1176697675087346</v>
      </c>
      <c r="E60" s="13">
        <v>188019.34403243664</v>
      </c>
      <c r="F60" s="13">
        <v>295786.02390763612</v>
      </c>
      <c r="G60" s="138">
        <v>376778.59556296823</v>
      </c>
      <c r="H60" s="143">
        <v>2.2832741441532111E-3</v>
      </c>
      <c r="I60" s="13">
        <v>3648.3432908800733</v>
      </c>
      <c r="J60" s="13">
        <v>5739.4570830613502</v>
      </c>
      <c r="K60" s="138">
        <v>7311.0438095785821</v>
      </c>
    </row>
    <row r="61" spans="2:11">
      <c r="B61" s="156" t="s">
        <v>39</v>
      </c>
      <c r="C61" s="26" t="s">
        <v>33</v>
      </c>
      <c r="D61" s="124">
        <v>0.15874087166482345</v>
      </c>
      <c r="E61" s="13">
        <v>176038.38822752426</v>
      </c>
      <c r="F61" s="13">
        <v>293483.93331484555</v>
      </c>
      <c r="G61" s="138">
        <v>407541.31323735282</v>
      </c>
      <c r="H61" s="143">
        <v>5.2196424733068933E-4</v>
      </c>
      <c r="I61" s="13">
        <v>578.8411254695726</v>
      </c>
      <c r="J61" s="13">
        <v>965.02002760691437</v>
      </c>
      <c r="K61" s="138">
        <v>1340.0581248492299</v>
      </c>
    </row>
    <row r="62" spans="2:11" ht="15" thickBot="1">
      <c r="B62" s="157" t="s">
        <v>39</v>
      </c>
      <c r="C62" s="40" t="s">
        <v>35</v>
      </c>
      <c r="D62" s="139">
        <v>0.21743187461449651</v>
      </c>
      <c r="E62" s="140">
        <v>279265.58598111628</v>
      </c>
      <c r="F62" s="140">
        <v>492819.56311186322</v>
      </c>
      <c r="G62" s="141">
        <v>811659.92459156399</v>
      </c>
      <c r="H62" s="144">
        <v>9.396284095254132E-5</v>
      </c>
      <c r="I62" s="140">
        <v>120.68418158830693</v>
      </c>
      <c r="J62" s="140">
        <v>212.97119527245968</v>
      </c>
      <c r="K62" s="141">
        <v>350.75755354253863</v>
      </c>
    </row>
    <row r="63" spans="2:11">
      <c r="B63" s="159" t="s">
        <v>56</v>
      </c>
      <c r="C63" s="35" t="s">
        <v>53</v>
      </c>
      <c r="D63" s="132">
        <v>0</v>
      </c>
      <c r="E63" s="133">
        <v>0</v>
      </c>
      <c r="F63" s="133">
        <v>0</v>
      </c>
      <c r="G63" s="149">
        <v>0</v>
      </c>
      <c r="H63" s="152">
        <v>0</v>
      </c>
      <c r="I63" s="133">
        <v>0</v>
      </c>
      <c r="J63" s="133">
        <v>0</v>
      </c>
      <c r="K63" s="149">
        <v>0</v>
      </c>
    </row>
    <row r="64" spans="2:11">
      <c r="B64" s="156" t="s">
        <v>56</v>
      </c>
      <c r="C64" s="26" t="s">
        <v>54</v>
      </c>
      <c r="D64" s="124">
        <v>0</v>
      </c>
      <c r="E64" s="13">
        <v>0</v>
      </c>
      <c r="F64" s="13">
        <v>0</v>
      </c>
      <c r="G64" s="138">
        <v>0</v>
      </c>
      <c r="H64" s="143">
        <v>0</v>
      </c>
      <c r="I64" s="13">
        <v>0</v>
      </c>
      <c r="J64" s="13">
        <v>0</v>
      </c>
      <c r="K64" s="138">
        <v>0</v>
      </c>
    </row>
    <row r="65" spans="2:11">
      <c r="B65" s="156" t="s">
        <v>56</v>
      </c>
      <c r="C65" s="26" t="s">
        <v>23</v>
      </c>
      <c r="D65" s="124">
        <v>0</v>
      </c>
      <c r="E65" s="13">
        <v>0</v>
      </c>
      <c r="F65" s="13">
        <v>0</v>
      </c>
      <c r="G65" s="138">
        <v>0</v>
      </c>
      <c r="H65" s="143">
        <v>0.19947607957409391</v>
      </c>
      <c r="I65" s="13">
        <v>493971.99122506875</v>
      </c>
      <c r="J65" s="13">
        <v>576561.87035544915</v>
      </c>
      <c r="K65" s="138">
        <v>614729.62342115631</v>
      </c>
    </row>
    <row r="66" spans="2:11">
      <c r="B66" s="156" t="s">
        <v>56</v>
      </c>
      <c r="C66" s="26" t="s">
        <v>24</v>
      </c>
      <c r="D66" s="124">
        <v>1.6940896733660926E-5</v>
      </c>
      <c r="E66" s="13">
        <v>43.509186494784224</v>
      </c>
      <c r="F66" s="13">
        <v>50.178715893446125</v>
      </c>
      <c r="G66" s="138">
        <v>56.027001441150347</v>
      </c>
      <c r="H66" s="143">
        <v>9.4055187738682142E-2</v>
      </c>
      <c r="I66" s="13">
        <v>241561.28028294316</v>
      </c>
      <c r="J66" s="13">
        <v>278590.24336453591</v>
      </c>
      <c r="K66" s="138">
        <v>311059.69311012054</v>
      </c>
    </row>
    <row r="67" spans="2:11">
      <c r="B67" s="156" t="s">
        <v>56</v>
      </c>
      <c r="C67" s="26" t="s">
        <v>25</v>
      </c>
      <c r="D67" s="124">
        <v>1.483324393785063E-4</v>
      </c>
      <c r="E67" s="13">
        <v>374.8949622879187</v>
      </c>
      <c r="F67" s="13">
        <v>429.4897549282536</v>
      </c>
      <c r="G67" s="138">
        <v>492.74567870389944</v>
      </c>
      <c r="H67" s="143">
        <v>5.7390502181308013E-2</v>
      </c>
      <c r="I67" s="13">
        <v>145048.58304153132</v>
      </c>
      <c r="J67" s="13">
        <v>166171.55910287701</v>
      </c>
      <c r="K67" s="138">
        <v>190645.56658658927</v>
      </c>
    </row>
    <row r="68" spans="2:11">
      <c r="B68" s="156" t="s">
        <v>56</v>
      </c>
      <c r="C68" s="26" t="s">
        <v>26</v>
      </c>
      <c r="D68" s="124">
        <v>2.2829164744022274E-3</v>
      </c>
      <c r="E68" s="13">
        <v>5311.1983289473592</v>
      </c>
      <c r="F68" s="13">
        <v>6415.7440896738626</v>
      </c>
      <c r="G68" s="138">
        <v>7326.7898500300344</v>
      </c>
      <c r="H68" s="143">
        <v>3.9400075696021962E-2</v>
      </c>
      <c r="I68" s="13">
        <v>91664.157906568013</v>
      </c>
      <c r="J68" s="13">
        <v>110727.13593065001</v>
      </c>
      <c r="K68" s="138">
        <v>126450.56353873719</v>
      </c>
    </row>
    <row r="69" spans="2:11">
      <c r="B69" s="156" t="s">
        <v>56</v>
      </c>
      <c r="C69" s="26" t="s">
        <v>27</v>
      </c>
      <c r="D69" s="124">
        <v>6.9584117071147724E-3</v>
      </c>
      <c r="E69" s="13">
        <v>14208.492199344968</v>
      </c>
      <c r="F69" s="13">
        <v>18339.026263923417</v>
      </c>
      <c r="G69" s="138">
        <v>20963.968787433445</v>
      </c>
      <c r="H69" s="143">
        <v>2.9376860477318984E-2</v>
      </c>
      <c r="I69" s="13">
        <v>59985.081438405272</v>
      </c>
      <c r="J69" s="13">
        <v>77423.273948323258</v>
      </c>
      <c r="K69" s="138">
        <v>88505.19515676373</v>
      </c>
    </row>
    <row r="70" spans="2:11">
      <c r="B70" s="156" t="s">
        <v>56</v>
      </c>
      <c r="C70" s="26" t="s">
        <v>28</v>
      </c>
      <c r="D70" s="124">
        <v>1.787134182451364E-2</v>
      </c>
      <c r="E70" s="13">
        <v>34067.263224320952</v>
      </c>
      <c r="F70" s="13">
        <v>41947.899471967612</v>
      </c>
      <c r="G70" s="138">
        <v>50626.58048878792</v>
      </c>
      <c r="H70" s="143">
        <v>2.6296260286201686E-2</v>
      </c>
      <c r="I70" s="13">
        <v>50127.272466832248</v>
      </c>
      <c r="J70" s="13">
        <v>61723.002883937173</v>
      </c>
      <c r="K70" s="138">
        <v>74492.992804122434</v>
      </c>
    </row>
    <row r="71" spans="2:11">
      <c r="B71" s="156" t="s">
        <v>56</v>
      </c>
      <c r="C71" s="26" t="s">
        <v>29</v>
      </c>
      <c r="D71" s="124">
        <v>4.2039465198413985E-2</v>
      </c>
      <c r="E71" s="13">
        <v>70946.642258147403</v>
      </c>
      <c r="F71" s="13">
        <v>85245.735753409943</v>
      </c>
      <c r="G71" s="138">
        <v>109530.92585136894</v>
      </c>
      <c r="H71" s="143">
        <v>1.6274348211797813E-2</v>
      </c>
      <c r="I71" s="13">
        <v>27464.915529194226</v>
      </c>
      <c r="J71" s="13">
        <v>33000.390958214077</v>
      </c>
      <c r="K71" s="138">
        <v>42401.691335812589</v>
      </c>
    </row>
    <row r="72" spans="2:11">
      <c r="B72" s="156" t="s">
        <v>56</v>
      </c>
      <c r="C72" s="26" t="s">
        <v>30</v>
      </c>
      <c r="D72" s="124">
        <v>6.4875805973011222E-2</v>
      </c>
      <c r="E72" s="13">
        <v>101322.06063155933</v>
      </c>
      <c r="F72" s="13">
        <v>122264.42493028917</v>
      </c>
      <c r="G72" s="138">
        <v>150119.6307344732</v>
      </c>
      <c r="H72" s="143">
        <v>9.8467164935366822E-3</v>
      </c>
      <c r="I72" s="13">
        <v>15378.454118858188</v>
      </c>
      <c r="J72" s="13">
        <v>18557.043129987283</v>
      </c>
      <c r="K72" s="138">
        <v>22784.84901708518</v>
      </c>
    </row>
    <row r="73" spans="2:11">
      <c r="B73" s="156" t="s">
        <v>56</v>
      </c>
      <c r="C73" s="26" t="s">
        <v>31</v>
      </c>
      <c r="D73" s="124">
        <v>8.8012321231008522E-2</v>
      </c>
      <c r="E73" s="13">
        <v>121157.23333267895</v>
      </c>
      <c r="F73" s="13">
        <v>143714.87927650765</v>
      </c>
      <c r="G73" s="138">
        <v>172348.80786580397</v>
      </c>
      <c r="H73" s="143">
        <v>4.2266648005811038E-3</v>
      </c>
      <c r="I73" s="13">
        <v>5818.4014044911437</v>
      </c>
      <c r="J73" s="13">
        <v>6901.6998195448814</v>
      </c>
      <c r="K73" s="138">
        <v>8276.8029457659377</v>
      </c>
    </row>
    <row r="74" spans="2:11">
      <c r="B74" s="156" t="s">
        <v>56</v>
      </c>
      <c r="C74" s="26" t="s">
        <v>32</v>
      </c>
      <c r="D74" s="124">
        <v>0.11569249345543207</v>
      </c>
      <c r="E74" s="13">
        <v>128546.3922483044</v>
      </c>
      <c r="F74" s="13">
        <v>164674.03425711254</v>
      </c>
      <c r="G74" s="138">
        <v>198728.23539821242</v>
      </c>
      <c r="H74" s="143">
        <v>1.330534775189518E-3</v>
      </c>
      <c r="I74" s="13">
        <v>1478.3625108521742</v>
      </c>
      <c r="J74" s="13">
        <v>1893.8525967049306</v>
      </c>
      <c r="K74" s="138">
        <v>2285.4968383167402</v>
      </c>
    </row>
    <row r="75" spans="2:11">
      <c r="B75" s="156" t="s">
        <v>56</v>
      </c>
      <c r="C75" s="26" t="s">
        <v>33</v>
      </c>
      <c r="D75" s="124">
        <v>0.14243388010495181</v>
      </c>
      <c r="E75" s="13">
        <v>118293.33150148395</v>
      </c>
      <c r="F75" s="13">
        <v>165717.8313534685</v>
      </c>
      <c r="G75" s="138">
        <v>197230.18785564823</v>
      </c>
      <c r="H75" s="143">
        <v>6.6859972319844956E-4</v>
      </c>
      <c r="I75" s="13">
        <v>555.28143051243717</v>
      </c>
      <c r="J75" s="13">
        <v>777.89705714914646</v>
      </c>
      <c r="K75" s="138">
        <v>925.81939710901793</v>
      </c>
    </row>
    <row r="76" spans="2:11" ht="15" thickBot="1">
      <c r="B76" s="157" t="s">
        <v>56</v>
      </c>
      <c r="C76" s="40" t="s">
        <v>35</v>
      </c>
      <c r="D76" s="139">
        <v>0.2083645530465707</v>
      </c>
      <c r="E76" s="140">
        <v>195829.54989984207</v>
      </c>
      <c r="F76" s="140">
        <v>325223.72897720942</v>
      </c>
      <c r="G76" s="141">
        <v>457562.72428278398</v>
      </c>
      <c r="H76" s="144">
        <v>0</v>
      </c>
      <c r="I76" s="140">
        <v>0</v>
      </c>
      <c r="J76" s="140">
        <v>0</v>
      </c>
      <c r="K76" s="141">
        <v>0</v>
      </c>
    </row>
    <row r="78" spans="2:11">
      <c r="B78" t="s">
        <v>163</v>
      </c>
    </row>
    <row r="79" spans="2:11">
      <c r="B79" t="s">
        <v>164</v>
      </c>
    </row>
    <row r="80" spans="2:11">
      <c r="B80" t="s">
        <v>165</v>
      </c>
    </row>
  </sheetData>
  <mergeCells count="5">
    <mergeCell ref="H4:H5"/>
    <mergeCell ref="D4:D5"/>
    <mergeCell ref="E4:G4"/>
    <mergeCell ref="I4:K4"/>
    <mergeCell ref="C4:C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A2E2-CDDD-49A1-80B3-264E82588ED4}">
  <dimension ref="A1:A46"/>
  <sheetViews>
    <sheetView workbookViewId="0"/>
  </sheetViews>
  <sheetFormatPr defaultRowHeight="14.45"/>
  <sheetData>
    <row r="1" spans="1:1">
      <c r="A1" s="1" t="s">
        <v>12</v>
      </c>
    </row>
    <row r="2" spans="1:1">
      <c r="A2" t="s">
        <v>166</v>
      </c>
    </row>
    <row r="4" spans="1:1">
      <c r="A4" t="s">
        <v>167</v>
      </c>
    </row>
    <row r="5" spans="1:1">
      <c r="A5" t="s">
        <v>168</v>
      </c>
    </row>
    <row r="7" spans="1:1">
      <c r="A7" t="s">
        <v>169</v>
      </c>
    </row>
    <row r="8" spans="1:1">
      <c r="A8" t="s">
        <v>170</v>
      </c>
    </row>
    <row r="10" spans="1:1">
      <c r="A10" t="s">
        <v>171</v>
      </c>
    </row>
    <row r="12" spans="1:1">
      <c r="A12" t="s">
        <v>172</v>
      </c>
    </row>
    <row r="13" spans="1:1">
      <c r="A13" t="s">
        <v>173</v>
      </c>
    </row>
    <row r="14" spans="1:1">
      <c r="A14" t="s">
        <v>174</v>
      </c>
    </row>
    <row r="15" spans="1:1">
      <c r="A15" t="s">
        <v>175</v>
      </c>
    </row>
    <row r="17" spans="1:1">
      <c r="A17" t="s">
        <v>176</v>
      </c>
    </row>
    <row r="18" spans="1:1">
      <c r="A18" t="s">
        <v>177</v>
      </c>
    </row>
    <row r="21" spans="1:1">
      <c r="A21" t="s">
        <v>178</v>
      </c>
    </row>
    <row r="22" spans="1:1">
      <c r="A22" t="s">
        <v>179</v>
      </c>
    </row>
    <row r="23" spans="1:1">
      <c r="A23" t="s">
        <v>180</v>
      </c>
    </row>
    <row r="24" spans="1:1">
      <c r="A24" t="s">
        <v>181</v>
      </c>
    </row>
    <row r="25" spans="1:1">
      <c r="A25" t="s">
        <v>182</v>
      </c>
    </row>
    <row r="26" spans="1:1">
      <c r="A26" t="s">
        <v>183</v>
      </c>
    </row>
    <row r="28" spans="1:1">
      <c r="A28" t="s">
        <v>184</v>
      </c>
    </row>
    <row r="30" spans="1:1">
      <c r="A30" t="s">
        <v>185</v>
      </c>
    </row>
    <row r="31" spans="1:1">
      <c r="A31" t="s">
        <v>186</v>
      </c>
    </row>
    <row r="32" spans="1:1">
      <c r="A32" t="s">
        <v>187</v>
      </c>
    </row>
    <row r="33" spans="1:1">
      <c r="A33" t="s">
        <v>188</v>
      </c>
    </row>
    <row r="34" spans="1:1">
      <c r="A34" t="s">
        <v>189</v>
      </c>
    </row>
    <row r="36" spans="1:1">
      <c r="A36" t="s">
        <v>190</v>
      </c>
    </row>
    <row r="38" spans="1:1">
      <c r="A38" t="s">
        <v>191</v>
      </c>
    </row>
    <row r="39" spans="1:1">
      <c r="A39" t="s">
        <v>192</v>
      </c>
    </row>
    <row r="40" spans="1:1">
      <c r="A40" t="s">
        <v>193</v>
      </c>
    </row>
    <row r="41" spans="1:1">
      <c r="A41" t="s">
        <v>194</v>
      </c>
    </row>
    <row r="42" spans="1:1">
      <c r="A42" t="s">
        <v>195</v>
      </c>
    </row>
    <row r="43" spans="1:1">
      <c r="A43" t="s">
        <v>196</v>
      </c>
    </row>
    <row r="45" spans="1:1">
      <c r="A45" t="s">
        <v>197</v>
      </c>
    </row>
    <row r="46" spans="1:1">
      <c r="A46"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0AEEC-6E2F-491B-9D6D-661B64B1E85A}">
  <sheetPr>
    <pageSetUpPr fitToPage="1"/>
  </sheetPr>
  <dimension ref="A1:AI37"/>
  <sheetViews>
    <sheetView workbookViewId="0"/>
  </sheetViews>
  <sheetFormatPr defaultRowHeight="14.45"/>
  <cols>
    <col min="1" max="1" width="27.7109375" customWidth="1"/>
    <col min="2" max="2" width="3.85546875" customWidth="1"/>
    <col min="3" max="5" width="13.7109375" bestFit="1" customWidth="1"/>
    <col min="6" max="6" width="1.140625" customWidth="1"/>
    <col min="7" max="7" width="10.140625" bestFit="1" customWidth="1"/>
    <col min="8" max="8" width="6.7109375" bestFit="1" customWidth="1"/>
    <col min="9" max="9" width="10.28515625" bestFit="1" customWidth="1"/>
    <col min="10" max="10" width="6.7109375" bestFit="1" customWidth="1"/>
    <col min="12" max="12" width="27.7109375" customWidth="1"/>
    <col min="13" max="13" width="3.85546875" customWidth="1"/>
    <col min="14" max="16" width="13.7109375" bestFit="1" customWidth="1"/>
    <col min="17" max="17" width="1.140625" customWidth="1"/>
    <col min="18" max="18" width="10.140625" bestFit="1" customWidth="1"/>
    <col min="19" max="19" width="6.7109375" bestFit="1" customWidth="1"/>
    <col min="20" max="20" width="10.28515625" bestFit="1" customWidth="1"/>
    <col min="21" max="21" width="6.7109375" bestFit="1" customWidth="1"/>
    <col min="24" max="24" width="27.85546875" customWidth="1"/>
    <col min="25" max="25" width="5.7109375" customWidth="1"/>
    <col min="26" max="28" width="11.85546875" customWidth="1"/>
    <col min="29" max="29" width="1.42578125" customWidth="1"/>
    <col min="30" max="30" width="10.42578125" customWidth="1"/>
    <col min="32" max="32" width="11.28515625" customWidth="1"/>
  </cols>
  <sheetData>
    <row r="1" spans="1:35">
      <c r="A1" s="1" t="s">
        <v>1</v>
      </c>
      <c r="L1" s="1"/>
    </row>
    <row r="2" spans="1:35">
      <c r="A2" t="s">
        <v>13</v>
      </c>
    </row>
    <row r="4" spans="1:35">
      <c r="A4" s="1" t="s">
        <v>14</v>
      </c>
      <c r="L4" s="1" t="s">
        <v>15</v>
      </c>
      <c r="X4" s="1" t="s">
        <v>16</v>
      </c>
    </row>
    <row r="5" spans="1:35">
      <c r="A5" t="s">
        <v>17</v>
      </c>
      <c r="L5" t="s">
        <v>17</v>
      </c>
      <c r="X5" t="s">
        <v>17</v>
      </c>
    </row>
    <row r="6" spans="1:35">
      <c r="A6" s="2"/>
      <c r="B6" s="2"/>
      <c r="C6" s="3">
        <v>2025</v>
      </c>
      <c r="D6" s="3">
        <v>2035</v>
      </c>
      <c r="E6" s="3">
        <v>2045</v>
      </c>
      <c r="F6" s="3"/>
      <c r="G6" s="3" t="s">
        <v>18</v>
      </c>
      <c r="H6" s="3"/>
      <c r="I6" s="3" t="s">
        <v>19</v>
      </c>
      <c r="J6" s="3"/>
      <c r="L6" s="2"/>
      <c r="M6" s="2"/>
      <c r="N6" s="3">
        <v>2025</v>
      </c>
      <c r="O6" s="3">
        <v>2035</v>
      </c>
      <c r="P6" s="3">
        <v>2045</v>
      </c>
      <c r="Q6" s="3"/>
      <c r="R6" s="3" t="s">
        <v>18</v>
      </c>
      <c r="S6" s="3"/>
      <c r="T6" s="3" t="s">
        <v>19</v>
      </c>
      <c r="U6" s="3"/>
      <c r="X6" s="2"/>
      <c r="Y6" s="2"/>
      <c r="Z6" s="3">
        <v>2025</v>
      </c>
      <c r="AA6" s="3">
        <v>2035</v>
      </c>
      <c r="AB6" s="3">
        <v>2045</v>
      </c>
      <c r="AC6" s="3"/>
      <c r="AD6" s="3" t="s">
        <v>18</v>
      </c>
      <c r="AE6" s="3"/>
      <c r="AF6" s="3" t="s">
        <v>19</v>
      </c>
      <c r="AG6" s="3"/>
      <c r="AH6" s="4"/>
      <c r="AI6" s="4"/>
    </row>
    <row r="7" spans="1:35">
      <c r="A7" s="5" t="s">
        <v>20</v>
      </c>
      <c r="B7" s="5"/>
      <c r="C7" s="6">
        <v>133723739.27604289</v>
      </c>
      <c r="D7" s="6">
        <v>140584227.33490843</v>
      </c>
      <c r="E7" s="6">
        <v>143789943.82602376</v>
      </c>
      <c r="F7" s="6"/>
      <c r="G7" s="6">
        <f>D7-C7</f>
        <v>6860488.0588655323</v>
      </c>
      <c r="H7" s="16">
        <f>G7/C7</f>
        <v>5.1303441677648436E-2</v>
      </c>
      <c r="I7" s="6">
        <f>E7-D7</f>
        <v>3205716.4911153316</v>
      </c>
      <c r="J7" s="16">
        <f>I7/D7</f>
        <v>2.280281758406991E-2</v>
      </c>
      <c r="L7" s="5" t="s">
        <v>20</v>
      </c>
      <c r="M7" s="5"/>
      <c r="N7" s="6">
        <v>134235603.85058311</v>
      </c>
      <c r="O7" s="6">
        <v>142827370.79322425</v>
      </c>
      <c r="P7" s="6">
        <v>147898099.55782971</v>
      </c>
      <c r="Q7" s="6"/>
      <c r="R7" s="6">
        <f>O7-N7</f>
        <v>8591766.942641139</v>
      </c>
      <c r="S7" s="16">
        <f>R7/N7</f>
        <v>6.4005127523429531E-2</v>
      </c>
      <c r="T7" s="6">
        <f>P7-O7</f>
        <v>5070728.7646054626</v>
      </c>
      <c r="U7" s="16">
        <f>T7/O7</f>
        <v>3.550250023118131E-2</v>
      </c>
      <c r="X7" s="5" t="s">
        <v>20</v>
      </c>
      <c r="Y7" s="5"/>
      <c r="Z7" s="6">
        <v>135003441.20591217</v>
      </c>
      <c r="AA7" s="6">
        <v>146192149.89730704</v>
      </c>
      <c r="AB7" s="6">
        <v>154060457.07521215</v>
      </c>
      <c r="AC7" s="6"/>
      <c r="AD7" s="6">
        <f>AA7-Z7</f>
        <v>11188708.691394866</v>
      </c>
      <c r="AE7" s="16">
        <f>AD7/Z7</f>
        <v>8.2877211065527132E-2</v>
      </c>
      <c r="AF7" s="6">
        <f>AB7-AA7</f>
        <v>7868307.1779051125</v>
      </c>
      <c r="AG7" s="16">
        <f>AF7/AA7</f>
        <v>5.3821680462543445E-2</v>
      </c>
      <c r="AI7" s="15"/>
    </row>
    <row r="8" spans="1:35">
      <c r="A8" s="7" t="s">
        <v>21</v>
      </c>
      <c r="B8" s="8"/>
      <c r="C8" s="8"/>
      <c r="D8" s="8"/>
      <c r="E8" s="8"/>
      <c r="F8" s="8"/>
      <c r="G8" s="8"/>
      <c r="H8" s="8"/>
      <c r="I8" s="8"/>
      <c r="J8" s="9"/>
      <c r="L8" s="7" t="s">
        <v>21</v>
      </c>
      <c r="M8" s="8"/>
      <c r="N8" s="8"/>
      <c r="O8" s="8"/>
      <c r="P8" s="8"/>
      <c r="Q8" s="8"/>
      <c r="R8" s="8"/>
      <c r="S8" s="8"/>
      <c r="T8" s="8"/>
      <c r="U8" s="9"/>
      <c r="X8" s="7" t="s">
        <v>21</v>
      </c>
      <c r="Y8" s="8"/>
      <c r="Z8" s="8"/>
      <c r="AA8" s="8"/>
      <c r="AB8" s="8"/>
      <c r="AC8" s="8"/>
      <c r="AD8" s="8"/>
      <c r="AE8" s="8"/>
      <c r="AF8" s="8"/>
      <c r="AG8" s="9"/>
    </row>
    <row r="9" spans="1:35">
      <c r="A9" s="5" t="s">
        <v>22</v>
      </c>
      <c r="B9" s="5"/>
      <c r="C9" s="6">
        <v>5984078.4697573762</v>
      </c>
      <c r="D9" s="6">
        <v>5438500.9424377419</v>
      </c>
      <c r="E9" s="6">
        <v>5040878.5136878788</v>
      </c>
      <c r="F9" s="5"/>
      <c r="G9" s="6">
        <f t="shared" ref="G9:G15" si="0">D9-C9</f>
        <v>-545577.52731963433</v>
      </c>
      <c r="H9" s="16">
        <f t="shared" ref="H9:H15" si="1">G9/C9</f>
        <v>-9.1171519570958218E-2</v>
      </c>
      <c r="I9" s="6">
        <f t="shared" ref="I9:I15" si="2">E9-D9</f>
        <v>-397622.42874986306</v>
      </c>
      <c r="J9" s="16">
        <f t="shared" ref="J9:J15" si="3">I9/D9</f>
        <v>-7.3112505258045177E-2</v>
      </c>
      <c r="L9" s="5" t="s">
        <v>22</v>
      </c>
      <c r="M9" s="5"/>
      <c r="N9" s="6">
        <v>6031125.4237917624</v>
      </c>
      <c r="O9" s="6">
        <v>5562379.0979894623</v>
      </c>
      <c r="P9" s="6">
        <v>5250833.1190185575</v>
      </c>
      <c r="Q9" s="5"/>
      <c r="R9" s="6">
        <f t="shared" ref="R9:R15" si="4">O9-N9</f>
        <v>-468746.32580230013</v>
      </c>
      <c r="S9" s="16">
        <f t="shared" ref="S9:S15" si="5">R9/N9</f>
        <v>-7.7721203401470595E-2</v>
      </c>
      <c r="T9" s="6">
        <f t="shared" ref="T9:T15" si="6">P9-O9</f>
        <v>-311545.97897090483</v>
      </c>
      <c r="U9" s="16">
        <f t="shared" ref="U9:U15" si="7">T9/O9</f>
        <v>-5.6009483259333047E-2</v>
      </c>
      <c r="X9" s="5" t="s">
        <v>22</v>
      </c>
      <c r="Y9" s="5"/>
      <c r="Z9" s="6">
        <v>6101707.6478720568</v>
      </c>
      <c r="AA9" s="6">
        <v>5748190.338078714</v>
      </c>
      <c r="AB9" s="6">
        <v>5565809.8938281136</v>
      </c>
      <c r="AC9" s="5"/>
      <c r="AD9" s="6">
        <f t="shared" ref="AD9:AD15" si="8">AA9-Z9</f>
        <v>-353517.30979334284</v>
      </c>
      <c r="AE9" s="16">
        <f t="shared" ref="AE9:AE15" si="9">AD9/Z9</f>
        <v>-5.7937438204963887E-2</v>
      </c>
      <c r="AF9" s="6">
        <f t="shared" ref="AF9:AF15" si="10">AB9-AA9</f>
        <v>-182380.44425060041</v>
      </c>
      <c r="AG9" s="16">
        <f t="shared" ref="AG9:AG14" si="11">AF9/AA9</f>
        <v>-3.1728323789563237E-2</v>
      </c>
    </row>
    <row r="10" spans="1:35">
      <c r="A10" s="5" t="s">
        <v>23</v>
      </c>
      <c r="B10" s="5"/>
      <c r="C10" s="6">
        <v>9210289.1635289751</v>
      </c>
      <c r="D10" s="6">
        <v>8976679.738252176</v>
      </c>
      <c r="E10" s="6">
        <v>8236145.0995174386</v>
      </c>
      <c r="F10" s="5"/>
      <c r="G10" s="6">
        <f t="shared" si="0"/>
        <v>-233609.42527679913</v>
      </c>
      <c r="H10" s="16">
        <f t="shared" si="1"/>
        <v>-2.5363962100326754E-2</v>
      </c>
      <c r="I10" s="6">
        <f t="shared" si="2"/>
        <v>-740534.63873473741</v>
      </c>
      <c r="J10" s="16">
        <f t="shared" si="3"/>
        <v>-8.2495383630442939E-2</v>
      </c>
      <c r="L10" s="5" t="s">
        <v>23</v>
      </c>
      <c r="M10" s="5"/>
      <c r="N10" s="6">
        <v>9293872.5658073239</v>
      </c>
      <c r="O10" s="6">
        <v>9242989.0610031188</v>
      </c>
      <c r="P10" s="6">
        <v>8592758.40459642</v>
      </c>
      <c r="Q10" s="5"/>
      <c r="R10" s="6">
        <f t="shared" si="4"/>
        <v>-50883.504804205149</v>
      </c>
      <c r="S10" s="16">
        <f t="shared" si="5"/>
        <v>-5.4749518506858382E-3</v>
      </c>
      <c r="T10" s="6">
        <f t="shared" si="6"/>
        <v>-650230.65640669875</v>
      </c>
      <c r="U10" s="16">
        <f t="shared" si="7"/>
        <v>-7.0348526014173476E-2</v>
      </c>
      <c r="X10" s="5" t="s">
        <v>23</v>
      </c>
      <c r="Y10" s="5"/>
      <c r="Z10" s="6">
        <v>9419274.1306676902</v>
      </c>
      <c r="AA10" s="6">
        <v>9642478.4422900043</v>
      </c>
      <c r="AB10" s="6">
        <v>9127669.2803638391</v>
      </c>
      <c r="AC10" s="5"/>
      <c r="AD10" s="6">
        <f t="shared" si="8"/>
        <v>223204.31162231416</v>
      </c>
      <c r="AE10" s="16">
        <f t="shared" si="9"/>
        <v>2.3696551191306311E-2</v>
      </c>
      <c r="AF10" s="6">
        <f t="shared" si="10"/>
        <v>-514809.16192616522</v>
      </c>
      <c r="AG10" s="16">
        <f t="shared" si="11"/>
        <v>-5.3389713547951946E-2</v>
      </c>
    </row>
    <row r="11" spans="1:35">
      <c r="A11" s="5" t="s">
        <v>24</v>
      </c>
      <c r="B11" s="5"/>
      <c r="C11" s="6">
        <v>11046189.490029544</v>
      </c>
      <c r="D11" s="6">
        <v>10824026.80034299</v>
      </c>
      <c r="E11" s="6">
        <v>10224998.104589615</v>
      </c>
      <c r="F11" s="5"/>
      <c r="G11" s="6">
        <f t="shared" si="0"/>
        <v>-222162.68968655355</v>
      </c>
      <c r="H11" s="16">
        <f t="shared" si="1"/>
        <v>-2.0112156313005579E-2</v>
      </c>
      <c r="I11" s="6">
        <f t="shared" si="2"/>
        <v>-599028.69575337507</v>
      </c>
      <c r="J11" s="16">
        <f t="shared" si="3"/>
        <v>-5.5342499312214667E-2</v>
      </c>
      <c r="L11" s="5" t="s">
        <v>24</v>
      </c>
      <c r="M11" s="5"/>
      <c r="N11" s="6">
        <v>11133373.887004348</v>
      </c>
      <c r="O11" s="6">
        <v>11184995.218135975</v>
      </c>
      <c r="P11" s="6">
        <v>10719820.591553848</v>
      </c>
      <c r="Q11" s="5"/>
      <c r="R11" s="6">
        <f t="shared" si="4"/>
        <v>51621.331131627783</v>
      </c>
      <c r="S11" s="16">
        <f t="shared" si="5"/>
        <v>4.6366296196954102E-3</v>
      </c>
      <c r="T11" s="6">
        <f t="shared" si="6"/>
        <v>-465174.62658212706</v>
      </c>
      <c r="U11" s="16">
        <f t="shared" si="7"/>
        <v>-4.1589166334900791E-2</v>
      </c>
      <c r="X11" s="5" t="s">
        <v>24</v>
      </c>
      <c r="Y11" s="5"/>
      <c r="Z11" s="6">
        <v>11264156.897437252</v>
      </c>
      <c r="AA11" s="6">
        <v>11726518.075271707</v>
      </c>
      <c r="AB11" s="6">
        <v>11462015.066501107</v>
      </c>
      <c r="AC11" s="5"/>
      <c r="AD11" s="6">
        <f t="shared" si="8"/>
        <v>462361.17783445492</v>
      </c>
      <c r="AE11" s="16">
        <f t="shared" si="9"/>
        <v>4.1047118043929978E-2</v>
      </c>
      <c r="AF11" s="6">
        <f t="shared" si="10"/>
        <v>-264503.00877059996</v>
      </c>
      <c r="AG11" s="16">
        <f t="shared" si="11"/>
        <v>-2.2555971608347294E-2</v>
      </c>
    </row>
    <row r="12" spans="1:35">
      <c r="A12" s="5" t="s">
        <v>25</v>
      </c>
      <c r="B12" s="5"/>
      <c r="C12" s="6">
        <v>11698063.871059682</v>
      </c>
      <c r="D12" s="6">
        <v>11624506.759458922</v>
      </c>
      <c r="E12" s="6">
        <v>11641390.410363676</v>
      </c>
      <c r="F12" s="5"/>
      <c r="G12" s="6">
        <f t="shared" si="0"/>
        <v>-73557.11160076037</v>
      </c>
      <c r="H12" s="16">
        <f t="shared" si="1"/>
        <v>-6.2879731562020544E-3</v>
      </c>
      <c r="I12" s="6">
        <f t="shared" si="2"/>
        <v>16883.650904754177</v>
      </c>
      <c r="J12" s="16">
        <f t="shared" si="3"/>
        <v>1.4524186921751206E-3</v>
      </c>
      <c r="L12" s="5" t="s">
        <v>25</v>
      </c>
      <c r="M12" s="5"/>
      <c r="N12" s="6">
        <v>11766978.069123764</v>
      </c>
      <c r="O12" s="6">
        <v>11983687.5180832</v>
      </c>
      <c r="P12" s="6">
        <v>12220047.22519191</v>
      </c>
      <c r="Q12" s="5"/>
      <c r="R12" s="6">
        <f t="shared" si="4"/>
        <v>216709.44895943627</v>
      </c>
      <c r="S12" s="16">
        <f t="shared" si="5"/>
        <v>1.8416746227145276E-2</v>
      </c>
      <c r="T12" s="6">
        <f t="shared" si="6"/>
        <v>236359.70710870996</v>
      </c>
      <c r="U12" s="16">
        <f t="shared" si="7"/>
        <v>1.972345379934572E-2</v>
      </c>
      <c r="X12" s="5" t="s">
        <v>25</v>
      </c>
      <c r="Y12" s="5"/>
      <c r="Z12" s="6">
        <v>11870363.130045068</v>
      </c>
      <c r="AA12" s="6">
        <v>12522542.981255379</v>
      </c>
      <c r="AB12" s="6">
        <v>13088059.808823645</v>
      </c>
      <c r="AC12" s="5"/>
      <c r="AD12" s="6">
        <f t="shared" si="8"/>
        <v>652179.85121031106</v>
      </c>
      <c r="AE12" s="16">
        <f t="shared" si="9"/>
        <v>5.4941861850845916E-2</v>
      </c>
      <c r="AF12" s="6">
        <f t="shared" si="10"/>
        <v>565516.82756826654</v>
      </c>
      <c r="AG12" s="16">
        <f t="shared" si="11"/>
        <v>4.5159903097539519E-2</v>
      </c>
    </row>
    <row r="13" spans="1:35">
      <c r="A13" s="5" t="s">
        <v>26</v>
      </c>
      <c r="B13" s="5"/>
      <c r="C13" s="6">
        <v>11462550.23432599</v>
      </c>
      <c r="D13" s="6">
        <v>11922764.882154737</v>
      </c>
      <c r="E13" s="6">
        <v>11929388.695241358</v>
      </c>
      <c r="F13" s="5"/>
      <c r="G13" s="6">
        <f t="shared" si="0"/>
        <v>460214.64782874659</v>
      </c>
      <c r="H13" s="16">
        <f t="shared" si="1"/>
        <v>4.0149411642321817E-2</v>
      </c>
      <c r="I13" s="6">
        <f t="shared" si="2"/>
        <v>6623.8130866214633</v>
      </c>
      <c r="J13" s="16">
        <f t="shared" si="3"/>
        <v>5.5556015337814642E-4</v>
      </c>
      <c r="L13" s="5" t="s">
        <v>26</v>
      </c>
      <c r="M13" s="5"/>
      <c r="N13" s="6">
        <v>11511771.143283829</v>
      </c>
      <c r="O13" s="6">
        <v>12206122.370081879</v>
      </c>
      <c r="P13" s="6">
        <v>12490810.128182884</v>
      </c>
      <c r="Q13" s="5"/>
      <c r="R13" s="6">
        <f t="shared" si="4"/>
        <v>694351.22679805011</v>
      </c>
      <c r="S13" s="16">
        <f t="shared" si="5"/>
        <v>6.0316628792881008E-2</v>
      </c>
      <c r="T13" s="6">
        <f t="shared" si="6"/>
        <v>284687.75810100511</v>
      </c>
      <c r="U13" s="16">
        <f t="shared" si="7"/>
        <v>2.3323357694561227E-2</v>
      </c>
      <c r="X13" s="5" t="s">
        <v>26</v>
      </c>
      <c r="Y13" s="5"/>
      <c r="Z13" s="6">
        <v>11585594.314745773</v>
      </c>
      <c r="AA13" s="6">
        <v>12631210.196891487</v>
      </c>
      <c r="AB13" s="6">
        <v>13333121.309491917</v>
      </c>
      <c r="AC13" s="5"/>
      <c r="AD13" s="6">
        <f t="shared" si="8"/>
        <v>1045615.882145714</v>
      </c>
      <c r="AE13" s="16">
        <f t="shared" si="9"/>
        <v>9.025138061453504E-2</v>
      </c>
      <c r="AF13" s="6">
        <f t="shared" si="10"/>
        <v>701911.11260043085</v>
      </c>
      <c r="AG13" s="16">
        <f t="shared" si="11"/>
        <v>5.5569585309661752E-2</v>
      </c>
    </row>
    <row r="14" spans="1:35">
      <c r="A14" s="5" t="s">
        <v>27</v>
      </c>
      <c r="B14" s="5"/>
      <c r="C14" s="6">
        <v>10759437.104093146</v>
      </c>
      <c r="D14" s="6">
        <v>11816723.127096031</v>
      </c>
      <c r="E14" s="6">
        <v>11915014.690806694</v>
      </c>
      <c r="F14" s="5"/>
      <c r="G14" s="6">
        <f t="shared" si="0"/>
        <v>1057286.0230028853</v>
      </c>
      <c r="H14" s="16">
        <f t="shared" si="1"/>
        <v>9.8265923465519267E-2</v>
      </c>
      <c r="I14" s="6">
        <f t="shared" si="2"/>
        <v>98291.563710663468</v>
      </c>
      <c r="J14" s="16">
        <f t="shared" si="3"/>
        <v>8.3180051401287852E-3</v>
      </c>
      <c r="L14" s="5" t="s">
        <v>27</v>
      </c>
      <c r="M14" s="5"/>
      <c r="N14" s="6">
        <v>10796194.047371728</v>
      </c>
      <c r="O14" s="6">
        <v>12027167.020346057</v>
      </c>
      <c r="P14" s="6">
        <v>12399947.878231721</v>
      </c>
      <c r="Q14" s="5"/>
      <c r="R14" s="6">
        <f t="shared" si="4"/>
        <v>1230972.9729743283</v>
      </c>
      <c r="S14" s="16">
        <f t="shared" si="5"/>
        <v>0.11401915967544152</v>
      </c>
      <c r="T14" s="6">
        <f t="shared" si="6"/>
        <v>372780.85788566433</v>
      </c>
      <c r="U14" s="16">
        <f t="shared" si="7"/>
        <v>3.0994901563688299E-2</v>
      </c>
      <c r="X14" s="5" t="s">
        <v>27</v>
      </c>
      <c r="Y14" s="5"/>
      <c r="Z14" s="6">
        <v>10851320.916735118</v>
      </c>
      <c r="AA14" s="6">
        <v>12342851.57071892</v>
      </c>
      <c r="AB14" s="6">
        <v>13127430.401341464</v>
      </c>
      <c r="AC14" s="5"/>
      <c r="AD14" s="6">
        <f t="shared" si="8"/>
        <v>1491530.6539838016</v>
      </c>
      <c r="AE14" s="16">
        <f t="shared" si="9"/>
        <v>0.1374515292127739</v>
      </c>
      <c r="AF14" s="6">
        <f t="shared" si="10"/>
        <v>784578.83062254451</v>
      </c>
      <c r="AG14" s="16">
        <f t="shared" si="11"/>
        <v>6.3565443214419703E-2</v>
      </c>
    </row>
    <row r="15" spans="1:35">
      <c r="A15" s="5" t="s">
        <v>28</v>
      </c>
      <c r="B15" s="5"/>
      <c r="C15" s="6">
        <v>10707101.701044675</v>
      </c>
      <c r="D15" s="6">
        <v>11423082.25518835</v>
      </c>
      <c r="E15" s="6">
        <v>12045952.35217312</v>
      </c>
      <c r="F15" s="5"/>
      <c r="G15" s="6">
        <f t="shared" si="0"/>
        <v>715980.55414367467</v>
      </c>
      <c r="H15" s="16">
        <f t="shared" si="1"/>
        <v>6.686968837456897E-2</v>
      </c>
      <c r="I15" s="6">
        <f t="shared" si="2"/>
        <v>622870.09698477015</v>
      </c>
      <c r="J15" s="16">
        <f t="shared" si="3"/>
        <v>5.4527323105098308E-2</v>
      </c>
      <c r="L15" s="5" t="s">
        <v>28</v>
      </c>
      <c r="M15" s="5"/>
      <c r="N15" s="6">
        <v>10734944.807706427</v>
      </c>
      <c r="O15" s="6">
        <v>11572538.124183107</v>
      </c>
      <c r="P15" s="6">
        <v>12410998.814288689</v>
      </c>
      <c r="Q15" s="5"/>
      <c r="R15" s="6">
        <f t="shared" si="4"/>
        <v>837593.31647668034</v>
      </c>
      <c r="S15" s="16">
        <f t="shared" si="5"/>
        <v>7.8024929934934262E-2</v>
      </c>
      <c r="T15" s="6">
        <f t="shared" si="6"/>
        <v>838460.69010558166</v>
      </c>
      <c r="U15" s="16">
        <f t="shared" si="7"/>
        <v>7.2452618527430235E-2</v>
      </c>
      <c r="X15" s="5" t="s">
        <v>28</v>
      </c>
      <c r="Y15" s="5"/>
      <c r="Z15" s="6">
        <v>10776715.589943532</v>
      </c>
      <c r="AA15" s="6">
        <v>11796748.695925036</v>
      </c>
      <c r="AB15" s="6">
        <v>12958643.219810829</v>
      </c>
      <c r="AC15" s="5"/>
      <c r="AD15" s="6">
        <f t="shared" si="8"/>
        <v>1020033.1059815045</v>
      </c>
      <c r="AE15" s="16">
        <f t="shared" si="9"/>
        <v>9.4651575191737003E-2</v>
      </c>
      <c r="AF15" s="6">
        <f t="shared" si="10"/>
        <v>1161894.5238857921</v>
      </c>
      <c r="AG15" s="16">
        <f>AF15/AA15</f>
        <v>9.8492775749910361E-2</v>
      </c>
    </row>
    <row r="16" spans="1:35">
      <c r="A16" s="5" t="s">
        <v>29</v>
      </c>
      <c r="B16" s="5"/>
      <c r="C16" s="6">
        <v>11146243.116838463</v>
      </c>
      <c r="D16" s="6">
        <v>10642272.726140747</v>
      </c>
      <c r="E16" s="6">
        <v>11870850.456605937</v>
      </c>
      <c r="F16" s="5"/>
      <c r="G16" s="6">
        <f t="shared" ref="G16:G21" si="12">D16-C16</f>
        <v>-503970.3906977158</v>
      </c>
      <c r="H16" s="16">
        <f t="shared" ref="H16:H21" si="13">G16/C16</f>
        <v>-4.521437271867642E-2</v>
      </c>
      <c r="I16" s="6">
        <f t="shared" ref="I16:I21" si="14">E16-D16</f>
        <v>1228577.7304651905</v>
      </c>
      <c r="J16" s="16">
        <f t="shared" ref="J16:J21" si="15">I16/D16</f>
        <v>0.11544317290867953</v>
      </c>
      <c r="L16" s="5" t="s">
        <v>29</v>
      </c>
      <c r="M16" s="5"/>
      <c r="N16" s="6">
        <v>11170503.927053077</v>
      </c>
      <c r="O16" s="6">
        <v>10757339.058635779</v>
      </c>
      <c r="P16" s="6">
        <v>12145431.675956853</v>
      </c>
      <c r="Q16" s="5"/>
      <c r="R16" s="6">
        <f t="shared" ref="R16:R21" si="16">O16-N16</f>
        <v>-413164.86841729842</v>
      </c>
      <c r="S16" s="16">
        <f t="shared" ref="S16:S21" si="17">R16/N16</f>
        <v>-3.6987128881149467E-2</v>
      </c>
      <c r="T16" s="6">
        <f t="shared" ref="T16:T21" si="18">P16-O16</f>
        <v>1388092.617321074</v>
      </c>
      <c r="U16" s="16">
        <f t="shared" ref="U16:U21" si="19">T16/O16</f>
        <v>0.12903680080686317</v>
      </c>
      <c r="X16" s="5" t="s">
        <v>29</v>
      </c>
      <c r="Y16" s="5"/>
      <c r="Z16" s="6">
        <v>11206865.028850237</v>
      </c>
      <c r="AA16" s="6">
        <v>10929887.457674831</v>
      </c>
      <c r="AB16" s="6">
        <v>12557347.533659263</v>
      </c>
      <c r="AC16" s="5"/>
      <c r="AD16" s="6">
        <f t="shared" ref="AD16:AD21" si="20">AA16-Z16</f>
        <v>-276977.57117540576</v>
      </c>
      <c r="AE16" s="16">
        <f t="shared" ref="AE16:AE21" si="21">AD16/Z16</f>
        <v>-2.4714991254233223E-2</v>
      </c>
      <c r="AF16" s="6">
        <f t="shared" ref="AF16:AF21" si="22">AB16-AA16</f>
        <v>1627460.0759844314</v>
      </c>
      <c r="AG16" s="16">
        <f t="shared" ref="AG16:AG21" si="23">AF16/AA16</f>
        <v>0.14889998476989341</v>
      </c>
    </row>
    <row r="17" spans="1:33">
      <c r="A17" s="5" t="s">
        <v>30</v>
      </c>
      <c r="B17" s="5"/>
      <c r="C17" s="6">
        <v>12287270.769192094</v>
      </c>
      <c r="D17" s="6">
        <v>10833723.587011397</v>
      </c>
      <c r="E17" s="6">
        <v>11764212.598881312</v>
      </c>
      <c r="F17" s="5"/>
      <c r="G17" s="6">
        <f t="shared" si="12"/>
        <v>-1453547.1821806971</v>
      </c>
      <c r="H17" s="16">
        <f t="shared" si="13"/>
        <v>-0.1182969928379197</v>
      </c>
      <c r="I17" s="6">
        <f t="shared" si="14"/>
        <v>930489.01186991483</v>
      </c>
      <c r="J17" s="16">
        <f t="shared" si="15"/>
        <v>8.5888199417002167E-2</v>
      </c>
      <c r="L17" s="5" t="s">
        <v>30</v>
      </c>
      <c r="M17" s="5"/>
      <c r="N17" s="6">
        <v>12313042.531793468</v>
      </c>
      <c r="O17" s="6">
        <v>10937259.087201569</v>
      </c>
      <c r="P17" s="6">
        <v>11990750.552112063</v>
      </c>
      <c r="Q17" s="5"/>
      <c r="R17" s="6">
        <f t="shared" si="16"/>
        <v>-1375783.4445918985</v>
      </c>
      <c r="S17" s="16">
        <f t="shared" si="17"/>
        <v>-0.11173383353785163</v>
      </c>
      <c r="T17" s="6">
        <f t="shared" si="18"/>
        <v>1053491.4649104942</v>
      </c>
      <c r="U17" s="16">
        <f t="shared" si="19"/>
        <v>9.6321341252970427E-2</v>
      </c>
      <c r="X17" s="5" t="s">
        <v>30</v>
      </c>
      <c r="Y17" s="5"/>
      <c r="Z17" s="6">
        <v>12351668.957491651</v>
      </c>
      <c r="AA17" s="6">
        <v>11092459.872571973</v>
      </c>
      <c r="AB17" s="6">
        <v>12330509.677820157</v>
      </c>
      <c r="AC17" s="5"/>
      <c r="AD17" s="6">
        <f t="shared" si="20"/>
        <v>-1259209.084919678</v>
      </c>
      <c r="AE17" s="16">
        <f t="shared" si="21"/>
        <v>-0.10194647292226292</v>
      </c>
      <c r="AF17" s="6">
        <f t="shared" si="22"/>
        <v>1238049.8052481841</v>
      </c>
      <c r="AG17" s="16">
        <f t="shared" si="23"/>
        <v>0.11161183537922698</v>
      </c>
    </row>
    <row r="18" spans="1:33">
      <c r="A18" s="5" t="s">
        <v>31</v>
      </c>
      <c r="B18" s="5"/>
      <c r="C18" s="6">
        <v>11946713.838255268</v>
      </c>
      <c r="D18" s="6">
        <v>11095270.359140586</v>
      </c>
      <c r="E18" s="6">
        <v>10805890.525989873</v>
      </c>
      <c r="F18" s="5"/>
      <c r="G18" s="6">
        <f t="shared" si="12"/>
        <v>-851443.47911468148</v>
      </c>
      <c r="H18" s="16">
        <f t="shared" si="13"/>
        <v>-7.1270099095219377E-2</v>
      </c>
      <c r="I18" s="6">
        <f t="shared" si="14"/>
        <v>-289379.83315071277</v>
      </c>
      <c r="J18" s="16">
        <f t="shared" si="15"/>
        <v>-2.6081368347398024E-2</v>
      </c>
      <c r="L18" s="5" t="s">
        <v>31</v>
      </c>
      <c r="M18" s="5"/>
      <c r="N18" s="6">
        <v>11970456.191933755</v>
      </c>
      <c r="O18" s="6">
        <v>11187313.642641872</v>
      </c>
      <c r="P18" s="6">
        <v>10988133.044942137</v>
      </c>
      <c r="Q18" s="5"/>
      <c r="R18" s="6">
        <f t="shared" si="16"/>
        <v>-783142.54929188266</v>
      </c>
      <c r="S18" s="16">
        <f t="shared" si="17"/>
        <v>-6.5422949362581542E-2</v>
      </c>
      <c r="T18" s="6">
        <f t="shared" si="18"/>
        <v>-199180.59769973531</v>
      </c>
      <c r="U18" s="16">
        <f t="shared" si="19"/>
        <v>-1.780414888347575E-2</v>
      </c>
      <c r="X18" s="5" t="s">
        <v>31</v>
      </c>
      <c r="Y18" s="5"/>
      <c r="Z18" s="6">
        <v>12006088.396819917</v>
      </c>
      <c r="AA18" s="6">
        <v>11325294.491413936</v>
      </c>
      <c r="AB18" s="6">
        <v>11261365.046720326</v>
      </c>
      <c r="AC18" s="5"/>
      <c r="AD18" s="6">
        <f t="shared" si="20"/>
        <v>-680793.90540598147</v>
      </c>
      <c r="AE18" s="16">
        <f t="shared" si="21"/>
        <v>-5.6704055717789408E-2</v>
      </c>
      <c r="AF18" s="6">
        <f t="shared" si="22"/>
        <v>-63929.444693610072</v>
      </c>
      <c r="AG18" s="16">
        <f t="shared" si="23"/>
        <v>-5.6448372924939837E-3</v>
      </c>
    </row>
    <row r="19" spans="1:33">
      <c r="A19" s="5" t="s">
        <v>32</v>
      </c>
      <c r="B19" s="5"/>
      <c r="C19" s="6">
        <v>9943533.3093589507</v>
      </c>
      <c r="D19" s="6">
        <v>11045101.622966172</v>
      </c>
      <c r="E19" s="6">
        <v>9860637.1221307293</v>
      </c>
      <c r="F19" s="5"/>
      <c r="G19" s="6">
        <f t="shared" si="12"/>
        <v>1101568.3136072215</v>
      </c>
      <c r="H19" s="16">
        <f t="shared" si="13"/>
        <v>0.11078238281460923</v>
      </c>
      <c r="I19" s="6">
        <f t="shared" si="14"/>
        <v>-1184464.5008354429</v>
      </c>
      <c r="J19" s="16">
        <f t="shared" si="15"/>
        <v>-0.10723889569042769</v>
      </c>
      <c r="L19" s="5" t="s">
        <v>32</v>
      </c>
      <c r="M19" s="5"/>
      <c r="N19" s="6">
        <v>9960717.236009527</v>
      </c>
      <c r="O19" s="6">
        <v>11119469.37512752</v>
      </c>
      <c r="P19" s="6">
        <v>10002025.487813663</v>
      </c>
      <c r="Q19" s="5"/>
      <c r="R19" s="6">
        <f t="shared" si="16"/>
        <v>1158752.1391179934</v>
      </c>
      <c r="S19" s="16">
        <f t="shared" si="17"/>
        <v>0.11633219894335781</v>
      </c>
      <c r="T19" s="6">
        <f t="shared" si="18"/>
        <v>-1117443.8873138577</v>
      </c>
      <c r="U19" s="16">
        <f t="shared" si="19"/>
        <v>-0.10049435360768216</v>
      </c>
      <c r="X19" s="5" t="s">
        <v>32</v>
      </c>
      <c r="Y19" s="5"/>
      <c r="Z19" s="6">
        <v>9986518.8659972027</v>
      </c>
      <c r="AA19" s="6">
        <v>11231022.539834177</v>
      </c>
      <c r="AB19" s="6">
        <v>10214015.517855445</v>
      </c>
      <c r="AC19" s="5"/>
      <c r="AD19" s="6">
        <f t="shared" si="20"/>
        <v>1244503.6738369744</v>
      </c>
      <c r="AE19" s="16">
        <f t="shared" si="21"/>
        <v>0.12461836707427125</v>
      </c>
      <c r="AF19" s="6">
        <f t="shared" si="22"/>
        <v>-1017007.0219787322</v>
      </c>
      <c r="AG19" s="16">
        <f t="shared" si="23"/>
        <v>-9.0553377341342958E-2</v>
      </c>
    </row>
    <row r="20" spans="1:33">
      <c r="A20" s="5" t="s">
        <v>33</v>
      </c>
      <c r="B20" s="5"/>
      <c r="C20" s="6">
        <v>7953165.1233515609</v>
      </c>
      <c r="D20" s="6">
        <v>9912169.5362515599</v>
      </c>
      <c r="E20" s="6">
        <v>9351246.6345299557</v>
      </c>
      <c r="F20" s="5"/>
      <c r="G20" s="6">
        <f t="shared" si="12"/>
        <v>1959004.4128999989</v>
      </c>
      <c r="H20" s="16">
        <f t="shared" si="13"/>
        <v>0.24631758331637035</v>
      </c>
      <c r="I20" s="6">
        <f t="shared" si="14"/>
        <v>-560922.90172160417</v>
      </c>
      <c r="J20" s="16">
        <f t="shared" si="15"/>
        <v>-5.6589316765633717E-2</v>
      </c>
      <c r="L20" s="5" t="s">
        <v>33</v>
      </c>
      <c r="M20" s="5"/>
      <c r="N20" s="6">
        <v>7964264.3206702452</v>
      </c>
      <c r="O20" s="6">
        <v>9963159.6557109654</v>
      </c>
      <c r="P20" s="6">
        <v>9454294.3059156872</v>
      </c>
      <c r="Q20" s="5"/>
      <c r="R20" s="6">
        <f t="shared" si="16"/>
        <v>1998895.3350407202</v>
      </c>
      <c r="S20" s="16">
        <f t="shared" si="17"/>
        <v>0.25098304809558353</v>
      </c>
      <c r="T20" s="6">
        <f t="shared" si="18"/>
        <v>-508865.34979527816</v>
      </c>
      <c r="U20" s="16">
        <f t="shared" si="19"/>
        <v>-5.1074695917734524E-2</v>
      </c>
      <c r="X20" s="5" t="s">
        <v>33</v>
      </c>
      <c r="Y20" s="5"/>
      <c r="Z20" s="6">
        <v>7980893.9532131515</v>
      </c>
      <c r="AA20" s="6">
        <v>10039695.305435918</v>
      </c>
      <c r="AB20" s="6">
        <v>9608852.2335019391</v>
      </c>
      <c r="AC20" s="5"/>
      <c r="AD20" s="6">
        <f t="shared" si="20"/>
        <v>2058801.3522227667</v>
      </c>
      <c r="AE20" s="16">
        <f t="shared" si="21"/>
        <v>0.25796625845327542</v>
      </c>
      <c r="AF20" s="6">
        <f t="shared" si="22"/>
        <v>-430843.07193397917</v>
      </c>
      <c r="AG20" s="16">
        <f t="shared" si="23"/>
        <v>-4.291395892270778E-2</v>
      </c>
    </row>
    <row r="21" spans="1:33">
      <c r="A21" s="5" t="s">
        <v>34</v>
      </c>
      <c r="B21" s="5"/>
      <c r="C21" s="6">
        <v>9579103.0852071531</v>
      </c>
      <c r="D21" s="6">
        <v>15029404.998467011</v>
      </c>
      <c r="E21" s="6">
        <v>19103338.621506177</v>
      </c>
      <c r="F21" s="5"/>
      <c r="G21" s="6">
        <f t="shared" si="12"/>
        <v>5450301.9132598583</v>
      </c>
      <c r="H21" s="16">
        <f t="shared" si="13"/>
        <v>0.56897831297761758</v>
      </c>
      <c r="I21" s="6">
        <f t="shared" si="14"/>
        <v>4073933.6230391655</v>
      </c>
      <c r="J21" s="16">
        <f t="shared" si="15"/>
        <v>0.27106419871277032</v>
      </c>
      <c r="L21" s="5" t="s">
        <v>35</v>
      </c>
      <c r="M21" s="5"/>
      <c r="N21" s="6">
        <v>9588359.6990338378</v>
      </c>
      <c r="O21" s="6">
        <v>15082951.564083751</v>
      </c>
      <c r="P21" s="6">
        <v>19232248.330025278</v>
      </c>
      <c r="Q21" s="5"/>
      <c r="R21" s="6">
        <f t="shared" si="16"/>
        <v>5494591.8650499135</v>
      </c>
      <c r="S21" s="16">
        <f t="shared" si="17"/>
        <v>0.57304815813319676</v>
      </c>
      <c r="T21" s="6">
        <f t="shared" si="18"/>
        <v>4149296.7659415267</v>
      </c>
      <c r="U21" s="16">
        <f t="shared" si="19"/>
        <v>0.27509846122041731</v>
      </c>
      <c r="X21" s="5" t="s">
        <v>35</v>
      </c>
      <c r="Y21" s="5"/>
      <c r="Z21" s="6">
        <v>9602273.3760935701</v>
      </c>
      <c r="AA21" s="6">
        <v>15163249.929944916</v>
      </c>
      <c r="AB21" s="6">
        <v>19425618.085494138</v>
      </c>
      <c r="AC21" s="5"/>
      <c r="AD21" s="6">
        <f t="shared" si="20"/>
        <v>5560976.5538513456</v>
      </c>
      <c r="AE21" s="16">
        <f t="shared" si="21"/>
        <v>0.57913124694994689</v>
      </c>
      <c r="AF21" s="6">
        <f t="shared" si="22"/>
        <v>4262368.1555492226</v>
      </c>
      <c r="AG21" s="16">
        <f t="shared" si="23"/>
        <v>0.28109858870899102</v>
      </c>
    </row>
    <row r="22" spans="1:33">
      <c r="A22" s="7" t="s">
        <v>36</v>
      </c>
      <c r="B22" s="8"/>
      <c r="C22" s="10"/>
      <c r="D22" s="10"/>
      <c r="E22" s="10"/>
      <c r="F22" s="10"/>
      <c r="G22" s="10"/>
      <c r="H22" s="10"/>
      <c r="I22" s="10"/>
      <c r="J22" s="9"/>
      <c r="L22" s="7" t="s">
        <v>36</v>
      </c>
      <c r="M22" s="8"/>
      <c r="N22" s="10"/>
      <c r="O22" s="10"/>
      <c r="P22" s="10"/>
      <c r="Q22" s="10"/>
      <c r="R22" s="10"/>
      <c r="S22" s="10"/>
      <c r="T22" s="10"/>
      <c r="U22" s="9"/>
      <c r="X22" s="7" t="s">
        <v>36</v>
      </c>
      <c r="Y22" s="8"/>
      <c r="Z22" s="10"/>
      <c r="AA22" s="10"/>
      <c r="AB22" s="10"/>
      <c r="AC22" s="10"/>
      <c r="AD22" s="10"/>
      <c r="AE22" s="10"/>
      <c r="AF22" s="10"/>
      <c r="AG22" s="9"/>
    </row>
    <row r="23" spans="1:33">
      <c r="A23" s="5" t="s">
        <v>37</v>
      </c>
      <c r="B23" s="5"/>
      <c r="C23" s="6">
        <v>85652207.042203367</v>
      </c>
      <c r="D23" s="6">
        <v>85427160.499203786</v>
      </c>
      <c r="E23" s="6">
        <v>82136008.977611497</v>
      </c>
      <c r="F23" s="6"/>
      <c r="G23" s="6">
        <f t="shared" ref="G23:G26" si="24">D23-C23</f>
        <v>-225046.5429995805</v>
      </c>
      <c r="H23" s="16">
        <f t="shared" ref="H23:H26" si="25">G23/C23</f>
        <v>-2.6274459324637537E-3</v>
      </c>
      <c r="I23" s="6">
        <f t="shared" ref="I23:I26" si="26">E23-D23</f>
        <v>-3291151.5215922892</v>
      </c>
      <c r="J23" s="16">
        <f t="shared" ref="J23:J26" si="27">I23/D23</f>
        <v>-3.8525821323804436E-2</v>
      </c>
      <c r="L23" s="5" t="s">
        <v>37</v>
      </c>
      <c r="M23" s="5"/>
      <c r="N23" s="6">
        <v>85766717.193256855</v>
      </c>
      <c r="O23" s="6">
        <v>85913545.315431371</v>
      </c>
      <c r="P23" s="6">
        <v>83015410.080193192</v>
      </c>
      <c r="Q23" s="6"/>
      <c r="R23" s="6">
        <f t="shared" ref="R23:R26" si="28">O23-N23</f>
        <v>146828.12217451632</v>
      </c>
      <c r="S23" s="16">
        <f t="shared" ref="S23:S26" si="29">R23/N23</f>
        <v>1.7119475593740019E-3</v>
      </c>
      <c r="T23" s="6">
        <f t="shared" ref="T23:T26" si="30">P23-O23</f>
        <v>-2898135.2352381796</v>
      </c>
      <c r="U23" s="16">
        <f t="shared" ref="U23:U26" si="31">T23/O23</f>
        <v>-3.3733158428018342E-2</v>
      </c>
      <c r="X23" s="5" t="s">
        <v>37</v>
      </c>
      <c r="Y23" s="5"/>
      <c r="Z23" s="6">
        <v>85938552.832150385</v>
      </c>
      <c r="AA23" s="6">
        <v>86643074.193382561</v>
      </c>
      <c r="AB23" s="6">
        <v>84333919.044344485</v>
      </c>
      <c r="AC23" s="6"/>
      <c r="AD23" s="6">
        <f t="shared" ref="AD23:AD26" si="32">AA23-Z23</f>
        <v>704521.36123217642</v>
      </c>
      <c r="AE23" s="16">
        <f t="shared" ref="AE23:AE26" si="33">AD23/Z23</f>
        <v>8.1979663144689189E-3</v>
      </c>
      <c r="AF23" s="6">
        <f t="shared" ref="AF23:AF26" si="34">AB23-AA23</f>
        <v>-2309155.1490380764</v>
      </c>
      <c r="AG23" s="16">
        <v>-1.8457309885442112E-3</v>
      </c>
    </row>
    <row r="24" spans="1:33">
      <c r="A24" s="5" t="s">
        <v>38</v>
      </c>
      <c r="B24" s="5"/>
      <c r="C24" s="6">
        <v>17182421.854012687</v>
      </c>
      <c r="D24" s="6">
        <v>18581265.104845945</v>
      </c>
      <c r="E24" s="6">
        <v>19696946.339945413</v>
      </c>
      <c r="F24" s="6"/>
      <c r="G24" s="6">
        <f t="shared" si="24"/>
        <v>1398843.250833258</v>
      </c>
      <c r="H24" s="16">
        <f t="shared" si="25"/>
        <v>8.1411297122039872E-2</v>
      </c>
      <c r="I24" s="6">
        <f t="shared" si="26"/>
        <v>1115681.2350994684</v>
      </c>
      <c r="J24" s="16">
        <f t="shared" si="27"/>
        <v>6.0043340903009973E-2</v>
      </c>
      <c r="L24" s="5" t="s">
        <v>38</v>
      </c>
      <c r="M24" s="5"/>
      <c r="N24" s="6">
        <v>17239177.788402081</v>
      </c>
      <c r="O24" s="6">
        <v>18845358.309386861</v>
      </c>
      <c r="P24" s="6">
        <v>20227316.747709136</v>
      </c>
      <c r="Q24" s="6"/>
      <c r="R24" s="6">
        <f t="shared" si="28"/>
        <v>1606180.52098478</v>
      </c>
      <c r="S24" s="16">
        <f t="shared" si="29"/>
        <v>9.3170366980341868E-2</v>
      </c>
      <c r="T24" s="6">
        <f t="shared" si="30"/>
        <v>1381958.4383222759</v>
      </c>
      <c r="U24" s="16">
        <f t="shared" si="31"/>
        <v>7.3331502412131017E-2</v>
      </c>
      <c r="X24" s="5" t="s">
        <v>38</v>
      </c>
      <c r="Y24" s="5"/>
      <c r="Z24" s="6">
        <v>17324316.886223368</v>
      </c>
      <c r="AA24" s="6">
        <v>19241566.167239383</v>
      </c>
      <c r="AB24" s="6">
        <v>21023192.465239462</v>
      </c>
      <c r="AC24" s="6"/>
      <c r="AD24" s="6">
        <f t="shared" si="32"/>
        <v>1917249.2810160145</v>
      </c>
      <c r="AE24" s="16">
        <f t="shared" si="33"/>
        <v>0.1106681027371791</v>
      </c>
      <c r="AF24" s="6">
        <f t="shared" si="34"/>
        <v>1781626.2980000786</v>
      </c>
      <c r="AG24" s="16">
        <v>0.10595875880638657</v>
      </c>
    </row>
    <row r="25" spans="1:33">
      <c r="A25" s="5" t="s">
        <v>39</v>
      </c>
      <c r="B25" s="5"/>
      <c r="C25" s="6">
        <v>19871988.52110292</v>
      </c>
      <c r="D25" s="6">
        <v>23519791.318716433</v>
      </c>
      <c r="E25" s="6">
        <v>27046682.026535057</v>
      </c>
      <c r="F25" s="6"/>
      <c r="G25" s="6">
        <f t="shared" si="24"/>
        <v>3647802.7976135127</v>
      </c>
      <c r="H25" s="16">
        <f t="shared" si="25"/>
        <v>0.18356506163133871</v>
      </c>
      <c r="I25" s="6">
        <f t="shared" si="26"/>
        <v>3526890.7078186236</v>
      </c>
      <c r="J25" s="16">
        <f t="shared" si="27"/>
        <v>0.14995416668565492</v>
      </c>
      <c r="L25" s="5" t="s">
        <v>39</v>
      </c>
      <c r="M25" s="5"/>
      <c r="N25" s="6">
        <v>20039825.046237871</v>
      </c>
      <c r="O25" s="6">
        <v>24273847.945859097</v>
      </c>
      <c r="P25" s="6">
        <v>28424066.444701131</v>
      </c>
      <c r="Q25" s="6"/>
      <c r="R25" s="6">
        <f t="shared" si="28"/>
        <v>4234022.8996212259</v>
      </c>
      <c r="S25" s="16">
        <f t="shared" si="29"/>
        <v>0.21128043233172289</v>
      </c>
      <c r="T25" s="6">
        <f t="shared" si="30"/>
        <v>4150218.4988420345</v>
      </c>
      <c r="U25" s="16">
        <f t="shared" si="31"/>
        <v>0.1709748906765326</v>
      </c>
      <c r="X25" s="5" t="s">
        <v>39</v>
      </c>
      <c r="Y25" s="5"/>
      <c r="Z25" s="6">
        <v>20291517.366800554</v>
      </c>
      <c r="AA25" s="6">
        <v>25404415.645709183</v>
      </c>
      <c r="AB25" s="6">
        <v>30489348.339748669</v>
      </c>
      <c r="AC25" s="6"/>
      <c r="AD25" s="6">
        <f t="shared" si="32"/>
        <v>5112898.278908629</v>
      </c>
      <c r="AE25" s="16">
        <f t="shared" si="33"/>
        <v>0.25197220032810197</v>
      </c>
      <c r="AF25" s="6">
        <f t="shared" si="34"/>
        <v>5084932.6940394863</v>
      </c>
      <c r="AG25" s="16">
        <v>0.23235763324088238</v>
      </c>
    </row>
    <row r="26" spans="1:33">
      <c r="A26" s="5" t="s">
        <v>40</v>
      </c>
      <c r="B26" s="5"/>
      <c r="C26" s="6">
        <v>11017121.858723907</v>
      </c>
      <c r="D26" s="6">
        <v>13056010.412142264</v>
      </c>
      <c r="E26" s="6">
        <v>14910306.481931791</v>
      </c>
      <c r="F26" s="6"/>
      <c r="G26" s="6">
        <f t="shared" si="24"/>
        <v>2038888.5534183569</v>
      </c>
      <c r="H26" s="16">
        <f t="shared" si="25"/>
        <v>0.18506544445669931</v>
      </c>
      <c r="I26" s="6">
        <f t="shared" si="26"/>
        <v>1854296.069789527</v>
      </c>
      <c r="J26" s="16">
        <f t="shared" si="27"/>
        <v>0.14202624011888096</v>
      </c>
      <c r="L26" s="5" t="s">
        <v>40</v>
      </c>
      <c r="M26" s="5"/>
      <c r="N26" s="6">
        <v>11189883.822686268</v>
      </c>
      <c r="O26" s="6">
        <v>13794619.222546928</v>
      </c>
      <c r="P26" s="6">
        <v>16231306.285226252</v>
      </c>
      <c r="Q26" s="6"/>
      <c r="R26" s="6">
        <f t="shared" si="28"/>
        <v>2604735.3998606596</v>
      </c>
      <c r="S26" s="16">
        <f t="shared" si="29"/>
        <v>0.23277591091516456</v>
      </c>
      <c r="T26" s="6">
        <f t="shared" si="30"/>
        <v>2436687.0626793243</v>
      </c>
      <c r="U26" s="16">
        <f t="shared" si="31"/>
        <v>0.17664040038862588</v>
      </c>
      <c r="X26" s="5" t="s">
        <v>40</v>
      </c>
      <c r="Y26" s="5"/>
      <c r="Z26" s="6">
        <v>11449054.120737905</v>
      </c>
      <c r="AA26" s="6">
        <v>14903093.890975881</v>
      </c>
      <c r="AB26" s="6">
        <v>18213997.225879576</v>
      </c>
      <c r="AC26" s="6"/>
      <c r="AD26" s="6">
        <f t="shared" si="32"/>
        <v>3454039.7702379767</v>
      </c>
      <c r="AE26" s="16">
        <f t="shared" si="33"/>
        <v>0.30168778431937049</v>
      </c>
      <c r="AF26" s="6">
        <f t="shared" si="34"/>
        <v>3310903.3349036947</v>
      </c>
      <c r="AG26" s="16">
        <v>0.22281988827685195</v>
      </c>
    </row>
    <row r="27" spans="1:33">
      <c r="A27" s="11" t="s">
        <v>41</v>
      </c>
      <c r="B27" s="8"/>
      <c r="C27" s="8"/>
      <c r="D27" s="8"/>
      <c r="E27" s="8"/>
      <c r="F27" s="8"/>
      <c r="G27" s="8"/>
      <c r="H27" s="8"/>
      <c r="I27" s="8"/>
      <c r="J27" s="9"/>
      <c r="L27" s="11" t="s">
        <v>41</v>
      </c>
      <c r="M27" s="8"/>
      <c r="N27" s="8"/>
      <c r="O27" s="8"/>
      <c r="P27" s="8"/>
      <c r="Q27" s="8"/>
      <c r="R27" s="8"/>
      <c r="S27" s="8"/>
      <c r="T27" s="8"/>
      <c r="U27" s="9"/>
      <c r="X27" s="11" t="s">
        <v>41</v>
      </c>
      <c r="Y27" s="8"/>
      <c r="Z27" s="8"/>
      <c r="AA27" s="8"/>
      <c r="AB27" s="8"/>
      <c r="AC27" s="8"/>
      <c r="AD27" s="8"/>
      <c r="AE27" s="8"/>
      <c r="AF27" s="8"/>
      <c r="AG27" s="9"/>
    </row>
    <row r="28" spans="1:33">
      <c r="A28" s="12" t="s">
        <v>42</v>
      </c>
      <c r="B28" s="5"/>
      <c r="C28" s="13">
        <v>24023808.029161345</v>
      </c>
      <c r="D28" s="13">
        <v>24603151.119472519</v>
      </c>
      <c r="E28" s="13">
        <v>24606768.876527123</v>
      </c>
      <c r="F28" s="5"/>
      <c r="G28" s="6">
        <f t="shared" ref="G28:G32" si="35">D28-C28</f>
        <v>579343.09031117335</v>
      </c>
      <c r="H28" s="16">
        <f>G28/C28</f>
        <v>2.4115372950363933E-2</v>
      </c>
      <c r="I28" s="6">
        <f t="shared" ref="I28:I32" si="36">E28-D28</f>
        <v>3617.7570546045899</v>
      </c>
      <c r="J28" s="16">
        <f t="shared" ref="J28:J32" si="37">I28/D28</f>
        <v>1.4704445934737457E-4</v>
      </c>
      <c r="L28" s="12" t="s">
        <v>42</v>
      </c>
      <c r="M28" s="5"/>
      <c r="N28" s="13">
        <v>24148631.951118164</v>
      </c>
      <c r="O28" s="13">
        <v>25208310.831648141</v>
      </c>
      <c r="P28" s="13">
        <v>25691351.818543535</v>
      </c>
      <c r="Q28" s="5"/>
      <c r="R28" s="6">
        <f t="shared" ref="R28:R32" si="38">O28-N28</f>
        <v>1059678.8805299774</v>
      </c>
      <c r="S28" s="16">
        <f>R28/N28</f>
        <v>4.3881528472295532E-2</v>
      </c>
      <c r="T28" s="6">
        <f t="shared" ref="T28:T32" si="39">P28-O28</f>
        <v>483040.98689539358</v>
      </c>
      <c r="U28" s="16">
        <f t="shared" ref="U28:U32" si="40">T28/O28</f>
        <v>1.9161973609471396E-2</v>
      </c>
      <c r="X28" s="12" t="s">
        <v>42</v>
      </c>
      <c r="Y28" s="5"/>
      <c r="Z28" s="13">
        <v>24335868.31596091</v>
      </c>
      <c r="AA28" s="13">
        <v>26116124.660532519</v>
      </c>
      <c r="AB28" s="13">
        <v>27318408.837344371</v>
      </c>
      <c r="AC28" s="5"/>
      <c r="AD28" s="6">
        <f t="shared" ref="AD28:AD32" si="41">AA28-Z28</f>
        <v>1780256.3445716091</v>
      </c>
      <c r="AE28" s="16">
        <f>AD28/Z28</f>
        <v>7.3153598690539057E-2</v>
      </c>
      <c r="AF28" s="6">
        <f t="shared" ref="AF28:AF32" si="42">AB28-AA28</f>
        <v>1202284.1768118516</v>
      </c>
      <c r="AG28" s="16">
        <f>AF28/AA28</f>
        <v>4.6036086610843144E-2</v>
      </c>
    </row>
    <row r="29" spans="1:33">
      <c r="A29" s="12" t="s">
        <v>43</v>
      </c>
      <c r="B29" s="5"/>
      <c r="C29" s="13">
        <v>41217937.335987031</v>
      </c>
      <c r="D29" s="13">
        <v>43174820.587237619</v>
      </c>
      <c r="E29" s="13">
        <v>44245926.749861002</v>
      </c>
      <c r="F29" s="5"/>
      <c r="G29" s="6">
        <f t="shared" si="35"/>
        <v>1956883.2512505874</v>
      </c>
      <c r="H29" s="16">
        <f t="shared" ref="H29:H32" si="43">G29/C29</f>
        <v>4.7476496344276045E-2</v>
      </c>
      <c r="I29" s="6">
        <f t="shared" si="36"/>
        <v>1071106.1626233831</v>
      </c>
      <c r="J29" s="16">
        <f t="shared" si="37"/>
        <v>2.4808583986102299E-2</v>
      </c>
      <c r="L29" s="12" t="s">
        <v>43</v>
      </c>
      <c r="M29" s="5"/>
      <c r="N29" s="13">
        <v>41330629.255547985</v>
      </c>
      <c r="O29" s="13">
        <v>43676203.483162418</v>
      </c>
      <c r="P29" s="13">
        <v>45231439.663497441</v>
      </c>
      <c r="Q29" s="5"/>
      <c r="R29" s="6">
        <f t="shared" si="38"/>
        <v>2345574.2276144326</v>
      </c>
      <c r="S29" s="16">
        <f t="shared" ref="S29:S32" si="44">R29/N29</f>
        <v>5.6751476323084922E-2</v>
      </c>
      <c r="T29" s="6">
        <f t="shared" si="39"/>
        <v>1555236.1803350225</v>
      </c>
      <c r="U29" s="16">
        <f t="shared" si="40"/>
        <v>3.5608318862571937E-2</v>
      </c>
      <c r="X29" s="12" t="s">
        <v>43</v>
      </c>
      <c r="Y29" s="5"/>
      <c r="Z29" s="13">
        <v>41499666.35368678</v>
      </c>
      <c r="AA29" s="13">
        <v>44428214.207132488</v>
      </c>
      <c r="AB29" s="13">
        <v>46709549.586792395</v>
      </c>
      <c r="AC29" s="5"/>
      <c r="AD29" s="6">
        <f t="shared" si="41"/>
        <v>2928547.8534457088</v>
      </c>
      <c r="AE29" s="16">
        <f t="shared" ref="AE29:AE32" si="45">AD29/Z29</f>
        <v>7.0567985498648234E-2</v>
      </c>
      <c r="AF29" s="6">
        <f t="shared" si="42"/>
        <v>2281335.379659906</v>
      </c>
      <c r="AG29" s="16">
        <f t="shared" ref="AG29:AG32" si="46">AF29/AA29</f>
        <v>5.1348797613694347E-2</v>
      </c>
    </row>
    <row r="30" spans="1:33">
      <c r="A30" s="12" t="s">
        <v>44</v>
      </c>
      <c r="B30" s="5"/>
      <c r="C30" s="13">
        <v>9963614.5194994491</v>
      </c>
      <c r="D30" s="13">
        <v>10176705.826915784</v>
      </c>
      <c r="E30" s="13">
        <v>10148396.449085046</v>
      </c>
      <c r="F30" s="5"/>
      <c r="G30" s="6">
        <f t="shared" si="35"/>
        <v>213091.30741633475</v>
      </c>
      <c r="H30" s="16">
        <f t="shared" si="43"/>
        <v>2.1386948180231284E-2</v>
      </c>
      <c r="I30" s="6">
        <f t="shared" si="36"/>
        <v>-28309.377830738202</v>
      </c>
      <c r="J30" s="16">
        <f t="shared" si="37"/>
        <v>-2.7817820729242617E-3</v>
      </c>
      <c r="L30" s="12" t="s">
        <v>44</v>
      </c>
      <c r="M30" s="5"/>
      <c r="N30" s="13">
        <v>10021861.098673724</v>
      </c>
      <c r="O30" s="13">
        <v>10437484.284708114</v>
      </c>
      <c r="P30" s="13">
        <v>10597248.458771192</v>
      </c>
      <c r="Q30" s="5"/>
      <c r="R30" s="6">
        <f t="shared" si="38"/>
        <v>415623.1860343907</v>
      </c>
      <c r="S30" s="16">
        <f t="shared" si="44"/>
        <v>4.1471657004844495E-2</v>
      </c>
      <c r="T30" s="6">
        <f t="shared" si="39"/>
        <v>159764.1740630772</v>
      </c>
      <c r="U30" s="16">
        <f t="shared" si="40"/>
        <v>1.5306770262365479E-2</v>
      </c>
      <c r="X30" s="12" t="s">
        <v>44</v>
      </c>
      <c r="Y30" s="5"/>
      <c r="Z30" s="13">
        <v>10109220.93437477</v>
      </c>
      <c r="AA30" s="13">
        <v>10828588.683616107</v>
      </c>
      <c r="AB30" s="13">
        <v>11270402.385314649</v>
      </c>
      <c r="AC30" s="5"/>
      <c r="AD30" s="6">
        <f t="shared" si="41"/>
        <v>719367.74924133718</v>
      </c>
      <c r="AE30" s="16">
        <f t="shared" si="45"/>
        <v>7.1159563522372293E-2</v>
      </c>
      <c r="AF30" s="6">
        <f t="shared" si="42"/>
        <v>441813.70169854164</v>
      </c>
      <c r="AG30" s="16">
        <f t="shared" si="46"/>
        <v>4.0800672609073746E-2</v>
      </c>
    </row>
    <row r="31" spans="1:33">
      <c r="A31" s="12" t="s">
        <v>45</v>
      </c>
      <c r="B31" s="5"/>
      <c r="C31" s="13">
        <v>37541269.084713653</v>
      </c>
      <c r="D31" s="13">
        <v>40916169.041555874</v>
      </c>
      <c r="E31" s="13">
        <v>42586155.440775096</v>
      </c>
      <c r="F31" s="5"/>
      <c r="G31" s="6">
        <f t="shared" si="35"/>
        <v>3374899.9568422213</v>
      </c>
      <c r="H31" s="16">
        <f t="shared" si="43"/>
        <v>8.9898398192842108E-2</v>
      </c>
      <c r="I31" s="6">
        <f t="shared" si="36"/>
        <v>1669986.3992192224</v>
      </c>
      <c r="J31" s="16">
        <f t="shared" si="37"/>
        <v>4.0814827935702548E-2</v>
      </c>
      <c r="L31" s="12" t="s">
        <v>45</v>
      </c>
      <c r="M31" s="5"/>
      <c r="N31" s="13">
        <v>37654250.539041512</v>
      </c>
      <c r="O31" s="13">
        <v>41395003.449720263</v>
      </c>
      <c r="P31" s="13">
        <v>43473066.723080888</v>
      </c>
      <c r="Q31" s="5"/>
      <c r="R31" s="6">
        <f t="shared" si="38"/>
        <v>3740752.9106787518</v>
      </c>
      <c r="S31" s="16">
        <f t="shared" si="44"/>
        <v>9.9344771363864534E-2</v>
      </c>
      <c r="T31" s="6">
        <f t="shared" si="39"/>
        <v>2078063.2733606249</v>
      </c>
      <c r="U31" s="16">
        <f t="shared" si="40"/>
        <v>5.0200823775379294E-2</v>
      </c>
      <c r="X31" s="12" t="s">
        <v>45</v>
      </c>
      <c r="Y31" s="5"/>
      <c r="Z31" s="13">
        <v>37823752.301677607</v>
      </c>
      <c r="AA31" s="13">
        <v>42113337.670278035</v>
      </c>
      <c r="AB31" s="13">
        <v>44803562.244505599</v>
      </c>
      <c r="AC31" s="5"/>
      <c r="AD31" s="6">
        <f t="shared" si="41"/>
        <v>4289585.3686004281</v>
      </c>
      <c r="AE31" s="16">
        <f t="shared" si="45"/>
        <v>0.11340983132469834</v>
      </c>
      <c r="AF31" s="6">
        <f t="shared" si="42"/>
        <v>2690224.574227564</v>
      </c>
      <c r="AG31" s="16">
        <f t="shared" si="46"/>
        <v>6.3880583279586997E-2</v>
      </c>
    </row>
    <row r="32" spans="1:33">
      <c r="A32" s="12" t="s">
        <v>46</v>
      </c>
      <c r="B32" s="5"/>
      <c r="C32" s="13">
        <v>20977110.306681395</v>
      </c>
      <c r="D32" s="13">
        <v>21713380.759726636</v>
      </c>
      <c r="E32" s="13">
        <v>22202696.309775501</v>
      </c>
      <c r="F32" s="5"/>
      <c r="G32" s="6">
        <f t="shared" si="35"/>
        <v>736270.45304524153</v>
      </c>
      <c r="H32" s="16">
        <f t="shared" si="43"/>
        <v>3.5098754894316062E-2</v>
      </c>
      <c r="I32" s="6">
        <f t="shared" si="36"/>
        <v>489315.55004886538</v>
      </c>
      <c r="J32" s="16">
        <f t="shared" si="37"/>
        <v>2.2535207919184747E-2</v>
      </c>
      <c r="L32" s="12" t="s">
        <v>46</v>
      </c>
      <c r="M32" s="5"/>
      <c r="N32" s="13">
        <v>21080231.006201737</v>
      </c>
      <c r="O32" s="13">
        <v>22110368.743985299</v>
      </c>
      <c r="P32" s="13">
        <v>22904992.893936668</v>
      </c>
      <c r="Q32" s="5"/>
      <c r="R32" s="6">
        <f t="shared" si="38"/>
        <v>1030137.7377835624</v>
      </c>
      <c r="S32" s="16">
        <f t="shared" si="44"/>
        <v>4.8867478609722029E-2</v>
      </c>
      <c r="T32" s="6">
        <f t="shared" si="39"/>
        <v>794624.14995136857</v>
      </c>
      <c r="U32" s="16">
        <f t="shared" si="40"/>
        <v>3.5938982255442065E-2</v>
      </c>
      <c r="X32" s="12" t="s">
        <v>46</v>
      </c>
      <c r="Y32" s="5"/>
      <c r="Z32" s="13">
        <v>21234933.300212163</v>
      </c>
      <c r="AA32" s="13">
        <v>22705884.675747868</v>
      </c>
      <c r="AB32" s="13">
        <v>23958534.021255195</v>
      </c>
      <c r="AC32" s="5"/>
      <c r="AD32" s="6">
        <f t="shared" si="41"/>
        <v>1470951.3755357042</v>
      </c>
      <c r="AE32" s="16">
        <f t="shared" si="45"/>
        <v>6.9270355349833265E-2</v>
      </c>
      <c r="AF32" s="6">
        <f t="shared" si="42"/>
        <v>1252649.3455073275</v>
      </c>
      <c r="AG32" s="16">
        <f t="shared" si="46"/>
        <v>5.5168488847531276E-2</v>
      </c>
    </row>
    <row r="34" spans="1:33">
      <c r="A34" s="171" t="s">
        <v>47</v>
      </c>
      <c r="B34" s="171"/>
      <c r="C34" s="171"/>
      <c r="D34" s="171"/>
      <c r="E34" s="171"/>
      <c r="F34" s="171"/>
      <c r="G34" s="171"/>
      <c r="H34" s="171"/>
      <c r="I34" s="171"/>
      <c r="J34" s="171"/>
      <c r="K34" s="14"/>
      <c r="L34" s="123"/>
      <c r="M34" s="123"/>
      <c r="N34" s="123"/>
      <c r="O34" s="123"/>
      <c r="P34" s="123"/>
      <c r="Q34" s="123"/>
      <c r="R34" s="123"/>
      <c r="S34" s="123"/>
      <c r="T34" s="123"/>
      <c r="U34" s="123"/>
      <c r="V34" s="14"/>
      <c r="W34" s="14"/>
      <c r="X34" s="171"/>
      <c r="Y34" s="171"/>
      <c r="Z34" s="171"/>
      <c r="AA34" s="171"/>
      <c r="AB34" s="171"/>
      <c r="AC34" s="171"/>
      <c r="AD34" s="171"/>
      <c r="AE34" s="171"/>
      <c r="AF34" s="171"/>
      <c r="AG34" s="171"/>
    </row>
    <row r="35" spans="1:33">
      <c r="A35" s="171"/>
      <c r="B35" s="171"/>
      <c r="C35" s="171"/>
      <c r="D35" s="171"/>
      <c r="E35" s="171"/>
      <c r="F35" s="171"/>
      <c r="G35" s="171"/>
      <c r="H35" s="171"/>
      <c r="I35" s="171"/>
      <c r="J35" s="171"/>
      <c r="K35" s="14"/>
      <c r="L35" s="123"/>
      <c r="M35" s="123"/>
      <c r="N35" s="123"/>
      <c r="O35" s="123"/>
      <c r="P35" s="123"/>
      <c r="Q35" s="123"/>
      <c r="R35" s="123"/>
      <c r="S35" s="123"/>
      <c r="T35" s="123"/>
      <c r="U35" s="123"/>
      <c r="V35" s="14"/>
      <c r="W35" s="14"/>
      <c r="X35" s="171"/>
      <c r="Y35" s="171"/>
      <c r="Z35" s="171"/>
      <c r="AA35" s="171"/>
      <c r="AB35" s="171"/>
      <c r="AC35" s="171"/>
      <c r="AD35" s="171"/>
      <c r="AE35" s="171"/>
      <c r="AF35" s="171"/>
      <c r="AG35" s="171"/>
    </row>
    <row r="36" spans="1:33">
      <c r="A36" s="171"/>
      <c r="B36" s="171"/>
      <c r="C36" s="171"/>
      <c r="D36" s="171"/>
      <c r="E36" s="171"/>
      <c r="F36" s="171"/>
      <c r="G36" s="171"/>
      <c r="H36" s="171"/>
      <c r="I36" s="171"/>
      <c r="J36" s="171"/>
      <c r="K36" s="14"/>
      <c r="L36" s="123"/>
      <c r="M36" s="123"/>
      <c r="N36" s="123"/>
      <c r="O36" s="123"/>
      <c r="P36" s="123"/>
      <c r="Q36" s="123"/>
      <c r="R36" s="123"/>
      <c r="S36" s="123"/>
      <c r="T36" s="123"/>
      <c r="U36" s="123"/>
      <c r="V36" s="14"/>
      <c r="W36" s="14"/>
      <c r="X36" s="171"/>
      <c r="Y36" s="171"/>
      <c r="Z36" s="171"/>
      <c r="AA36" s="171"/>
      <c r="AB36" s="171"/>
      <c r="AC36" s="171"/>
      <c r="AD36" s="171"/>
      <c r="AE36" s="171"/>
      <c r="AF36" s="171"/>
      <c r="AG36" s="171"/>
    </row>
    <row r="37" spans="1:33">
      <c r="A37" s="171"/>
      <c r="B37" s="171"/>
      <c r="C37" s="171"/>
      <c r="D37" s="171"/>
      <c r="E37" s="171"/>
      <c r="F37" s="171"/>
      <c r="G37" s="171"/>
      <c r="H37" s="171"/>
      <c r="I37" s="171"/>
      <c r="J37" s="171"/>
      <c r="L37" s="123"/>
      <c r="M37" s="123"/>
      <c r="N37" s="123"/>
      <c r="O37" s="123"/>
      <c r="P37" s="123"/>
      <c r="Q37" s="123"/>
      <c r="R37" s="123"/>
      <c r="S37" s="123"/>
      <c r="T37" s="123"/>
      <c r="U37" s="123"/>
      <c r="X37" s="171"/>
      <c r="Y37" s="171"/>
      <c r="Z37" s="171"/>
      <c r="AA37" s="171"/>
      <c r="AB37" s="171"/>
      <c r="AC37" s="171"/>
      <c r="AD37" s="171"/>
      <c r="AE37" s="171"/>
      <c r="AF37" s="171"/>
      <c r="AG37" s="171"/>
    </row>
  </sheetData>
  <mergeCells count="2">
    <mergeCell ref="X34:AG37"/>
    <mergeCell ref="A34:J37"/>
  </mergeCells>
  <pageMargins left="0.7"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4399-8F16-40C6-9970-37186520E1F8}">
  <dimension ref="A1:T67"/>
  <sheetViews>
    <sheetView workbookViewId="0"/>
  </sheetViews>
  <sheetFormatPr defaultRowHeight="14.45"/>
  <cols>
    <col min="1" max="1" width="21" customWidth="1"/>
    <col min="3" max="3" width="13.7109375" bestFit="1" customWidth="1"/>
    <col min="4" max="4" width="14.5703125" bestFit="1" customWidth="1"/>
    <col min="5" max="5" width="16.140625" bestFit="1" customWidth="1"/>
    <col min="6" max="6" width="12.5703125" bestFit="1" customWidth="1"/>
    <col min="7" max="7" width="9.85546875" bestFit="1" customWidth="1"/>
    <col min="8" max="8" width="13.7109375" bestFit="1" customWidth="1"/>
    <col min="9" max="9" width="13.7109375" customWidth="1"/>
    <col min="10" max="10" width="14.5703125" bestFit="1" customWidth="1"/>
    <col min="11" max="11" width="16.140625" bestFit="1" customWidth="1"/>
    <col min="12" max="12" width="12.5703125" bestFit="1" customWidth="1"/>
    <col min="13" max="13" width="9.85546875" bestFit="1" customWidth="1"/>
    <col min="14" max="14" width="12.28515625" bestFit="1" customWidth="1"/>
    <col min="15" max="15" width="12.28515625" customWidth="1"/>
    <col min="16" max="16" width="13.28515625" bestFit="1" customWidth="1"/>
    <col min="17" max="17" width="14.7109375" bestFit="1" customWidth="1"/>
    <col min="18" max="18" width="11.28515625" bestFit="1" customWidth="1"/>
    <col min="19" max="19" width="9.85546875" bestFit="1" customWidth="1"/>
  </cols>
  <sheetData>
    <row r="1" spans="1:20">
      <c r="A1" s="1" t="s">
        <v>2</v>
      </c>
    </row>
    <row r="2" spans="1:20">
      <c r="A2" t="s">
        <v>13</v>
      </c>
    </row>
    <row r="4" spans="1:20">
      <c r="A4" s="1" t="s">
        <v>48</v>
      </c>
    </row>
    <row r="5" spans="1:20" ht="15" thickBot="1">
      <c r="A5" t="s">
        <v>17</v>
      </c>
    </row>
    <row r="6" spans="1:20" s="20" customFormat="1">
      <c r="A6" s="19"/>
      <c r="B6" s="48"/>
      <c r="C6" s="172">
        <v>2025</v>
      </c>
      <c r="D6" s="173"/>
      <c r="E6" s="173"/>
      <c r="F6" s="173"/>
      <c r="G6" s="173"/>
      <c r="H6" s="174"/>
      <c r="I6" s="175">
        <v>2035</v>
      </c>
      <c r="J6" s="173"/>
      <c r="K6" s="173"/>
      <c r="L6" s="173"/>
      <c r="M6" s="173"/>
      <c r="N6" s="174"/>
      <c r="O6" s="176">
        <v>2045</v>
      </c>
      <c r="P6" s="176"/>
      <c r="Q6" s="176"/>
      <c r="R6" s="176"/>
      <c r="S6" s="176"/>
      <c r="T6" s="177"/>
    </row>
    <row r="7" spans="1:20" s="25" customFormat="1" ht="43.5">
      <c r="A7" s="21" t="s">
        <v>49</v>
      </c>
      <c r="B7" s="24" t="s">
        <v>50</v>
      </c>
      <c r="C7" s="55" t="s">
        <v>51</v>
      </c>
      <c r="D7" s="23" t="s">
        <v>42</v>
      </c>
      <c r="E7" s="23" t="s">
        <v>43</v>
      </c>
      <c r="F7" s="23" t="s">
        <v>44</v>
      </c>
      <c r="G7" s="23" t="s">
        <v>45</v>
      </c>
      <c r="H7" s="22" t="s">
        <v>46</v>
      </c>
      <c r="I7" s="54" t="s">
        <v>51</v>
      </c>
      <c r="J7" s="23" t="s">
        <v>42</v>
      </c>
      <c r="K7" s="23" t="s">
        <v>43</v>
      </c>
      <c r="L7" s="23" t="s">
        <v>44</v>
      </c>
      <c r="M7" s="23" t="s">
        <v>45</v>
      </c>
      <c r="N7" s="22" t="s">
        <v>46</v>
      </c>
      <c r="O7" s="54" t="s">
        <v>51</v>
      </c>
      <c r="P7" s="23" t="s">
        <v>42</v>
      </c>
      <c r="Q7" s="23" t="s">
        <v>43</v>
      </c>
      <c r="R7" s="23" t="s">
        <v>44</v>
      </c>
      <c r="S7" s="23" t="s">
        <v>45</v>
      </c>
      <c r="T7" s="22" t="s">
        <v>46</v>
      </c>
    </row>
    <row r="8" spans="1:20">
      <c r="A8" s="26" t="s">
        <v>52</v>
      </c>
      <c r="B8" s="49" t="s">
        <v>53</v>
      </c>
      <c r="C8" s="27">
        <v>278633.99027447094</v>
      </c>
      <c r="D8" s="28">
        <v>6300.2951966645824</v>
      </c>
      <c r="E8" s="28">
        <v>13045.36905583831</v>
      </c>
      <c r="F8" s="28">
        <v>14251.790836838394</v>
      </c>
      <c r="G8" s="28">
        <v>41823.264788993656</v>
      </c>
      <c r="H8" s="29">
        <v>203213.27039613595</v>
      </c>
      <c r="I8" s="30">
        <v>228257.41251526342</v>
      </c>
      <c r="J8" s="30">
        <v>5161.2119478187051</v>
      </c>
      <c r="K8" s="30">
        <v>10686.787290592669</v>
      </c>
      <c r="L8" s="30">
        <v>11675.089951950944</v>
      </c>
      <c r="M8" s="30">
        <v>34261.685712760955</v>
      </c>
      <c r="N8" s="45">
        <v>166472.63761214013</v>
      </c>
      <c r="O8" s="28">
        <v>206858.89014396496</v>
      </c>
      <c r="P8" s="28">
        <v>4677.3621218200587</v>
      </c>
      <c r="Q8" s="28">
        <v>9684.9295441338836</v>
      </c>
      <c r="R8" s="28">
        <v>10580.581472376209</v>
      </c>
      <c r="S8" s="28">
        <v>31049.744246659011</v>
      </c>
      <c r="T8" s="29">
        <v>150866.27275897577</v>
      </c>
    </row>
    <row r="9" spans="1:20">
      <c r="A9" s="26" t="s">
        <v>52</v>
      </c>
      <c r="B9" s="49" t="s">
        <v>54</v>
      </c>
      <c r="C9" s="31">
        <v>2725738.3420706247</v>
      </c>
      <c r="D9" s="32">
        <v>183205.11383982401</v>
      </c>
      <c r="E9" s="32">
        <v>257819.76671853109</v>
      </c>
      <c r="F9" s="32">
        <v>209823.24742393655</v>
      </c>
      <c r="G9" s="32">
        <v>787613.3106848055</v>
      </c>
      <c r="H9" s="33">
        <v>1287276.9034035276</v>
      </c>
      <c r="I9" s="6">
        <v>2321262.9331479208</v>
      </c>
      <c r="J9" s="6">
        <v>156019.09888256979</v>
      </c>
      <c r="K9" s="6">
        <v>219561.59866098539</v>
      </c>
      <c r="L9" s="6">
        <v>178687.33738687276</v>
      </c>
      <c r="M9" s="6">
        <v>670738.47681128071</v>
      </c>
      <c r="N9" s="46">
        <v>1096256.4214062123</v>
      </c>
      <c r="O9" s="32">
        <v>2023232.5122415579</v>
      </c>
      <c r="P9" s="32">
        <v>135987.5733516184</v>
      </c>
      <c r="Q9" s="32">
        <v>191371.75651541335</v>
      </c>
      <c r="R9" s="32">
        <v>155745.40279964029</v>
      </c>
      <c r="S9" s="32">
        <v>584621.36025909893</v>
      </c>
      <c r="T9" s="33">
        <v>955506.41931578703</v>
      </c>
    </row>
    <row r="10" spans="1:20">
      <c r="A10" s="26" t="s">
        <v>52</v>
      </c>
      <c r="B10" s="49" t="s">
        <v>23</v>
      </c>
      <c r="C10" s="31">
        <v>5144183.1477029193</v>
      </c>
      <c r="D10" s="32">
        <v>888554.81731791084</v>
      </c>
      <c r="E10" s="32">
        <v>891111.89581857855</v>
      </c>
      <c r="F10" s="32">
        <v>443908.76533176092</v>
      </c>
      <c r="G10" s="32">
        <v>1427254.1014853634</v>
      </c>
      <c r="H10" s="33">
        <v>1493353.5677493052</v>
      </c>
      <c r="I10" s="6">
        <v>4684423.3444304978</v>
      </c>
      <c r="J10" s="6">
        <v>809140.50093820225</v>
      </c>
      <c r="K10" s="6">
        <v>811469.04132608057</v>
      </c>
      <c r="L10" s="6">
        <v>404234.55452708364</v>
      </c>
      <c r="M10" s="6">
        <v>1299693.7005280834</v>
      </c>
      <c r="N10" s="46">
        <v>1359885.5471110477</v>
      </c>
      <c r="O10" s="32">
        <v>4114485.0078465147</v>
      </c>
      <c r="P10" s="32">
        <v>710695.04516705766</v>
      </c>
      <c r="Q10" s="32">
        <v>712740.27972671401</v>
      </c>
      <c r="R10" s="32">
        <v>355052.6696594719</v>
      </c>
      <c r="S10" s="32">
        <v>1141564.2550695811</v>
      </c>
      <c r="T10" s="33">
        <v>1194432.7582236899</v>
      </c>
    </row>
    <row r="11" spans="1:20">
      <c r="A11" s="26" t="s">
        <v>52</v>
      </c>
      <c r="B11" s="49" t="s">
        <v>24</v>
      </c>
      <c r="C11" s="31">
        <v>6166611.3883262658</v>
      </c>
      <c r="D11" s="32">
        <v>2205342.8338583442</v>
      </c>
      <c r="E11" s="32">
        <v>1062327.6442332398</v>
      </c>
      <c r="F11" s="32">
        <v>690012.18519225111</v>
      </c>
      <c r="G11" s="32">
        <v>1248228.1778448445</v>
      </c>
      <c r="H11" s="33">
        <v>960700.54719758569</v>
      </c>
      <c r="I11" s="6">
        <v>5841326.7978827087</v>
      </c>
      <c r="J11" s="6">
        <v>2089012.4872019531</v>
      </c>
      <c r="K11" s="6">
        <v>1006290.577696918</v>
      </c>
      <c r="L11" s="6">
        <v>653614.50793854543</v>
      </c>
      <c r="M11" s="6">
        <v>1182384.983577892</v>
      </c>
      <c r="N11" s="46">
        <v>910024.24146739987</v>
      </c>
      <c r="O11" s="32">
        <v>5163387.1725442065</v>
      </c>
      <c r="P11" s="32">
        <v>1846563.401248659</v>
      </c>
      <c r="Q11" s="32">
        <v>889501.31374531204</v>
      </c>
      <c r="R11" s="32">
        <v>577756.5410827481</v>
      </c>
      <c r="S11" s="32">
        <v>1045158.346461267</v>
      </c>
      <c r="T11" s="33">
        <v>804407.57000622002</v>
      </c>
    </row>
    <row r="12" spans="1:20">
      <c r="A12" s="26" t="s">
        <v>52</v>
      </c>
      <c r="B12" s="49" t="s">
        <v>25</v>
      </c>
      <c r="C12" s="31">
        <v>6663532.1218813956</v>
      </c>
      <c r="D12" s="32">
        <v>3232361.6371257468</v>
      </c>
      <c r="E12" s="32">
        <v>923031.0176046039</v>
      </c>
      <c r="F12" s="32">
        <v>835624.81188568682</v>
      </c>
      <c r="G12" s="32">
        <v>1071591.1175907315</v>
      </c>
      <c r="H12" s="33">
        <v>600923.53767462634</v>
      </c>
      <c r="I12" s="6">
        <v>6299865.3954983121</v>
      </c>
      <c r="J12" s="6">
        <v>3055953.3369091507</v>
      </c>
      <c r="K12" s="6">
        <v>872655.98190543824</v>
      </c>
      <c r="L12" s="6">
        <v>790020.028376795</v>
      </c>
      <c r="M12" s="6">
        <v>1013108.3149828285</v>
      </c>
      <c r="N12" s="46">
        <v>568127.73332409956</v>
      </c>
      <c r="O12" s="32">
        <v>5857148.8612622023</v>
      </c>
      <c r="P12" s="32">
        <v>2841199.3723132643</v>
      </c>
      <c r="Q12" s="32">
        <v>811330.98404665047</v>
      </c>
      <c r="R12" s="32">
        <v>734502.18680671765</v>
      </c>
      <c r="S12" s="32">
        <v>941913.17447467067</v>
      </c>
      <c r="T12" s="33">
        <v>528203.14362089895</v>
      </c>
    </row>
    <row r="13" spans="1:20">
      <c r="A13" s="26" t="s">
        <v>52</v>
      </c>
      <c r="B13" s="49" t="s">
        <v>26</v>
      </c>
      <c r="C13" s="31">
        <v>6646430.3133208174</v>
      </c>
      <c r="D13" s="32">
        <v>3252354.6224430408</v>
      </c>
      <c r="E13" s="32">
        <v>907630.40296691831</v>
      </c>
      <c r="F13" s="32">
        <v>889378.97774554777</v>
      </c>
      <c r="G13" s="32">
        <v>1030859.5893722768</v>
      </c>
      <c r="H13" s="33">
        <v>566206.72079303453</v>
      </c>
      <c r="I13" s="6">
        <v>6521570.893550002</v>
      </c>
      <c r="J13" s="6">
        <v>3191256.0940746195</v>
      </c>
      <c r="K13" s="6">
        <v>890579.71558459941</v>
      </c>
      <c r="L13" s="6">
        <v>872671.16048383538</v>
      </c>
      <c r="M13" s="6">
        <v>1011493.9262829886</v>
      </c>
      <c r="N13" s="46">
        <v>555569.99712395994</v>
      </c>
      <c r="O13" s="32">
        <v>6236571.4285105485</v>
      </c>
      <c r="P13" s="32">
        <v>3051794.8669468598</v>
      </c>
      <c r="Q13" s="32">
        <v>851660.45109149569</v>
      </c>
      <c r="R13" s="32">
        <v>834534.51856842916</v>
      </c>
      <c r="S13" s="32">
        <v>967290.58439086576</v>
      </c>
      <c r="T13" s="33">
        <v>531291.00751289888</v>
      </c>
    </row>
    <row r="14" spans="1:20">
      <c r="A14" s="26" t="s">
        <v>52</v>
      </c>
      <c r="B14" s="49" t="s">
        <v>27</v>
      </c>
      <c r="C14" s="31">
        <v>6253022.7600080632</v>
      </c>
      <c r="D14" s="32">
        <v>2473010.1905754674</v>
      </c>
      <c r="E14" s="32">
        <v>1478965.132934618</v>
      </c>
      <c r="F14" s="32">
        <v>618326.55794387986</v>
      </c>
      <c r="G14" s="32">
        <v>1059653.6065910305</v>
      </c>
      <c r="H14" s="33">
        <v>623067.27196306759</v>
      </c>
      <c r="I14" s="6">
        <v>6691813.1634198902</v>
      </c>
      <c r="J14" s="6">
        <v>2646547.5629490758</v>
      </c>
      <c r="K14" s="6">
        <v>1582747.8524639439</v>
      </c>
      <c r="L14" s="6">
        <v>661716.09452699812</v>
      </c>
      <c r="M14" s="6">
        <v>1134012.1770550017</v>
      </c>
      <c r="N14" s="46">
        <v>666789.47642487078</v>
      </c>
      <c r="O14" s="32">
        <v>6362453.8277127203</v>
      </c>
      <c r="P14" s="32">
        <v>2516289.1223794548</v>
      </c>
      <c r="Q14" s="32">
        <v>1504847.7723886264</v>
      </c>
      <c r="R14" s="32">
        <v>629147.58611263975</v>
      </c>
      <c r="S14" s="32">
        <v>1078198.0818019598</v>
      </c>
      <c r="T14" s="33">
        <v>633971.26503003971</v>
      </c>
    </row>
    <row r="15" spans="1:20">
      <c r="A15" s="26" t="s">
        <v>52</v>
      </c>
      <c r="B15" s="49" t="s">
        <v>28</v>
      </c>
      <c r="C15" s="31">
        <v>6533890.2054846864</v>
      </c>
      <c r="D15" s="32">
        <v>1397877.2889419713</v>
      </c>
      <c r="E15" s="32">
        <v>2524812.6146909003</v>
      </c>
      <c r="F15" s="32">
        <v>390625.93649321882</v>
      </c>
      <c r="G15" s="32">
        <v>1375678.3572638999</v>
      </c>
      <c r="H15" s="33">
        <v>844896.0080946961</v>
      </c>
      <c r="I15" s="6">
        <v>6782623.2747767083</v>
      </c>
      <c r="J15" s="6">
        <v>1451091.88203083</v>
      </c>
      <c r="K15" s="6">
        <v>2620927.5433611311</v>
      </c>
      <c r="L15" s="6">
        <v>405496.34065879072</v>
      </c>
      <c r="M15" s="6">
        <v>1428047.8782383457</v>
      </c>
      <c r="N15" s="46">
        <v>877059.63048761035</v>
      </c>
      <c r="O15" s="32">
        <v>6715551.1553587709</v>
      </c>
      <c r="P15" s="32">
        <v>1436742.3001574103</v>
      </c>
      <c r="Q15" s="32">
        <v>2595009.6708725011</v>
      </c>
      <c r="R15" s="32">
        <v>401486.46160722297</v>
      </c>
      <c r="S15" s="32">
        <v>1413926.1742982301</v>
      </c>
      <c r="T15" s="33">
        <v>868386.54842340655</v>
      </c>
    </row>
    <row r="16" spans="1:20">
      <c r="A16" s="26" t="s">
        <v>52</v>
      </c>
      <c r="B16" s="49" t="s">
        <v>29</v>
      </c>
      <c r="C16" s="31">
        <v>7245445.4224509848</v>
      </c>
      <c r="D16" s="32">
        <v>614877.78534958116</v>
      </c>
      <c r="E16" s="32">
        <v>3474987.0381726571</v>
      </c>
      <c r="F16" s="32">
        <v>152071.12140494914</v>
      </c>
      <c r="G16" s="32">
        <v>1961317.6734630382</v>
      </c>
      <c r="H16" s="33">
        <v>1042191.8040607591</v>
      </c>
      <c r="I16" s="6">
        <v>6373465.895925561</v>
      </c>
      <c r="J16" s="6">
        <v>540878.07810194069</v>
      </c>
      <c r="K16" s="6">
        <v>3056777.0627253847</v>
      </c>
      <c r="L16" s="6">
        <v>133769.56826233765</v>
      </c>
      <c r="M16" s="6">
        <v>1725275.7524276699</v>
      </c>
      <c r="N16" s="46">
        <v>916765.43440822791</v>
      </c>
      <c r="O16" s="32">
        <v>6908421.0903218985</v>
      </c>
      <c r="P16" s="32">
        <v>586276.53823973087</v>
      </c>
      <c r="Q16" s="32">
        <v>3313346.8466575309</v>
      </c>
      <c r="R16" s="32">
        <v>144997.48201642872</v>
      </c>
      <c r="S16" s="32">
        <v>1870086.3218412842</v>
      </c>
      <c r="T16" s="33">
        <v>993713.90156692371</v>
      </c>
    </row>
    <row r="17" spans="1:20">
      <c r="A17" s="26" t="s">
        <v>52</v>
      </c>
      <c r="B17" s="49" t="s">
        <v>30</v>
      </c>
      <c r="C17" s="31">
        <v>8399830.6936941911</v>
      </c>
      <c r="D17" s="32">
        <v>191466.00810195052</v>
      </c>
      <c r="E17" s="32">
        <v>4396813.5574013889</v>
      </c>
      <c r="F17" s="32">
        <v>54807.579938760435</v>
      </c>
      <c r="G17" s="32">
        <v>2663929.1910403902</v>
      </c>
      <c r="H17" s="33">
        <v>1092814.3572117009</v>
      </c>
      <c r="I17" s="6">
        <v>6583536.6832080567</v>
      </c>
      <c r="J17" s="6">
        <v>150065.34463520625</v>
      </c>
      <c r="K17" s="6">
        <v>3446091.2844480244</v>
      </c>
      <c r="L17" s="6">
        <v>42956.545935570233</v>
      </c>
      <c r="M17" s="6">
        <v>2087908.2198465171</v>
      </c>
      <c r="N17" s="46">
        <v>856515.28834273852</v>
      </c>
      <c r="O17" s="32">
        <v>6900951.0539213559</v>
      </c>
      <c r="P17" s="32">
        <v>157300.49790088952</v>
      </c>
      <c r="Q17" s="32">
        <v>3612238.8961509555</v>
      </c>
      <c r="R17" s="32">
        <v>45027.625000251894</v>
      </c>
      <c r="S17" s="32">
        <v>2188573.2735402361</v>
      </c>
      <c r="T17" s="33">
        <v>897810.76132902293</v>
      </c>
    </row>
    <row r="18" spans="1:20">
      <c r="A18" s="26" t="s">
        <v>52</v>
      </c>
      <c r="B18" s="49" t="s">
        <v>31</v>
      </c>
      <c r="C18" s="31">
        <v>8544553.220523702</v>
      </c>
      <c r="D18" s="32">
        <v>87630.871194397274</v>
      </c>
      <c r="E18" s="32">
        <v>4533414.1072949218</v>
      </c>
      <c r="F18" s="32">
        <v>29514.3660436024</v>
      </c>
      <c r="G18" s="32">
        <v>2924986.7225065515</v>
      </c>
      <c r="H18" s="33">
        <v>969007.15348422946</v>
      </c>
      <c r="I18" s="6">
        <v>7170878.4263423374</v>
      </c>
      <c r="J18" s="6">
        <v>73542.794750241272</v>
      </c>
      <c r="K18" s="6">
        <v>3804594.6441755192</v>
      </c>
      <c r="L18" s="6">
        <v>24769.455496032064</v>
      </c>
      <c r="M18" s="6">
        <v>2454747.9130189624</v>
      </c>
      <c r="N18" s="46">
        <v>813223.61890158278</v>
      </c>
      <c r="O18" s="32">
        <v>6381369.8901284896</v>
      </c>
      <c r="P18" s="32">
        <v>65445.786157954404</v>
      </c>
      <c r="Q18" s="32">
        <v>3385711.5213804515</v>
      </c>
      <c r="R18" s="32">
        <v>22042.356333445769</v>
      </c>
      <c r="S18" s="32">
        <v>2184481.9405179978</v>
      </c>
      <c r="T18" s="33">
        <v>723688.28573864046</v>
      </c>
    </row>
    <row r="19" spans="1:20">
      <c r="A19" s="26" t="s">
        <v>52</v>
      </c>
      <c r="B19" s="49" t="s">
        <v>32</v>
      </c>
      <c r="C19" s="31">
        <v>7400494.171085625</v>
      </c>
      <c r="D19" s="32">
        <v>46875.473081225478</v>
      </c>
      <c r="E19" s="32">
        <v>3833470.6139150821</v>
      </c>
      <c r="F19" s="32">
        <v>11848.289308960742</v>
      </c>
      <c r="G19" s="32">
        <v>2811751.7719210419</v>
      </c>
      <c r="H19" s="33">
        <v>696548.02285931539</v>
      </c>
      <c r="I19" s="6">
        <v>7622054.4619173119</v>
      </c>
      <c r="J19" s="6">
        <v>48278.858207765705</v>
      </c>
      <c r="K19" s="6">
        <v>3948239.2826659088</v>
      </c>
      <c r="L19" s="6">
        <v>12203.010272786083</v>
      </c>
      <c r="M19" s="6">
        <v>2895931.6288240235</v>
      </c>
      <c r="N19" s="46">
        <v>717401.68194682826</v>
      </c>
      <c r="O19" s="32">
        <v>6037259.8730728971</v>
      </c>
      <c r="P19" s="32">
        <v>38240.610170371416</v>
      </c>
      <c r="Q19" s="32">
        <v>3127312.551966859</v>
      </c>
      <c r="R19" s="32">
        <v>9665.733119421393</v>
      </c>
      <c r="S19" s="32">
        <v>2293803.0560154216</v>
      </c>
      <c r="T19" s="33">
        <v>568237.92180082412</v>
      </c>
    </row>
    <row r="20" spans="1:20">
      <c r="A20" s="26" t="s">
        <v>52</v>
      </c>
      <c r="B20" s="49" t="s">
        <v>33</v>
      </c>
      <c r="C20" s="31">
        <v>6159258.4845007509</v>
      </c>
      <c r="D20" s="32">
        <v>28203.506450712106</v>
      </c>
      <c r="E20" s="32">
        <v>2985003.1922024228</v>
      </c>
      <c r="F20" s="32">
        <v>9812.0434207828384</v>
      </c>
      <c r="G20" s="32">
        <v>2593180.5535676475</v>
      </c>
      <c r="H20" s="33">
        <v>543059.18885918579</v>
      </c>
      <c r="I20" s="6">
        <v>7204837.1095408965</v>
      </c>
      <c r="J20" s="6">
        <v>32991.255425731251</v>
      </c>
      <c r="K20" s="6">
        <v>3491729.0491050552</v>
      </c>
      <c r="L20" s="6">
        <v>11477.708678143426</v>
      </c>
      <c r="M20" s="6">
        <v>3033391.6868563453</v>
      </c>
      <c r="N20" s="46">
        <v>635247.40947562072</v>
      </c>
      <c r="O20" s="32">
        <v>6158022.9025452677</v>
      </c>
      <c r="P20" s="32">
        <v>28197.848668409326</v>
      </c>
      <c r="Q20" s="32">
        <v>2984404.383743478</v>
      </c>
      <c r="R20" s="32">
        <v>9810.0750695880251</v>
      </c>
      <c r="S20" s="32">
        <v>2592660.3469376834</v>
      </c>
      <c r="T20" s="33">
        <v>542950.24812610855</v>
      </c>
    </row>
    <row r="21" spans="1:20" ht="15" thickBot="1">
      <c r="A21" s="34" t="s">
        <v>52</v>
      </c>
      <c r="B21" s="50" t="s">
        <v>35</v>
      </c>
      <c r="C21" s="31">
        <v>7605092.9319323776</v>
      </c>
      <c r="D21" s="32">
        <v>17377.980884387922</v>
      </c>
      <c r="E21" s="32">
        <v>2473502.5394380684</v>
      </c>
      <c r="F21" s="32">
        <v>13790.554630033974</v>
      </c>
      <c r="G21" s="32">
        <v>4320110.1239368413</v>
      </c>
      <c r="H21" s="33">
        <v>780311.73304304655</v>
      </c>
      <c r="I21" s="6">
        <v>11587629.52327591</v>
      </c>
      <c r="J21" s="6">
        <v>26478.256893527781</v>
      </c>
      <c r="K21" s="6">
        <v>3768794.3209140725</v>
      </c>
      <c r="L21" s="6">
        <v>21012.213710415162</v>
      </c>
      <c r="M21" s="6">
        <v>6582409.4542936757</v>
      </c>
      <c r="N21" s="46">
        <v>1188935.2774642196</v>
      </c>
      <c r="O21" s="32">
        <v>13949696.414582796</v>
      </c>
      <c r="P21" s="32">
        <v>31875.686438724253</v>
      </c>
      <c r="Q21" s="32">
        <v>4537039.825112747</v>
      </c>
      <c r="R21" s="32">
        <v>25295.42402696357</v>
      </c>
      <c r="S21" s="32">
        <v>7924193.0698106615</v>
      </c>
      <c r="T21" s="33">
        <v>1431292.4091937002</v>
      </c>
    </row>
    <row r="22" spans="1:20" ht="15" thickTop="1">
      <c r="A22" s="35" t="s">
        <v>55</v>
      </c>
      <c r="B22" s="51" t="s">
        <v>53</v>
      </c>
      <c r="C22" s="36">
        <v>113544.90758389885</v>
      </c>
      <c r="D22" s="37">
        <v>1050.682628011934</v>
      </c>
      <c r="E22" s="37">
        <v>1809.7693995014708</v>
      </c>
      <c r="F22" s="37">
        <v>7912.6835740147962</v>
      </c>
      <c r="G22" s="37">
        <v>22635.475970825006</v>
      </c>
      <c r="H22" s="38">
        <v>80136.296011545637</v>
      </c>
      <c r="I22" s="32">
        <v>98398.091601313645</v>
      </c>
      <c r="J22" s="32">
        <v>910.52225656738904</v>
      </c>
      <c r="K22" s="32">
        <v>1568.3473520625976</v>
      </c>
      <c r="L22" s="32">
        <v>6857.1367901533749</v>
      </c>
      <c r="M22" s="32">
        <v>19615.918365786856</v>
      </c>
      <c r="N22" s="33">
        <v>69446.166836743418</v>
      </c>
      <c r="O22" s="37">
        <v>93520.843423590661</v>
      </c>
      <c r="P22" s="37">
        <v>865.3908628142176</v>
      </c>
      <c r="Q22" s="37">
        <v>1490.6098762599486</v>
      </c>
      <c r="R22" s="37">
        <v>6517.2525772594909</v>
      </c>
      <c r="S22" s="37">
        <v>18643.626113498707</v>
      </c>
      <c r="T22" s="38">
        <v>66003.963993758283</v>
      </c>
    </row>
    <row r="23" spans="1:20">
      <c r="A23" s="26" t="s">
        <v>55</v>
      </c>
      <c r="B23" s="49" t="s">
        <v>54</v>
      </c>
      <c r="C23" s="36">
        <v>727537.7861254887</v>
      </c>
      <c r="D23" s="37">
        <v>27175.12238157494</v>
      </c>
      <c r="E23" s="37">
        <v>41801.415558727087</v>
      </c>
      <c r="F23" s="37">
        <v>138297.72383608812</v>
      </c>
      <c r="G23" s="37">
        <v>211948.13464505921</v>
      </c>
      <c r="H23" s="38">
        <v>308315.38970403938</v>
      </c>
      <c r="I23" s="32">
        <v>662752.70763103</v>
      </c>
      <c r="J23" s="32">
        <v>24755.258465004168</v>
      </c>
      <c r="K23" s="32">
        <v>38079.123686336949</v>
      </c>
      <c r="L23" s="32">
        <v>125982.72238160622</v>
      </c>
      <c r="M23" s="32">
        <v>193074.78290774359</v>
      </c>
      <c r="N23" s="33">
        <v>280860.82019033912</v>
      </c>
      <c r="O23" s="37">
        <v>636096.80175373389</v>
      </c>
      <c r="P23" s="37">
        <v>23759.602269241543</v>
      </c>
      <c r="Q23" s="37">
        <v>36547.581792677862</v>
      </c>
      <c r="R23" s="37">
        <v>120915.69881262942</v>
      </c>
      <c r="S23" s="37">
        <v>185309.3174766564</v>
      </c>
      <c r="T23" s="38">
        <v>269564.6014025287</v>
      </c>
    </row>
    <row r="24" spans="1:20">
      <c r="A24" s="26" t="s">
        <v>55</v>
      </c>
      <c r="B24" s="49" t="s">
        <v>23</v>
      </c>
      <c r="C24" s="36">
        <v>1261902.4020601134</v>
      </c>
      <c r="D24" s="37">
        <v>127134.58856028681</v>
      </c>
      <c r="E24" s="37">
        <v>65395.949424706982</v>
      </c>
      <c r="F24" s="37">
        <v>340209.6989785672</v>
      </c>
      <c r="G24" s="37">
        <v>453585.13902764767</v>
      </c>
      <c r="H24" s="38">
        <v>275577.02606890484</v>
      </c>
      <c r="I24" s="32">
        <v>1205305.5065060237</v>
      </c>
      <c r="J24" s="32">
        <v>121432.5445525158</v>
      </c>
      <c r="K24" s="32">
        <v>62462.91140749718</v>
      </c>
      <c r="L24" s="32">
        <v>324951.13954628154</v>
      </c>
      <c r="M24" s="32">
        <v>433241.63964407798</v>
      </c>
      <c r="N24" s="33">
        <v>263217.27135565132</v>
      </c>
      <c r="O24" s="37">
        <v>1136729.0450467365</v>
      </c>
      <c r="P24" s="37">
        <v>114523.57901103368</v>
      </c>
      <c r="Q24" s="37">
        <v>58909.052727146343</v>
      </c>
      <c r="R24" s="37">
        <v>306462.88144328445</v>
      </c>
      <c r="S24" s="37">
        <v>408592.13921183051</v>
      </c>
      <c r="T24" s="38">
        <v>248241.39265344167</v>
      </c>
    </row>
    <row r="25" spans="1:20">
      <c r="A25" s="26" t="s">
        <v>55</v>
      </c>
      <c r="B25" s="49" t="s">
        <v>24</v>
      </c>
      <c r="C25" s="36">
        <v>1645547.7227947621</v>
      </c>
      <c r="D25" s="37">
        <v>284731.33440872486</v>
      </c>
      <c r="E25" s="37">
        <v>139005.4594549879</v>
      </c>
      <c r="F25" s="37">
        <v>563128.64329541603</v>
      </c>
      <c r="G25" s="37">
        <v>465380.91494477179</v>
      </c>
      <c r="H25" s="38">
        <v>193301.3706908616</v>
      </c>
      <c r="I25" s="32">
        <v>1488299.2808383727</v>
      </c>
      <c r="J25" s="32">
        <v>257522.42512477335</v>
      </c>
      <c r="K25" s="32">
        <v>125722.10606454042</v>
      </c>
      <c r="L25" s="32">
        <v>509316.10382750782</v>
      </c>
      <c r="M25" s="32">
        <v>420909.14255094761</v>
      </c>
      <c r="N25" s="33">
        <v>174829.50327060351</v>
      </c>
      <c r="O25" s="37">
        <v>1458055.5058179144</v>
      </c>
      <c r="P25" s="37">
        <v>252289.30407951615</v>
      </c>
      <c r="Q25" s="37">
        <v>123167.30331762767</v>
      </c>
      <c r="R25" s="37">
        <v>498966.27576753689</v>
      </c>
      <c r="S25" s="37">
        <v>412355.83504400984</v>
      </c>
      <c r="T25" s="38">
        <v>171276.78760922383</v>
      </c>
    </row>
    <row r="26" spans="1:20">
      <c r="A26" s="26" t="s">
        <v>55</v>
      </c>
      <c r="B26" s="49" t="s">
        <v>25</v>
      </c>
      <c r="C26" s="36">
        <v>1676172.8387162455</v>
      </c>
      <c r="D26" s="37">
        <v>405366.40989325766</v>
      </c>
      <c r="E26" s="37">
        <v>125529.28737293986</v>
      </c>
      <c r="F26" s="37">
        <v>544842.82064699859</v>
      </c>
      <c r="G26" s="37">
        <v>429397.32605962578</v>
      </c>
      <c r="H26" s="38">
        <v>171036.99474342354</v>
      </c>
      <c r="I26" s="32">
        <v>1693485.0397238268</v>
      </c>
      <c r="J26" s="32">
        <v>409553.20054377819</v>
      </c>
      <c r="K26" s="32">
        <v>126825.80537224306</v>
      </c>
      <c r="L26" s="32">
        <v>550470.18091123155</v>
      </c>
      <c r="M26" s="32">
        <v>433832.31787500181</v>
      </c>
      <c r="N26" s="33">
        <v>172803.53502157202</v>
      </c>
      <c r="O26" s="37">
        <v>1712475.0610538488</v>
      </c>
      <c r="P26" s="37">
        <v>414145.75603241334</v>
      </c>
      <c r="Q26" s="37">
        <v>128247.97603966678</v>
      </c>
      <c r="R26" s="37">
        <v>556642.91951348702</v>
      </c>
      <c r="S26" s="37">
        <v>438697.12906426552</v>
      </c>
      <c r="T26" s="38">
        <v>174741.28040401606</v>
      </c>
    </row>
    <row r="27" spans="1:20">
      <c r="A27" s="26" t="s">
        <v>55</v>
      </c>
      <c r="B27" s="49" t="s">
        <v>26</v>
      </c>
      <c r="C27" s="36">
        <v>1581071.6034268169</v>
      </c>
      <c r="D27" s="37">
        <v>406867.04993756599</v>
      </c>
      <c r="E27" s="37">
        <v>149927.16861367816</v>
      </c>
      <c r="F27" s="37">
        <v>415573.97871498711</v>
      </c>
      <c r="G27" s="37">
        <v>415068.05730704876</v>
      </c>
      <c r="H27" s="38">
        <v>193635.34885353688</v>
      </c>
      <c r="I27" s="32">
        <v>1914803.1612133218</v>
      </c>
      <c r="J27" s="32">
        <v>492748.28016987443</v>
      </c>
      <c r="K27" s="32">
        <v>181573.69709949498</v>
      </c>
      <c r="L27" s="32">
        <v>503293.06176694453</v>
      </c>
      <c r="M27" s="32">
        <v>502680.35079980921</v>
      </c>
      <c r="N27" s="33">
        <v>234507.7713771986</v>
      </c>
      <c r="O27" s="37">
        <v>1807707.0185569238</v>
      </c>
      <c r="P27" s="37">
        <v>465188.55958045949</v>
      </c>
      <c r="Q27" s="37">
        <v>171418.16625375772</v>
      </c>
      <c r="R27" s="37">
        <v>475143.56492424366</v>
      </c>
      <c r="S27" s="37">
        <v>474565.1232660758</v>
      </c>
      <c r="T27" s="38">
        <v>221391.60453238711</v>
      </c>
    </row>
    <row r="28" spans="1:20">
      <c r="A28" s="26" t="s">
        <v>55</v>
      </c>
      <c r="B28" s="49" t="s">
        <v>27</v>
      </c>
      <c r="C28" s="36">
        <v>1464326.8404372926</v>
      </c>
      <c r="D28" s="37">
        <v>299783.69397082017</v>
      </c>
      <c r="E28" s="37">
        <v>235990.47675933092</v>
      </c>
      <c r="F28" s="37">
        <v>268009.8827328459</v>
      </c>
      <c r="G28" s="37">
        <v>383290.5971854956</v>
      </c>
      <c r="H28" s="38">
        <v>277252.18978879997</v>
      </c>
      <c r="I28" s="32">
        <v>1724960.5603850302</v>
      </c>
      <c r="J28" s="32">
        <v>353141.82221215998</v>
      </c>
      <c r="K28" s="32">
        <v>277994.12931251136</v>
      </c>
      <c r="L28" s="32">
        <v>315712.62968144281</v>
      </c>
      <c r="M28" s="32">
        <v>451512.01566035801</v>
      </c>
      <c r="N28" s="33">
        <v>326599.96351855807</v>
      </c>
      <c r="O28" s="37">
        <v>1785773.4639124658</v>
      </c>
      <c r="P28" s="37">
        <v>365591.7182033456</v>
      </c>
      <c r="Q28" s="37">
        <v>287794.71870297357</v>
      </c>
      <c r="R28" s="37">
        <v>326842.97209746012</v>
      </c>
      <c r="S28" s="37">
        <v>467429.91968693031</v>
      </c>
      <c r="T28" s="38">
        <v>338114.13522175618</v>
      </c>
    </row>
    <row r="29" spans="1:20">
      <c r="A29" s="26" t="s">
        <v>55</v>
      </c>
      <c r="B29" s="49" t="s">
        <v>28</v>
      </c>
      <c r="C29" s="36">
        <v>1449448.5793312727</v>
      </c>
      <c r="D29" s="37">
        <v>195179.07488397547</v>
      </c>
      <c r="E29" s="37">
        <v>331531.65898538084</v>
      </c>
      <c r="F29" s="37">
        <v>130595.39140443954</v>
      </c>
      <c r="G29" s="37">
        <v>449883.01550754416</v>
      </c>
      <c r="H29" s="38">
        <v>342259.43854993273</v>
      </c>
      <c r="I29" s="32">
        <v>1572083.9903328579</v>
      </c>
      <c r="J29" s="32">
        <v>211692.84874848105</v>
      </c>
      <c r="K29" s="32">
        <v>359581.99608562316</v>
      </c>
      <c r="L29" s="32">
        <v>141644.84823110764</v>
      </c>
      <c r="M29" s="32">
        <v>487946.86219802458</v>
      </c>
      <c r="N29" s="33">
        <v>371217.43506962148</v>
      </c>
      <c r="O29" s="37">
        <v>1925458.2367908908</v>
      </c>
      <c r="P29" s="37">
        <v>259277.32983667657</v>
      </c>
      <c r="Q29" s="37">
        <v>440409.11326765647</v>
      </c>
      <c r="R29" s="37">
        <v>173483.88597726027</v>
      </c>
      <c r="S29" s="37">
        <v>597627.93254864903</v>
      </c>
      <c r="T29" s="38">
        <v>454659.97516064846</v>
      </c>
    </row>
    <row r="30" spans="1:20">
      <c r="A30" s="26" t="s">
        <v>55</v>
      </c>
      <c r="B30" s="49" t="s">
        <v>29</v>
      </c>
      <c r="C30" s="36">
        <v>1467801.6916928631</v>
      </c>
      <c r="D30" s="37">
        <v>95588.175891181454</v>
      </c>
      <c r="E30" s="37">
        <v>429106.48211448948</v>
      </c>
      <c r="F30" s="37">
        <v>43031.4764371813</v>
      </c>
      <c r="G30" s="37">
        <v>562235.23739019863</v>
      </c>
      <c r="H30" s="38">
        <v>337840.31985981244</v>
      </c>
      <c r="I30" s="32">
        <v>1462592.8883705218</v>
      </c>
      <c r="J30" s="32">
        <v>95248.9611246524</v>
      </c>
      <c r="K30" s="32">
        <v>427583.7074220184</v>
      </c>
      <c r="L30" s="32">
        <v>42878.770183536959</v>
      </c>
      <c r="M30" s="32">
        <v>560240.02728175558</v>
      </c>
      <c r="N30" s="33">
        <v>336641.42235855869</v>
      </c>
      <c r="O30" s="37">
        <v>1780815.0689029393</v>
      </c>
      <c r="P30" s="37">
        <v>115972.6582953006</v>
      </c>
      <c r="Q30" s="37">
        <v>520614.80364699871</v>
      </c>
      <c r="R30" s="37">
        <v>52208.075593708505</v>
      </c>
      <c r="S30" s="37">
        <v>682133.68923013576</v>
      </c>
      <c r="T30" s="38">
        <v>409885.84213679598</v>
      </c>
    </row>
    <row r="31" spans="1:20">
      <c r="A31" s="26" t="s">
        <v>55</v>
      </c>
      <c r="B31" s="49" t="s">
        <v>30</v>
      </c>
      <c r="C31" s="36">
        <v>1623397.4904485389</v>
      </c>
      <c r="D31" s="37">
        <v>41809.109793555945</v>
      </c>
      <c r="E31" s="37">
        <v>480351.33718527452</v>
      </c>
      <c r="F31" s="37">
        <v>27593.087670528108</v>
      </c>
      <c r="G31" s="37">
        <v>705598.11207307188</v>
      </c>
      <c r="H31" s="38">
        <v>368045.84372610867</v>
      </c>
      <c r="I31" s="32">
        <v>1512196.2805676851</v>
      </c>
      <c r="J31" s="32">
        <v>38945.224872925501</v>
      </c>
      <c r="K31" s="32">
        <v>447447.71981665952</v>
      </c>
      <c r="L31" s="32">
        <v>25702.98697038263</v>
      </c>
      <c r="M31" s="32">
        <v>657265.301277305</v>
      </c>
      <c r="N31" s="33">
        <v>342835.04763041256</v>
      </c>
      <c r="O31" s="37">
        <v>1693014.0065762934</v>
      </c>
      <c r="P31" s="37">
        <v>43602.019160088203</v>
      </c>
      <c r="Q31" s="37">
        <v>500950.35055624356</v>
      </c>
      <c r="R31" s="37">
        <v>28776.368194325834</v>
      </c>
      <c r="S31" s="37">
        <v>735856.43305598525</v>
      </c>
      <c r="T31" s="38">
        <v>383828.83560965065</v>
      </c>
    </row>
    <row r="32" spans="1:20">
      <c r="A32" s="26" t="s">
        <v>55</v>
      </c>
      <c r="B32" s="49" t="s">
        <v>31</v>
      </c>
      <c r="C32" s="36">
        <v>1511395.0303313253</v>
      </c>
      <c r="D32" s="37">
        <v>18622.823522090475</v>
      </c>
      <c r="E32" s="37">
        <v>496765.36525739514</v>
      </c>
      <c r="F32" s="37">
        <v>13252.480809691919</v>
      </c>
      <c r="G32" s="37">
        <v>683412.49389757484</v>
      </c>
      <c r="H32" s="38">
        <v>299341.866844573</v>
      </c>
      <c r="I32" s="32">
        <v>1521756.8468121677</v>
      </c>
      <c r="J32" s="32">
        <v>18750.497806985219</v>
      </c>
      <c r="K32" s="32">
        <v>500171.08741840249</v>
      </c>
      <c r="L32" s="32">
        <v>13343.33711880378</v>
      </c>
      <c r="M32" s="32">
        <v>688097.83075549023</v>
      </c>
      <c r="N32" s="33">
        <v>301394.09371248604</v>
      </c>
      <c r="O32" s="37">
        <v>1575041.5538614327</v>
      </c>
      <c r="P32" s="37">
        <v>19407.051306163536</v>
      </c>
      <c r="Q32" s="37">
        <v>517684.70657735836</v>
      </c>
      <c r="R32" s="37">
        <v>13810.557496963709</v>
      </c>
      <c r="S32" s="37">
        <v>712191.75312544592</v>
      </c>
      <c r="T32" s="38">
        <v>311947.48535550118</v>
      </c>
    </row>
    <row r="33" spans="1:20">
      <c r="A33" s="26" t="s">
        <v>55</v>
      </c>
      <c r="B33" s="49" t="s">
        <v>32</v>
      </c>
      <c r="C33" s="36">
        <v>1118548.0719446959</v>
      </c>
      <c r="D33" s="37">
        <v>10594.07727215589</v>
      </c>
      <c r="E33" s="37">
        <v>339937.98943053785</v>
      </c>
      <c r="F33" s="37">
        <v>10136.108358781636</v>
      </c>
      <c r="G33" s="37">
        <v>552694.10779346572</v>
      </c>
      <c r="H33" s="38">
        <v>205185.78908975486</v>
      </c>
      <c r="I33" s="32">
        <v>1401461.3353268583</v>
      </c>
      <c r="J33" s="32">
        <v>13273.626813891286</v>
      </c>
      <c r="K33" s="32">
        <v>425918.17065793846</v>
      </c>
      <c r="L33" s="32">
        <v>12699.82427381824</v>
      </c>
      <c r="M33" s="32">
        <v>692486.48472375574</v>
      </c>
      <c r="N33" s="33">
        <v>257083.22885745473</v>
      </c>
      <c r="O33" s="37">
        <v>1349230.3151274372</v>
      </c>
      <c r="P33" s="37">
        <v>12778.932416864458</v>
      </c>
      <c r="Q33" s="37">
        <v>410044.63921317202</v>
      </c>
      <c r="R33" s="37">
        <v>12226.514906335624</v>
      </c>
      <c r="S33" s="37">
        <v>666678.22682915104</v>
      </c>
      <c r="T33" s="38">
        <v>247502.0017619142</v>
      </c>
    </row>
    <row r="34" spans="1:20">
      <c r="A34" s="26" t="s">
        <v>55</v>
      </c>
      <c r="B34" s="49" t="s">
        <v>33</v>
      </c>
      <c r="C34" s="36">
        <v>784995.62504171557</v>
      </c>
      <c r="D34" s="37">
        <v>6895.0169868374442</v>
      </c>
      <c r="E34" s="37">
        <v>227095.83005026635</v>
      </c>
      <c r="F34" s="37">
        <v>1947.9328967436334</v>
      </c>
      <c r="G34" s="37">
        <v>391510.13916751649</v>
      </c>
      <c r="H34" s="38">
        <v>157546.70594035162</v>
      </c>
      <c r="I34" s="32">
        <v>1171656.3659714975</v>
      </c>
      <c r="J34" s="32">
        <v>10291.255503086912</v>
      </c>
      <c r="K34" s="32">
        <v>338955.10557760898</v>
      </c>
      <c r="L34" s="32">
        <v>2907.4149028966795</v>
      </c>
      <c r="M34" s="32">
        <v>584354.01709866978</v>
      </c>
      <c r="N34" s="33">
        <v>235148.5728892351</v>
      </c>
      <c r="O34" s="37">
        <v>1208853.3816956263</v>
      </c>
      <c r="P34" s="37">
        <v>10617.975865718103</v>
      </c>
      <c r="Q34" s="37">
        <v>349716.04091507016</v>
      </c>
      <c r="R34" s="37">
        <v>2999.7176983241957</v>
      </c>
      <c r="S34" s="37">
        <v>602905.72406136279</v>
      </c>
      <c r="T34" s="38">
        <v>242613.92315515096</v>
      </c>
    </row>
    <row r="35" spans="1:20" ht="15" thickBot="1">
      <c r="A35" s="34" t="s">
        <v>55</v>
      </c>
      <c r="B35" s="50" t="s">
        <v>35</v>
      </c>
      <c r="C35" s="36">
        <v>813487.19846705243</v>
      </c>
      <c r="D35" s="37">
        <v>769.30415048506234</v>
      </c>
      <c r="E35" s="37">
        <v>163806.51194877355</v>
      </c>
      <c r="F35" s="37">
        <v>8320.8035620823885</v>
      </c>
      <c r="G35" s="37">
        <v>446340.73429973621</v>
      </c>
      <c r="H35" s="38">
        <v>194249.84450597523</v>
      </c>
      <c r="I35" s="32">
        <v>1415606.2541063547</v>
      </c>
      <c r="J35" s="32">
        <v>1338.7202266843515</v>
      </c>
      <c r="K35" s="32">
        <v>285051.22540956974</v>
      </c>
      <c r="L35" s="32">
        <v>14479.615148057344</v>
      </c>
      <c r="M35" s="32">
        <v>776708.88506639481</v>
      </c>
      <c r="N35" s="33">
        <v>338027.80825564847</v>
      </c>
      <c r="O35" s="37">
        <v>2064546.4451893009</v>
      </c>
      <c r="P35" s="37">
        <v>1952.4144352194594</v>
      </c>
      <c r="Q35" s="37">
        <v>415723.9998121449</v>
      </c>
      <c r="R35" s="37">
        <v>21117.33958148013</v>
      </c>
      <c r="S35" s="37">
        <v>1132766.659485453</v>
      </c>
      <c r="T35" s="38">
        <v>492986.03187500354</v>
      </c>
    </row>
    <row r="36" spans="1:20" ht="15" thickTop="1">
      <c r="A36" s="39" t="s">
        <v>39</v>
      </c>
      <c r="B36" s="52" t="s">
        <v>53</v>
      </c>
      <c r="C36" s="31">
        <v>278705.26663768332</v>
      </c>
      <c r="D36" s="32">
        <v>6666.4806577910658</v>
      </c>
      <c r="E36" s="32">
        <v>7585.3399225549474</v>
      </c>
      <c r="F36" s="32">
        <v>22685.779206519732</v>
      </c>
      <c r="G36" s="32">
        <v>18314.907576675294</v>
      </c>
      <c r="H36" s="33">
        <v>223452.7592741423</v>
      </c>
      <c r="I36" s="6">
        <v>261501.19555523715</v>
      </c>
      <c r="J36" s="6">
        <v>6254.9684948168087</v>
      </c>
      <c r="K36" s="6">
        <v>7117.1079124946555</v>
      </c>
      <c r="L36" s="6">
        <v>21285.419024101582</v>
      </c>
      <c r="M36" s="6">
        <v>17184.354948019114</v>
      </c>
      <c r="N36" s="46">
        <v>209659.34517580501</v>
      </c>
      <c r="O36" s="32">
        <v>270157.48231519363</v>
      </c>
      <c r="P36" s="32">
        <v>6462.022236390203</v>
      </c>
      <c r="Q36" s="32">
        <v>7352.7004376504174</v>
      </c>
      <c r="R36" s="32">
        <v>21990.015003050125</v>
      </c>
      <c r="S36" s="32">
        <v>17753.196340499515</v>
      </c>
      <c r="T36" s="33">
        <v>216599.54829760338</v>
      </c>
    </row>
    <row r="37" spans="1:20">
      <c r="A37" s="26" t="s">
        <v>39</v>
      </c>
      <c r="B37" s="49" t="s">
        <v>54</v>
      </c>
      <c r="C37" s="31">
        <v>1221950.4201536304</v>
      </c>
      <c r="D37" s="32">
        <v>109994.56611676622</v>
      </c>
      <c r="E37" s="32">
        <v>96157.201778599527</v>
      </c>
      <c r="F37" s="32">
        <v>156957.1103807739</v>
      </c>
      <c r="G37" s="32">
        <v>196339.9300984242</v>
      </c>
      <c r="H37" s="33">
        <v>662501.61177906662</v>
      </c>
      <c r="I37" s="6">
        <v>1218668.9477671818</v>
      </c>
      <c r="J37" s="6">
        <v>109699.18250265348</v>
      </c>
      <c r="K37" s="6">
        <v>95898.97755183019</v>
      </c>
      <c r="L37" s="6">
        <v>156535.61175441675</v>
      </c>
      <c r="M37" s="6">
        <v>195812.67134197301</v>
      </c>
      <c r="N37" s="46">
        <v>660722.50461630838</v>
      </c>
      <c r="O37" s="32">
        <v>1210671.7201797348</v>
      </c>
      <c r="P37" s="32">
        <v>108979.30748635971</v>
      </c>
      <c r="Q37" s="32">
        <v>95269.663126209838</v>
      </c>
      <c r="R37" s="32">
        <v>155508.38371596223</v>
      </c>
      <c r="S37" s="32">
        <v>194527.69686215481</v>
      </c>
      <c r="T37" s="33">
        <v>656386.66898904811</v>
      </c>
    </row>
    <row r="38" spans="1:20">
      <c r="A38" s="26" t="s">
        <v>39</v>
      </c>
      <c r="B38" s="49" t="s">
        <v>23</v>
      </c>
      <c r="C38" s="31">
        <v>1909793.2858756869</v>
      </c>
      <c r="D38" s="32">
        <v>454833.25368330366</v>
      </c>
      <c r="E38" s="32">
        <v>205581.65970615947</v>
      </c>
      <c r="F38" s="32">
        <v>362386.40913793969</v>
      </c>
      <c r="G38" s="32">
        <v>329743.2514139124</v>
      </c>
      <c r="H38" s="33">
        <v>557248.71193437185</v>
      </c>
      <c r="I38" s="6">
        <v>2207332.193920359</v>
      </c>
      <c r="J38" s="6">
        <v>525694.63467369869</v>
      </c>
      <c r="K38" s="6">
        <v>237610.54104916553</v>
      </c>
      <c r="L38" s="6">
        <v>418844.90507180319</v>
      </c>
      <c r="M38" s="6">
        <v>381116.06107158627</v>
      </c>
      <c r="N38" s="46">
        <v>644066.05205410544</v>
      </c>
      <c r="O38" s="32">
        <v>2119757.178369896</v>
      </c>
      <c r="P38" s="32">
        <v>504837.91182375996</v>
      </c>
      <c r="Q38" s="32">
        <v>228183.43855655115</v>
      </c>
      <c r="R38" s="32">
        <v>402227.4021984596</v>
      </c>
      <c r="S38" s="32">
        <v>365995.43488455226</v>
      </c>
      <c r="T38" s="33">
        <v>618512.99090657313</v>
      </c>
    </row>
    <row r="39" spans="1:20">
      <c r="A39" s="26" t="s">
        <v>39</v>
      </c>
      <c r="B39" s="49" t="s">
        <v>24</v>
      </c>
      <c r="C39" s="31">
        <v>2120184.2059037047</v>
      </c>
      <c r="D39" s="32">
        <v>777810.67847842316</v>
      </c>
      <c r="E39" s="32">
        <v>245048.56686269154</v>
      </c>
      <c r="F39" s="32">
        <v>475623.01386030531</v>
      </c>
      <c r="G39" s="32">
        <v>290476.43258700974</v>
      </c>
      <c r="H39" s="33">
        <v>331225.514115275</v>
      </c>
      <c r="I39" s="6">
        <v>2475685.3718965803</v>
      </c>
      <c r="J39" s="6">
        <v>908229.81958457478</v>
      </c>
      <c r="K39" s="6">
        <v>286137.00200997543</v>
      </c>
      <c r="L39" s="6">
        <v>555372.94102680532</v>
      </c>
      <c r="M39" s="6">
        <v>339181.96967694262</v>
      </c>
      <c r="N39" s="46">
        <v>386763.63959828223</v>
      </c>
      <c r="O39" s="32">
        <v>2557893.2065837532</v>
      </c>
      <c r="P39" s="32">
        <v>938388.58196768444</v>
      </c>
      <c r="Q39" s="32">
        <v>295638.49344590009</v>
      </c>
      <c r="R39" s="32">
        <v>573814.70565648621</v>
      </c>
      <c r="S39" s="32">
        <v>350444.87715646246</v>
      </c>
      <c r="T39" s="33">
        <v>399606.54835722008</v>
      </c>
    </row>
    <row r="40" spans="1:20">
      <c r="A40" s="26" t="s">
        <v>39</v>
      </c>
      <c r="B40" s="49" t="s">
        <v>25</v>
      </c>
      <c r="C40" s="31">
        <v>2175668.2152746078</v>
      </c>
      <c r="D40" s="32">
        <v>983570.37923447473</v>
      </c>
      <c r="E40" s="32">
        <v>198000.78664224019</v>
      </c>
      <c r="F40" s="32">
        <v>491661.11263059708</v>
      </c>
      <c r="G40" s="32">
        <v>268054.67032800475</v>
      </c>
      <c r="H40" s="33">
        <v>234381.26643929089</v>
      </c>
      <c r="I40" s="6">
        <v>2550093.7453216719</v>
      </c>
      <c r="J40" s="6">
        <v>1152839.6906110614</v>
      </c>
      <c r="K40" s="6">
        <v>232076.08772342966</v>
      </c>
      <c r="L40" s="6">
        <v>576274.41506697307</v>
      </c>
      <c r="M40" s="6">
        <v>314186.02037233411</v>
      </c>
      <c r="N40" s="46">
        <v>274717.53154787363</v>
      </c>
      <c r="O40" s="32">
        <v>2998058.670864631</v>
      </c>
      <c r="P40" s="32">
        <v>1355354.4989842761</v>
      </c>
      <c r="Q40" s="32">
        <v>272843.98009917192</v>
      </c>
      <c r="R40" s="32">
        <v>677506.27209630166</v>
      </c>
      <c r="S40" s="32">
        <v>369377.84125379648</v>
      </c>
      <c r="T40" s="33">
        <v>322976.07843108452</v>
      </c>
    </row>
    <row r="41" spans="1:20">
      <c r="A41" s="26" t="s">
        <v>39</v>
      </c>
      <c r="B41" s="49" t="s">
        <v>26</v>
      </c>
      <c r="C41" s="31">
        <v>2094885.4100327415</v>
      </c>
      <c r="D41" s="32">
        <v>967201.00397799141</v>
      </c>
      <c r="E41" s="32">
        <v>278728.14558473229</v>
      </c>
      <c r="F41" s="32">
        <v>406333.72007671115</v>
      </c>
      <c r="G41" s="32">
        <v>218017.59387427176</v>
      </c>
      <c r="H41" s="33">
        <v>224604.94651903454</v>
      </c>
      <c r="I41" s="6">
        <v>2325069.529954236</v>
      </c>
      <c r="J41" s="6">
        <v>1073476.1781816154</v>
      </c>
      <c r="K41" s="6">
        <v>309354.54289577622</v>
      </c>
      <c r="L41" s="6">
        <v>450981.30285252648</v>
      </c>
      <c r="M41" s="6">
        <v>241973.17050534234</v>
      </c>
      <c r="N41" s="46">
        <v>249284.33551897525</v>
      </c>
      <c r="O41" s="32">
        <v>2796706.2340254434</v>
      </c>
      <c r="P41" s="32">
        <v>1291229.1356970402</v>
      </c>
      <c r="Q41" s="32">
        <v>372106.6262726938</v>
      </c>
      <c r="R41" s="32">
        <v>542462.15214966179</v>
      </c>
      <c r="S41" s="32">
        <v>291057.04827352514</v>
      </c>
      <c r="T41" s="33">
        <v>299851.27163252223</v>
      </c>
    </row>
    <row r="42" spans="1:20">
      <c r="A42" s="26" t="s">
        <v>39</v>
      </c>
      <c r="B42" s="49" t="s">
        <v>27</v>
      </c>
      <c r="C42" s="31">
        <v>2049585.3213959814</v>
      </c>
      <c r="D42" s="32">
        <v>738515.31962273805</v>
      </c>
      <c r="E42" s="32">
        <v>458544.36350636737</v>
      </c>
      <c r="F42" s="32">
        <v>310735.74326201121</v>
      </c>
      <c r="G42" s="32">
        <v>249874.26123682794</v>
      </c>
      <c r="H42" s="33">
        <v>291915.63376803673</v>
      </c>
      <c r="I42" s="6">
        <v>2275839.185700818</v>
      </c>
      <c r="J42" s="6">
        <v>820040.07644484437</v>
      </c>
      <c r="K42" s="6">
        <v>509163.10726661951</v>
      </c>
      <c r="L42" s="6">
        <v>345037.88328845345</v>
      </c>
      <c r="M42" s="6">
        <v>277457.89808520384</v>
      </c>
      <c r="N42" s="46">
        <v>324140.22061569663</v>
      </c>
      <c r="O42" s="32">
        <v>2726146.0919652954</v>
      </c>
      <c r="P42" s="32">
        <v>982296.58040035178</v>
      </c>
      <c r="Q42" s="32">
        <v>609908.21485498175</v>
      </c>
      <c r="R42" s="32">
        <v>413308.49869216094</v>
      </c>
      <c r="S42" s="32">
        <v>332356.85952782381</v>
      </c>
      <c r="T42" s="33">
        <v>388275.93848997698</v>
      </c>
    </row>
    <row r="43" spans="1:20">
      <c r="A43" s="26" t="s">
        <v>39</v>
      </c>
      <c r="B43" s="49" t="s">
        <v>28</v>
      </c>
      <c r="C43" s="31">
        <v>1827704.867869263</v>
      </c>
      <c r="D43" s="32">
        <v>431281.2125292648</v>
      </c>
      <c r="E43" s="32">
        <v>675086.38161923224</v>
      </c>
      <c r="F43" s="32">
        <v>141378.9652298968</v>
      </c>
      <c r="G43" s="32">
        <v>261717.06141925711</v>
      </c>
      <c r="H43" s="33">
        <v>318241.24707161204</v>
      </c>
      <c r="I43" s="6">
        <v>2096960.7910297748</v>
      </c>
      <c r="J43" s="6">
        <v>494817.19312591903</v>
      </c>
      <c r="K43" s="6">
        <v>774539.5319015776</v>
      </c>
      <c r="L43" s="6">
        <v>162206.79387316806</v>
      </c>
      <c r="M43" s="6">
        <v>300272.99581442616</v>
      </c>
      <c r="N43" s="46">
        <v>365124.2763146839</v>
      </c>
      <c r="O43" s="32">
        <v>2417220.4055351717</v>
      </c>
      <c r="P43" s="32">
        <v>570388.45044224116</v>
      </c>
      <c r="Q43" s="32">
        <v>892831.5538445228</v>
      </c>
      <c r="R43" s="32">
        <v>186979.9253013749</v>
      </c>
      <c r="S43" s="32">
        <v>346132.37205897865</v>
      </c>
      <c r="T43" s="33">
        <v>420888.10388805426</v>
      </c>
    </row>
    <row r="44" spans="1:20">
      <c r="A44" s="26" t="s">
        <v>39</v>
      </c>
      <c r="B44" s="49" t="s">
        <v>29</v>
      </c>
      <c r="C44" s="31">
        <v>1633666.1245719949</v>
      </c>
      <c r="D44" s="32">
        <v>171230.08717109793</v>
      </c>
      <c r="E44" s="32">
        <v>758664.06424354704</v>
      </c>
      <c r="F44" s="32">
        <v>57236.252094687821</v>
      </c>
      <c r="G44" s="32">
        <v>301128.77255433548</v>
      </c>
      <c r="H44" s="33">
        <v>345406.9485083266</v>
      </c>
      <c r="I44" s="6">
        <v>1948371.1996368668</v>
      </c>
      <c r="J44" s="6">
        <v>204215.39342555846</v>
      </c>
      <c r="K44" s="6">
        <v>904811.08149245882</v>
      </c>
      <c r="L44" s="6">
        <v>68262.090692283629</v>
      </c>
      <c r="M44" s="6">
        <v>359137.41431137308</v>
      </c>
      <c r="N44" s="46">
        <v>411945.21971519268</v>
      </c>
      <c r="O44" s="32">
        <v>2206119.7120060646</v>
      </c>
      <c r="P44" s="32">
        <v>231230.88917305172</v>
      </c>
      <c r="Q44" s="32">
        <v>1024507.8365426834</v>
      </c>
      <c r="R44" s="32">
        <v>77292.429639208422</v>
      </c>
      <c r="S44" s="32">
        <v>406647.4238476099</v>
      </c>
      <c r="T44" s="33">
        <v>466441.13280351105</v>
      </c>
    </row>
    <row r="45" spans="1:20">
      <c r="A45" s="26" t="s">
        <v>39</v>
      </c>
      <c r="B45" s="49" t="s">
        <v>30</v>
      </c>
      <c r="C45" s="31">
        <v>1438803.9465455974</v>
      </c>
      <c r="D45" s="32">
        <v>81681.957113523589</v>
      </c>
      <c r="E45" s="32">
        <v>689576.91889988107</v>
      </c>
      <c r="F45" s="32">
        <v>18832.21497214659</v>
      </c>
      <c r="G45" s="32">
        <v>362555.65369888308</v>
      </c>
      <c r="H45" s="33">
        <v>286157.20186116296</v>
      </c>
      <c r="I45" s="6">
        <v>1786835.3323762668</v>
      </c>
      <c r="J45" s="6">
        <v>101439.95458067887</v>
      </c>
      <c r="K45" s="6">
        <v>856378.24808567308</v>
      </c>
      <c r="L45" s="6">
        <v>23387.527661379299</v>
      </c>
      <c r="M45" s="6">
        <v>450254.01378505881</v>
      </c>
      <c r="N45" s="46">
        <v>355375.58826347673</v>
      </c>
      <c r="O45" s="32">
        <v>2101807.0693817539</v>
      </c>
      <c r="P45" s="32">
        <v>119321.13149559003</v>
      </c>
      <c r="Q45" s="32">
        <v>1007335.0483267712</v>
      </c>
      <c r="R45" s="32">
        <v>27510.12926785868</v>
      </c>
      <c r="S45" s="32">
        <v>529621.86948274821</v>
      </c>
      <c r="T45" s="33">
        <v>418018.89080878568</v>
      </c>
    </row>
    <row r="46" spans="1:20">
      <c r="A46" s="26" t="s">
        <v>39</v>
      </c>
      <c r="B46" s="49" t="s">
        <v>31</v>
      </c>
      <c r="C46" s="31">
        <v>1187387.4675261599</v>
      </c>
      <c r="D46" s="32">
        <v>28941.56879111176</v>
      </c>
      <c r="E46" s="32">
        <v>566790.02639298921</v>
      </c>
      <c r="F46" s="32">
        <v>10114.549536736917</v>
      </c>
      <c r="G46" s="32">
        <v>355373.88981754903</v>
      </c>
      <c r="H46" s="33">
        <v>226167.43298777315</v>
      </c>
      <c r="I46" s="6">
        <v>1622934.136406712</v>
      </c>
      <c r="J46" s="6">
        <v>39557.651766459785</v>
      </c>
      <c r="K46" s="6">
        <v>774694.78764544684</v>
      </c>
      <c r="L46" s="6">
        <v>13824.67658324462</v>
      </c>
      <c r="M46" s="6">
        <v>485728.90715627442</v>
      </c>
      <c r="N46" s="46">
        <v>309128.11325528647</v>
      </c>
      <c r="O46" s="32">
        <v>1986289.9790373358</v>
      </c>
      <c r="P46" s="32">
        <v>48414.144194374763</v>
      </c>
      <c r="Q46" s="32">
        <v>948139.82834790042</v>
      </c>
      <c r="R46" s="32">
        <v>16919.858880736116</v>
      </c>
      <c r="S46" s="32">
        <v>594477.88987259497</v>
      </c>
      <c r="T46" s="33">
        <v>378338.25774172967</v>
      </c>
    </row>
    <row r="47" spans="1:20">
      <c r="A47" s="26" t="s">
        <v>39</v>
      </c>
      <c r="B47" s="49" t="s">
        <v>32</v>
      </c>
      <c r="C47" s="31">
        <v>831033.6144932711</v>
      </c>
      <c r="D47" s="32">
        <v>16169.621343083631</v>
      </c>
      <c r="E47" s="32">
        <v>366339.2545837728</v>
      </c>
      <c r="F47" s="32">
        <v>5797.2413114432402</v>
      </c>
      <c r="G47" s="32">
        <v>296067.93708009244</v>
      </c>
      <c r="H47" s="33">
        <v>146659.56017487904</v>
      </c>
      <c r="I47" s="6">
        <v>1285265.8073431053</v>
      </c>
      <c r="J47" s="6">
        <v>25007.726603962736</v>
      </c>
      <c r="K47" s="6">
        <v>566575.53869368369</v>
      </c>
      <c r="L47" s="6">
        <v>8965.9382058308165</v>
      </c>
      <c r="M47" s="6">
        <v>457894.83065818134</v>
      </c>
      <c r="N47" s="46">
        <v>226821.7731814468</v>
      </c>
      <c r="O47" s="32">
        <v>1637199.2138717743</v>
      </c>
      <c r="P47" s="32">
        <v>31855.379722086</v>
      </c>
      <c r="Q47" s="32">
        <v>721716.10047403316</v>
      </c>
      <c r="R47" s="32">
        <v>11421.004821215563</v>
      </c>
      <c r="S47" s="32">
        <v>583276.27834372048</v>
      </c>
      <c r="T47" s="33">
        <v>288930.45051071915</v>
      </c>
    </row>
    <row r="48" spans="1:20">
      <c r="A48" s="26" t="s">
        <v>39</v>
      </c>
      <c r="B48" s="49" t="s">
        <v>33</v>
      </c>
      <c r="C48" s="31">
        <v>600882.9959719812</v>
      </c>
      <c r="D48" s="32">
        <v>6981.9061839614287</v>
      </c>
      <c r="E48" s="32">
        <v>231673.18798800441</v>
      </c>
      <c r="F48" s="32">
        <v>5594.6816986838703</v>
      </c>
      <c r="G48" s="32">
        <v>243274.57506777861</v>
      </c>
      <c r="H48" s="33">
        <v>113358.64503355291</v>
      </c>
      <c r="I48" s="6">
        <v>1002825.9627328163</v>
      </c>
      <c r="J48" s="6">
        <v>11652.246506519225</v>
      </c>
      <c r="K48" s="6">
        <v>386644.13761224918</v>
      </c>
      <c r="L48" s="6">
        <v>9337.0790957245426</v>
      </c>
      <c r="M48" s="6">
        <v>406005.93058242853</v>
      </c>
      <c r="N48" s="46">
        <v>189186.5689358949</v>
      </c>
      <c r="O48" s="32">
        <v>1392556.6731525448</v>
      </c>
      <c r="P48" s="32">
        <v>16180.687609695433</v>
      </c>
      <c r="Q48" s="32">
        <v>536906.59593612968</v>
      </c>
      <c r="R48" s="32">
        <v>12965.771016808609</v>
      </c>
      <c r="S48" s="32">
        <v>563793.00993696554</v>
      </c>
      <c r="T48" s="33">
        <v>262710.60865294567</v>
      </c>
    </row>
    <row r="49" spans="1:20" ht="15" thickBot="1">
      <c r="A49" s="34" t="s">
        <v>39</v>
      </c>
      <c r="B49" s="50" t="s">
        <v>35</v>
      </c>
      <c r="C49" s="31">
        <v>669573.90398556576</v>
      </c>
      <c r="D49" s="32">
        <v>5938.4313822586901</v>
      </c>
      <c r="E49" s="32">
        <v>206809.86134601178</v>
      </c>
      <c r="F49" s="32">
        <v>1370.3131505776034</v>
      </c>
      <c r="G49" s="32">
        <v>363420.93009570881</v>
      </c>
      <c r="H49" s="33">
        <v>92034.36801100889</v>
      </c>
      <c r="I49" s="6">
        <v>1216464.5462174627</v>
      </c>
      <c r="J49" s="6">
        <v>10788.788502155521</v>
      </c>
      <c r="K49" s="6">
        <v>375726.8057164246</v>
      </c>
      <c r="L49" s="6">
        <v>2489.5494806039228</v>
      </c>
      <c r="M49" s="6">
        <v>660253.74373660609</v>
      </c>
      <c r="N49" s="46">
        <v>167205.65878167257</v>
      </c>
      <c r="O49" s="32">
        <v>2003482.8074125396</v>
      </c>
      <c r="P49" s="32">
        <v>17768.830455511372</v>
      </c>
      <c r="Q49" s="32">
        <v>618811.45478309714</v>
      </c>
      <c r="R49" s="32">
        <v>4100.2177976349603</v>
      </c>
      <c r="S49" s="32">
        <v>1087419.2989999249</v>
      </c>
      <c r="T49" s="33">
        <v>275383.00537637121</v>
      </c>
    </row>
    <row r="50" spans="1:20" ht="15" thickTop="1">
      <c r="A50" s="35" t="s">
        <v>56</v>
      </c>
      <c r="B50" s="51" t="s">
        <v>53</v>
      </c>
      <c r="C50" s="36">
        <v>106255.64367726103</v>
      </c>
      <c r="D50" s="37">
        <v>0</v>
      </c>
      <c r="E50" s="37">
        <v>2235.7351447031383</v>
      </c>
      <c r="F50" s="37">
        <v>3555.5549090806912</v>
      </c>
      <c r="G50" s="37">
        <v>15628.55310359328</v>
      </c>
      <c r="H50" s="38">
        <v>84835.800519883938</v>
      </c>
      <c r="I50" s="32">
        <v>113330.5221581349</v>
      </c>
      <c r="J50" s="32">
        <v>0</v>
      </c>
      <c r="K50" s="32">
        <v>2384.598338381938</v>
      </c>
      <c r="L50" s="32">
        <v>3792.296394457469</v>
      </c>
      <c r="M50" s="32">
        <v>16669.15772668182</v>
      </c>
      <c r="N50" s="33">
        <v>90484.469698613684</v>
      </c>
      <c r="O50" s="37">
        <v>126556.60550323737</v>
      </c>
      <c r="P50" s="37">
        <v>0</v>
      </c>
      <c r="Q50" s="37">
        <v>2662.8896209723844</v>
      </c>
      <c r="R50" s="37">
        <v>4234.8711503774985</v>
      </c>
      <c r="S50" s="37">
        <v>18614.508945289326</v>
      </c>
      <c r="T50" s="38">
        <v>101044.33578659818</v>
      </c>
    </row>
    <row r="51" spans="1:20">
      <c r="A51" s="26" t="s">
        <v>56</v>
      </c>
      <c r="B51" s="49" t="s">
        <v>54</v>
      </c>
      <c r="C51" s="36">
        <v>578759.06726870476</v>
      </c>
      <c r="D51" s="37">
        <v>20662.22805262186</v>
      </c>
      <c r="E51" s="37">
        <v>36868.817429730021</v>
      </c>
      <c r="F51" s="37">
        <v>39736.690026260869</v>
      </c>
      <c r="G51" s="37">
        <v>158272.86704815802</v>
      </c>
      <c r="H51" s="38">
        <v>323218.46471193398</v>
      </c>
      <c r="I51" s="32">
        <v>658207.28761337977</v>
      </c>
      <c r="J51" s="32">
        <v>23498.602184751835</v>
      </c>
      <c r="K51" s="32">
        <v>41929.925059245295</v>
      </c>
      <c r="L51" s="32">
        <v>45191.480255074159</v>
      </c>
      <c r="M51" s="32">
        <v>179999.52037761238</v>
      </c>
      <c r="N51" s="33">
        <v>367587.75973669608</v>
      </c>
      <c r="O51" s="37">
        <v>683738.26345754508</v>
      </c>
      <c r="P51" s="37">
        <v>24410.081373816884</v>
      </c>
      <c r="Q51" s="37">
        <v>43556.330484984152</v>
      </c>
      <c r="R51" s="37">
        <v>46944.3970222797</v>
      </c>
      <c r="S51" s="37">
        <v>186981.45979579384</v>
      </c>
      <c r="T51" s="38">
        <v>381845.9947806705</v>
      </c>
    </row>
    <row r="52" spans="1:20">
      <c r="A52" s="26" t="s">
        <v>56</v>
      </c>
      <c r="B52" s="49" t="s">
        <v>23</v>
      </c>
      <c r="C52" s="36">
        <v>977993.73016860418</v>
      </c>
      <c r="D52" s="37">
        <v>94588.137812832356</v>
      </c>
      <c r="E52" s="37">
        <v>152117.95415506346</v>
      </c>
      <c r="F52" s="37">
        <v>71881.630839057747</v>
      </c>
      <c r="G52" s="37">
        <v>312627.80484964926</v>
      </c>
      <c r="H52" s="38">
        <v>346778.20251200144</v>
      </c>
      <c r="I52" s="32">
        <v>1145928.0161462375</v>
      </c>
      <c r="J52" s="32">
        <v>110830.15542046417</v>
      </c>
      <c r="K52" s="32">
        <v>178238.59197449498</v>
      </c>
      <c r="L52" s="32">
        <v>84224.644886585331</v>
      </c>
      <c r="M52" s="32">
        <v>366310.07863593381</v>
      </c>
      <c r="N52" s="33">
        <v>406324.54522875923</v>
      </c>
      <c r="O52" s="37">
        <v>1221787.173333273</v>
      </c>
      <c r="P52" s="37">
        <v>118166.98815571658</v>
      </c>
      <c r="Q52" s="37">
        <v>190037.78806262312</v>
      </c>
      <c r="R52" s="37">
        <v>89800.222484348138</v>
      </c>
      <c r="S52" s="37">
        <v>390559.39747874363</v>
      </c>
      <c r="T52" s="38">
        <v>433222.77715184161</v>
      </c>
    </row>
    <row r="53" spans="1:20">
      <c r="A53" s="26" t="s">
        <v>56</v>
      </c>
      <c r="B53" s="49" t="s">
        <v>24</v>
      </c>
      <c r="C53" s="36">
        <v>1201030.5699796153</v>
      </c>
      <c r="D53" s="37">
        <v>374599.43025275297</v>
      </c>
      <c r="E53" s="37">
        <v>285679.95823121903</v>
      </c>
      <c r="F53" s="37">
        <v>111534.75733030358</v>
      </c>
      <c r="G53" s="37">
        <v>219533.26111730884</v>
      </c>
      <c r="H53" s="38">
        <v>209683.16304803092</v>
      </c>
      <c r="I53" s="32">
        <v>1379683.7675183134</v>
      </c>
      <c r="J53" s="32">
        <v>430321.06439231092</v>
      </c>
      <c r="K53" s="32">
        <v>328174.8282923493</v>
      </c>
      <c r="L53" s="32">
        <v>128125.54322020785</v>
      </c>
      <c r="M53" s="32">
        <v>252188.81547623815</v>
      </c>
      <c r="N53" s="33">
        <v>240873.51613720728</v>
      </c>
      <c r="O53" s="37">
        <v>1540484.7066079751</v>
      </c>
      <c r="P53" s="37">
        <v>480474.60891709122</v>
      </c>
      <c r="Q53" s="37">
        <v>366423.31814007653</v>
      </c>
      <c r="R53" s="37">
        <v>143058.46347065139</v>
      </c>
      <c r="S53" s="37">
        <v>281581.20184128988</v>
      </c>
      <c r="T53" s="38">
        <v>268947.11423886614</v>
      </c>
    </row>
    <row r="54" spans="1:20">
      <c r="A54" s="26" t="s">
        <v>56</v>
      </c>
      <c r="B54" s="49" t="s">
        <v>25</v>
      </c>
      <c r="C54" s="36">
        <v>1251604.8932515152</v>
      </c>
      <c r="D54" s="37">
        <v>647203.48124939972</v>
      </c>
      <c r="E54" s="37">
        <v>155287.70825329368</v>
      </c>
      <c r="F54" s="37">
        <v>124424.32402578527</v>
      </c>
      <c r="G54" s="37">
        <v>191435.63970324746</v>
      </c>
      <c r="H54" s="38">
        <v>133253.74001978911</v>
      </c>
      <c r="I54" s="32">
        <v>1440243.3375393897</v>
      </c>
      <c r="J54" s="32">
        <v>744748.20842237771</v>
      </c>
      <c r="K54" s="32">
        <v>178692.24418941521</v>
      </c>
      <c r="L54" s="32">
        <v>143177.21564705341</v>
      </c>
      <c r="M54" s="32">
        <v>220288.29236511092</v>
      </c>
      <c r="N54" s="33">
        <v>153337.37691543248</v>
      </c>
      <c r="O54" s="37">
        <v>1652364.6320112273</v>
      </c>
      <c r="P54" s="37">
        <v>854435.89098859974</v>
      </c>
      <c r="Q54" s="37">
        <v>205010.31778265603</v>
      </c>
      <c r="R54" s="37">
        <v>164264.58021269285</v>
      </c>
      <c r="S54" s="37">
        <v>252732.69708168539</v>
      </c>
      <c r="T54" s="38">
        <v>175921.14594559337</v>
      </c>
    </row>
    <row r="55" spans="1:20">
      <c r="A55" s="26" t="s">
        <v>56</v>
      </c>
      <c r="B55" s="49" t="s">
        <v>26</v>
      </c>
      <c r="C55" s="36">
        <v>1189383.8165034524</v>
      </c>
      <c r="D55" s="37">
        <v>671121.12559911213</v>
      </c>
      <c r="E55" s="37">
        <v>127363.19627572301</v>
      </c>
      <c r="F55" s="37">
        <v>144159.07862640169</v>
      </c>
      <c r="G55" s="37">
        <v>153488.08854116502</v>
      </c>
      <c r="H55" s="38">
        <v>93252.327461050634</v>
      </c>
      <c r="I55" s="32">
        <v>1444678.7853643182</v>
      </c>
      <c r="J55" s="32">
        <v>815173.73879623914</v>
      </c>
      <c r="K55" s="32">
        <v>154701.03522734006</v>
      </c>
      <c r="L55" s="32">
        <v>175102.06522019269</v>
      </c>
      <c r="M55" s="32">
        <v>186433.49795477698</v>
      </c>
      <c r="N55" s="33">
        <v>113268.4481657694</v>
      </c>
      <c r="O55" s="37">
        <v>1649825.4470899687</v>
      </c>
      <c r="P55" s="37">
        <v>930929.69294648571</v>
      </c>
      <c r="Q55" s="37">
        <v>176668.8257589826</v>
      </c>
      <c r="R55" s="37">
        <v>199966.83412598859</v>
      </c>
      <c r="S55" s="37">
        <v>212907.34814675129</v>
      </c>
      <c r="T55" s="38">
        <v>129352.74611176067</v>
      </c>
    </row>
    <row r="56" spans="1:20">
      <c r="A56" s="26" t="s">
        <v>56</v>
      </c>
      <c r="B56" s="49" t="s">
        <v>27</v>
      </c>
      <c r="C56" s="36">
        <v>1029259.1255303911</v>
      </c>
      <c r="D56" s="37">
        <v>515681.4397615848</v>
      </c>
      <c r="E56" s="37">
        <v>205715.09396828254</v>
      </c>
      <c r="F56" s="37">
        <v>80795.674911082941</v>
      </c>
      <c r="G56" s="37">
        <v>118641.14578467305</v>
      </c>
      <c r="H56" s="38">
        <v>108425.77110476774</v>
      </c>
      <c r="I56" s="32">
        <v>1334554.1108403169</v>
      </c>
      <c r="J56" s="32">
        <v>668640.93622996542</v>
      </c>
      <c r="K56" s="32">
        <v>266733.53435248917</v>
      </c>
      <c r="L56" s="32">
        <v>104760.98527194432</v>
      </c>
      <c r="M56" s="32">
        <v>153832.03791382429</v>
      </c>
      <c r="N56" s="33">
        <v>140586.61707209362</v>
      </c>
      <c r="O56" s="37">
        <v>1525574.49464124</v>
      </c>
      <c r="P56" s="37">
        <v>764346.34616889525</v>
      </c>
      <c r="Q56" s="37">
        <v>304912.23515654047</v>
      </c>
      <c r="R56" s="37">
        <v>119755.86891994358</v>
      </c>
      <c r="S56" s="37">
        <v>175850.66921883315</v>
      </c>
      <c r="T56" s="38">
        <v>160709.37517702745</v>
      </c>
    </row>
    <row r="57" spans="1:20">
      <c r="A57" s="26" t="s">
        <v>56</v>
      </c>
      <c r="B57" s="49" t="s">
        <v>28</v>
      </c>
      <c r="C57" s="36">
        <v>923901.15502120566</v>
      </c>
      <c r="D57" s="37">
        <v>295378.57751719235</v>
      </c>
      <c r="E57" s="37">
        <v>341992.58413197595</v>
      </c>
      <c r="F57" s="37">
        <v>62196.091634514356</v>
      </c>
      <c r="G57" s="37">
        <v>125321.26179980878</v>
      </c>
      <c r="H57" s="38">
        <v>99012.639937714193</v>
      </c>
      <c r="I57" s="32">
        <v>1120870.0680437675</v>
      </c>
      <c r="J57" s="32">
        <v>358351.11200046889</v>
      </c>
      <c r="K57" s="32">
        <v>414902.88107462478</v>
      </c>
      <c r="L57" s="32">
        <v>75455.8397113752</v>
      </c>
      <c r="M57" s="32">
        <v>152038.83064488473</v>
      </c>
      <c r="N57" s="33">
        <v>120121.40461241387</v>
      </c>
      <c r="O57" s="37">
        <v>1352769.0166038552</v>
      </c>
      <c r="P57" s="37">
        <v>432491.05779568665</v>
      </c>
      <c r="Q57" s="37">
        <v>500742.93035319966</v>
      </c>
      <c r="R57" s="37">
        <v>91067.042464184502</v>
      </c>
      <c r="S57" s="37">
        <v>183494.43461902643</v>
      </c>
      <c r="T57" s="38">
        <v>144973.5513717579</v>
      </c>
    </row>
    <row r="58" spans="1:20">
      <c r="A58" s="26" t="s">
        <v>56</v>
      </c>
      <c r="B58" s="49" t="s">
        <v>29</v>
      </c>
      <c r="C58" s="36">
        <v>823590.68833723362</v>
      </c>
      <c r="D58" s="37">
        <v>116710.46233348202</v>
      </c>
      <c r="E58" s="37">
        <v>414360.15108215937</v>
      </c>
      <c r="F58" s="37">
        <v>12892.713128909903</v>
      </c>
      <c r="G58" s="37">
        <v>159624.53841164708</v>
      </c>
      <c r="H58" s="38">
        <v>120002.82338103521</v>
      </c>
      <c r="I58" s="32">
        <v>972909.07470282924</v>
      </c>
      <c r="J58" s="32">
        <v>137870.26677809271</v>
      </c>
      <c r="K58" s="32">
        <v>489484.34810132004</v>
      </c>
      <c r="L58" s="32">
        <v>15230.183850161044</v>
      </c>
      <c r="M58" s="32">
        <v>188564.73751479742</v>
      </c>
      <c r="N58" s="33">
        <v>141759.53845845806</v>
      </c>
      <c r="O58" s="37">
        <v>1250075.8047259492</v>
      </c>
      <c r="P58" s="37">
        <v>177147.37088154774</v>
      </c>
      <c r="Q58" s="37">
        <v>628930.85927933617</v>
      </c>
      <c r="R58" s="37">
        <v>19569.027391824424</v>
      </c>
      <c r="S58" s="37">
        <v>242283.91133441473</v>
      </c>
      <c r="T58" s="38">
        <v>182144.6358388261</v>
      </c>
    </row>
    <row r="59" spans="1:20">
      <c r="A59" s="26" t="s">
        <v>56</v>
      </c>
      <c r="B59" s="49" t="s">
        <v>30</v>
      </c>
      <c r="C59" s="36">
        <v>851010.40110514138</v>
      </c>
      <c r="D59" s="37">
        <v>48693.384093913031</v>
      </c>
      <c r="E59" s="37">
        <v>479030.96788708534</v>
      </c>
      <c r="F59" s="37">
        <v>7873.1927878676952</v>
      </c>
      <c r="G59" s="37">
        <v>193040.33911597662</v>
      </c>
      <c r="H59" s="38">
        <v>122372.51722029872</v>
      </c>
      <c r="I59" s="32">
        <v>1054690.7910495605</v>
      </c>
      <c r="J59" s="32">
        <v>60347.633498011957</v>
      </c>
      <c r="K59" s="32">
        <v>593681.99237278895</v>
      </c>
      <c r="L59" s="32">
        <v>9757.5586840517954</v>
      </c>
      <c r="M59" s="32">
        <v>239242.51419525308</v>
      </c>
      <c r="N59" s="33">
        <v>151661.0922994547</v>
      </c>
      <c r="O59" s="37">
        <v>1294978.4222326607</v>
      </c>
      <c r="P59" s="37">
        <v>74096.487687127374</v>
      </c>
      <c r="Q59" s="37">
        <v>728939.11307008867</v>
      </c>
      <c r="R59" s="37">
        <v>11980.599486359057</v>
      </c>
      <c r="S59" s="37">
        <v>293748.55283910927</v>
      </c>
      <c r="T59" s="38">
        <v>186213.66914997643</v>
      </c>
    </row>
    <row r="60" spans="1:20">
      <c r="A60" s="26" t="s">
        <v>56</v>
      </c>
      <c r="B60" s="49" t="s">
        <v>31</v>
      </c>
      <c r="C60" s="36">
        <v>727120.47355256835</v>
      </c>
      <c r="D60" s="37">
        <v>16603.791134974697</v>
      </c>
      <c r="E60" s="37">
        <v>399041.01104932261</v>
      </c>
      <c r="F60" s="37">
        <v>9146.1973271475981</v>
      </c>
      <c r="G60" s="37">
        <v>188636.86709647853</v>
      </c>
      <c r="H60" s="38">
        <v>113692.60694464498</v>
      </c>
      <c r="I60" s="32">
        <v>871744.23308065429</v>
      </c>
      <c r="J60" s="32">
        <v>19906.273713448732</v>
      </c>
      <c r="K60" s="32">
        <v>478409.9922882606</v>
      </c>
      <c r="L60" s="32">
        <v>10965.36965271159</v>
      </c>
      <c r="M60" s="32">
        <v>226156.60955648817</v>
      </c>
      <c r="N60" s="33">
        <v>136305.98786974527</v>
      </c>
      <c r="O60" s="37">
        <v>1045431.6219148783</v>
      </c>
      <c r="P60" s="37">
        <v>23872.424072126669</v>
      </c>
      <c r="Q60" s="37">
        <v>573728.98517577804</v>
      </c>
      <c r="R60" s="37">
        <v>13150.123334248487</v>
      </c>
      <c r="S60" s="37">
        <v>271216.32947302161</v>
      </c>
      <c r="T60" s="38">
        <v>163463.75985970354</v>
      </c>
    </row>
    <row r="61" spans="1:20">
      <c r="A61" s="26" t="s">
        <v>56</v>
      </c>
      <c r="B61" s="49" t="s">
        <v>32</v>
      </c>
      <c r="C61" s="36">
        <v>610641.37848593609</v>
      </c>
      <c r="D61" s="37">
        <v>8409.5051009528688</v>
      </c>
      <c r="E61" s="37">
        <v>341577.69306223962</v>
      </c>
      <c r="F61" s="37">
        <v>6490.380605264203</v>
      </c>
      <c r="G61" s="37">
        <v>177146.52864156553</v>
      </c>
      <c r="H61" s="38">
        <v>77017.27107591393</v>
      </c>
      <c r="I61" s="32">
        <v>810687.77054024546</v>
      </c>
      <c r="J61" s="32">
        <v>11164.462779351792</v>
      </c>
      <c r="K61" s="32">
        <v>453478.69995561556</v>
      </c>
      <c r="L61" s="32">
        <v>8616.6322300094016</v>
      </c>
      <c r="M61" s="32">
        <v>235179.81162601814</v>
      </c>
      <c r="N61" s="33">
        <v>102248.16394925062</v>
      </c>
      <c r="O61" s="37">
        <v>978336.08574155322</v>
      </c>
      <c r="P61" s="37">
        <v>13473.247299240044</v>
      </c>
      <c r="Q61" s="37">
        <v>547257.02348524646</v>
      </c>
      <c r="R61" s="37">
        <v>10398.531413103899</v>
      </c>
      <c r="S61" s="37">
        <v>283814.44091392297</v>
      </c>
      <c r="T61" s="38">
        <v>123392.84263003994</v>
      </c>
    </row>
    <row r="62" spans="1:20">
      <c r="A62" s="26" t="s">
        <v>56</v>
      </c>
      <c r="B62" s="49" t="s">
        <v>33</v>
      </c>
      <c r="C62" s="36">
        <v>419127.21515579772</v>
      </c>
      <c r="D62" s="37">
        <v>4613.1197900904735</v>
      </c>
      <c r="E62" s="37">
        <v>233174.00617889929</v>
      </c>
      <c r="F62" s="37">
        <v>2570.4436344104238</v>
      </c>
      <c r="G62" s="37">
        <v>139260.45314745459</v>
      </c>
      <c r="H62" s="38">
        <v>39509.192404943016</v>
      </c>
      <c r="I62" s="32">
        <v>583840.21746575565</v>
      </c>
      <c r="J62" s="32">
        <v>6426.0319159681439</v>
      </c>
      <c r="K62" s="32">
        <v>324809.16903533804</v>
      </c>
      <c r="L62" s="32">
        <v>3580.6034927600663</v>
      </c>
      <c r="M62" s="32">
        <v>193988.48442654003</v>
      </c>
      <c r="N62" s="33">
        <v>55035.928595149424</v>
      </c>
      <c r="O62" s="37">
        <v>694861.34852224751</v>
      </c>
      <c r="P62" s="37">
        <v>7647.9849609512839</v>
      </c>
      <c r="Q62" s="37">
        <v>386573.80984810903</v>
      </c>
      <c r="R62" s="37">
        <v>4261.4792490698201</v>
      </c>
      <c r="S62" s="37">
        <v>230876.6951196178</v>
      </c>
      <c r="T62" s="38">
        <v>65501.379344499685</v>
      </c>
    </row>
    <row r="63" spans="1:20" ht="15" thickBot="1">
      <c r="A63" s="40" t="s">
        <v>56</v>
      </c>
      <c r="B63" s="53" t="s">
        <v>35</v>
      </c>
      <c r="C63" s="41">
        <v>500205.66464884125</v>
      </c>
      <c r="D63" s="42">
        <v>6545.9134917105821</v>
      </c>
      <c r="E63" s="42">
        <v>187609.02561774343</v>
      </c>
      <c r="F63" s="42">
        <v>1248.321820029958</v>
      </c>
      <c r="G63" s="42">
        <v>256276.27650499734</v>
      </c>
      <c r="H63" s="43">
        <v>48526.127214359993</v>
      </c>
      <c r="I63" s="44">
        <v>863251.24048402405</v>
      </c>
      <c r="J63" s="44">
        <v>11296.889142163696</v>
      </c>
      <c r="K63" s="44">
        <v>323774.27033780637</v>
      </c>
      <c r="L63" s="44">
        <v>2154.3445742875638</v>
      </c>
      <c r="M63" s="44">
        <v>442279.70459885948</v>
      </c>
      <c r="N63" s="47">
        <v>83746.031830906941</v>
      </c>
      <c r="O63" s="42">
        <v>1214522.6628406392</v>
      </c>
      <c r="P63" s="42">
        <v>15893.7829907585</v>
      </c>
      <c r="Q63" s="42">
        <v>455523.45658892224</v>
      </c>
      <c r="R63" s="42">
        <v>3030.9835495549901</v>
      </c>
      <c r="S63" s="42">
        <v>622250.74156695546</v>
      </c>
      <c r="T63" s="43">
        <v>117823.69814444812</v>
      </c>
    </row>
    <row r="65" spans="1:19">
      <c r="A65" s="171" t="s">
        <v>57</v>
      </c>
      <c r="B65" s="171"/>
      <c r="C65" s="171"/>
      <c r="D65" s="171"/>
      <c r="E65" s="171"/>
      <c r="F65" s="171"/>
      <c r="G65" s="171"/>
      <c r="H65" s="171"/>
      <c r="I65" s="171"/>
      <c r="J65" s="171"/>
      <c r="K65" s="171"/>
      <c r="L65" s="171"/>
      <c r="M65" s="171"/>
      <c r="N65" s="171"/>
      <c r="O65" s="171"/>
      <c r="P65" s="171"/>
      <c r="Q65" s="171"/>
      <c r="R65" s="171"/>
      <c r="S65" s="171"/>
    </row>
    <row r="66" spans="1:19">
      <c r="A66" s="171"/>
      <c r="B66" s="171"/>
      <c r="C66" s="171"/>
      <c r="D66" s="171"/>
      <c r="E66" s="171"/>
      <c r="F66" s="171"/>
      <c r="G66" s="171"/>
      <c r="H66" s="171"/>
      <c r="I66" s="171"/>
      <c r="J66" s="171"/>
      <c r="K66" s="171"/>
      <c r="L66" s="171"/>
      <c r="M66" s="171"/>
      <c r="N66" s="171"/>
      <c r="O66" s="171"/>
      <c r="P66" s="171"/>
      <c r="Q66" s="171"/>
      <c r="R66" s="171"/>
      <c r="S66" s="171"/>
    </row>
    <row r="67" spans="1:19">
      <c r="A67" s="171"/>
      <c r="B67" s="171"/>
      <c r="C67" s="171"/>
      <c r="D67" s="171"/>
      <c r="E67" s="171"/>
      <c r="F67" s="171"/>
      <c r="G67" s="171"/>
      <c r="H67" s="171"/>
      <c r="I67" s="171"/>
      <c r="J67" s="171"/>
      <c r="K67" s="171"/>
      <c r="L67" s="171"/>
      <c r="M67" s="171"/>
      <c r="N67" s="171"/>
      <c r="O67" s="171"/>
      <c r="P67" s="171"/>
      <c r="Q67" s="171"/>
      <c r="R67" s="171"/>
      <c r="S67" s="171"/>
    </row>
  </sheetData>
  <mergeCells count="4">
    <mergeCell ref="C6:H6"/>
    <mergeCell ref="I6:N6"/>
    <mergeCell ref="O6:T6"/>
    <mergeCell ref="A65:S6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BBB5-80AC-4CC3-941A-44126289099C}">
  <dimension ref="A1:T67"/>
  <sheetViews>
    <sheetView workbookViewId="0"/>
  </sheetViews>
  <sheetFormatPr defaultRowHeight="14.45"/>
  <cols>
    <col min="1" max="1" width="21" customWidth="1"/>
    <col min="3" max="3" width="13.7109375" bestFit="1" customWidth="1"/>
    <col min="4" max="4" width="14.5703125" bestFit="1" customWidth="1"/>
    <col min="5" max="5" width="16.140625" bestFit="1" customWidth="1"/>
    <col min="6" max="6" width="12.5703125" bestFit="1" customWidth="1"/>
    <col min="7" max="7" width="9.85546875" bestFit="1" customWidth="1"/>
    <col min="8" max="8" width="13.7109375" bestFit="1" customWidth="1"/>
    <col min="9" max="9" width="13.7109375" customWidth="1"/>
    <col min="10" max="10" width="14.5703125" bestFit="1" customWidth="1"/>
    <col min="11" max="11" width="16.140625" bestFit="1" customWidth="1"/>
    <col min="12" max="12" width="12.5703125" bestFit="1" customWidth="1"/>
    <col min="13" max="13" width="9.85546875" bestFit="1" customWidth="1"/>
    <col min="14" max="14" width="12.28515625" bestFit="1" customWidth="1"/>
    <col min="15" max="15" width="12.28515625" customWidth="1"/>
    <col min="16" max="16" width="13.28515625" bestFit="1" customWidth="1"/>
    <col min="17" max="17" width="14.7109375" bestFit="1" customWidth="1"/>
    <col min="18" max="18" width="11.28515625" bestFit="1" customWidth="1"/>
    <col min="19" max="19" width="9.85546875" bestFit="1" customWidth="1"/>
  </cols>
  <sheetData>
    <row r="1" spans="1:20">
      <c r="A1" s="1" t="s">
        <v>3</v>
      </c>
    </row>
    <row r="2" spans="1:20">
      <c r="A2" t="s">
        <v>13</v>
      </c>
    </row>
    <row r="4" spans="1:20">
      <c r="A4" s="1" t="s">
        <v>58</v>
      </c>
    </row>
    <row r="5" spans="1:20" ht="15" thickBot="1">
      <c r="A5" t="s">
        <v>17</v>
      </c>
    </row>
    <row r="6" spans="1:20" s="20" customFormat="1">
      <c r="A6" s="19"/>
      <c r="B6" s="48"/>
      <c r="C6" s="172">
        <v>2025</v>
      </c>
      <c r="D6" s="173"/>
      <c r="E6" s="173"/>
      <c r="F6" s="173"/>
      <c r="G6" s="173"/>
      <c r="H6" s="174"/>
      <c r="I6" s="175">
        <v>2035</v>
      </c>
      <c r="J6" s="173"/>
      <c r="K6" s="173"/>
      <c r="L6" s="173"/>
      <c r="M6" s="173"/>
      <c r="N6" s="174"/>
      <c r="O6" s="176">
        <v>2045</v>
      </c>
      <c r="P6" s="176"/>
      <c r="Q6" s="176"/>
      <c r="R6" s="176"/>
      <c r="S6" s="176"/>
      <c r="T6" s="177"/>
    </row>
    <row r="7" spans="1:20" s="25" customFormat="1" ht="43.5">
      <c r="A7" s="21" t="s">
        <v>49</v>
      </c>
      <c r="B7" s="24" t="s">
        <v>50</v>
      </c>
      <c r="C7" s="55" t="s">
        <v>51</v>
      </c>
      <c r="D7" s="23" t="s">
        <v>42</v>
      </c>
      <c r="E7" s="23" t="s">
        <v>43</v>
      </c>
      <c r="F7" s="23" t="s">
        <v>44</v>
      </c>
      <c r="G7" s="23" t="s">
        <v>45</v>
      </c>
      <c r="H7" s="22" t="s">
        <v>46</v>
      </c>
      <c r="I7" s="54" t="s">
        <v>51</v>
      </c>
      <c r="J7" s="23" t="s">
        <v>42</v>
      </c>
      <c r="K7" s="23" t="s">
        <v>43</v>
      </c>
      <c r="L7" s="23" t="s">
        <v>44</v>
      </c>
      <c r="M7" s="23" t="s">
        <v>45</v>
      </c>
      <c r="N7" s="22" t="s">
        <v>46</v>
      </c>
      <c r="O7" s="54" t="s">
        <v>51</v>
      </c>
      <c r="P7" s="23" t="s">
        <v>42</v>
      </c>
      <c r="Q7" s="23" t="s">
        <v>43</v>
      </c>
      <c r="R7" s="23" t="s">
        <v>44</v>
      </c>
      <c r="S7" s="23" t="s">
        <v>45</v>
      </c>
      <c r="T7" s="22" t="s">
        <v>46</v>
      </c>
    </row>
    <row r="8" spans="1:20">
      <c r="A8" s="26" t="s">
        <v>52</v>
      </c>
      <c r="B8" s="49" t="s">
        <v>53</v>
      </c>
      <c r="C8" s="27">
        <v>279520.43193658267</v>
      </c>
      <c r="D8" s="28">
        <v>6320.3388537231649</v>
      </c>
      <c r="E8" s="28">
        <v>13086.871381585886</v>
      </c>
      <c r="F8" s="28">
        <v>14297.131253293082</v>
      </c>
      <c r="G8" s="28">
        <v>41956.320645954875</v>
      </c>
      <c r="H8" s="29">
        <v>203859.76980202564</v>
      </c>
      <c r="I8" s="30">
        <v>230608.29857343526</v>
      </c>
      <c r="J8" s="30">
        <v>5214.3686934318866</v>
      </c>
      <c r="K8" s="30">
        <v>10796.853460936303</v>
      </c>
      <c r="L8" s="30">
        <v>11795.334924035293</v>
      </c>
      <c r="M8" s="30">
        <v>34614.556265283361</v>
      </c>
      <c r="N8" s="45">
        <v>168187.1852297484</v>
      </c>
      <c r="O8" s="28">
        <v>212334.43668971871</v>
      </c>
      <c r="P8" s="28">
        <v>4801.1717100448959</v>
      </c>
      <c r="Q8" s="28">
        <v>9941.2892416762224</v>
      </c>
      <c r="R8" s="28">
        <v>10860.649040624379</v>
      </c>
      <c r="S8" s="28">
        <v>31871.629734577891</v>
      </c>
      <c r="T8" s="29">
        <v>154859.69696279531</v>
      </c>
    </row>
    <row r="9" spans="1:20">
      <c r="A9" s="26" t="s">
        <v>52</v>
      </c>
      <c r="B9" s="49" t="s">
        <v>54</v>
      </c>
      <c r="C9" s="31">
        <v>2739280.8517978275</v>
      </c>
      <c r="D9" s="32">
        <v>184115.34685740867</v>
      </c>
      <c r="E9" s="32">
        <v>259100.71384568582</v>
      </c>
      <c r="F9" s="32">
        <v>210865.72950131504</v>
      </c>
      <c r="G9" s="32">
        <v>791526.47459954896</v>
      </c>
      <c r="H9" s="33">
        <v>1293672.5869938692</v>
      </c>
      <c r="I9" s="6">
        <v>2354558.2632016614</v>
      </c>
      <c r="J9" s="6">
        <v>158256.97866680333</v>
      </c>
      <c r="K9" s="6">
        <v>222710.90837086417</v>
      </c>
      <c r="L9" s="6">
        <v>181250.36193258927</v>
      </c>
      <c r="M9" s="6">
        <v>680359.29944462585</v>
      </c>
      <c r="N9" s="46">
        <v>1111980.7147867789</v>
      </c>
      <c r="O9" s="32">
        <v>2074683.0691635476</v>
      </c>
      <c r="P9" s="32">
        <v>139445.72081666632</v>
      </c>
      <c r="Q9" s="32">
        <v>196238.31702800057</v>
      </c>
      <c r="R9" s="32">
        <v>159705.98946656927</v>
      </c>
      <c r="S9" s="32">
        <v>599488.21040698281</v>
      </c>
      <c r="T9" s="33">
        <v>979804.83144532877</v>
      </c>
    </row>
    <row r="10" spans="1:20">
      <c r="A10" s="26" t="s">
        <v>52</v>
      </c>
      <c r="B10" s="49" t="s">
        <v>23</v>
      </c>
      <c r="C10" s="31">
        <v>5171046.0542695448</v>
      </c>
      <c r="D10" s="32">
        <v>893194.84749405156</v>
      </c>
      <c r="E10" s="32">
        <v>895765.27904978651</v>
      </c>
      <c r="F10" s="32">
        <v>446226.85536565445</v>
      </c>
      <c r="G10" s="32">
        <v>1434707.2174561964</v>
      </c>
      <c r="H10" s="33">
        <v>1501151.8549038556</v>
      </c>
      <c r="I10" s="6">
        <v>4770842.2315262398</v>
      </c>
      <c r="J10" s="6">
        <v>824067.6363514238</v>
      </c>
      <c r="K10" s="6">
        <v>826439.13397311349</v>
      </c>
      <c r="L10" s="6">
        <v>411691.92926871701</v>
      </c>
      <c r="M10" s="6">
        <v>1323670.6289366833</v>
      </c>
      <c r="N10" s="46">
        <v>1384972.9029963021</v>
      </c>
      <c r="O10" s="32">
        <v>4228198.9014605395</v>
      </c>
      <c r="P10" s="32">
        <v>730336.84738629567</v>
      </c>
      <c r="Q10" s="32">
        <v>732438.60702374158</v>
      </c>
      <c r="R10" s="32">
        <v>364865.42178471648</v>
      </c>
      <c r="S10" s="32">
        <v>1173114.1856215212</v>
      </c>
      <c r="T10" s="33">
        <v>1227443.8396442644</v>
      </c>
    </row>
    <row r="11" spans="1:20">
      <c r="A11" s="26" t="s">
        <v>52</v>
      </c>
      <c r="B11" s="49" t="s">
        <v>24</v>
      </c>
      <c r="C11" s="31">
        <v>6194738.7281697532</v>
      </c>
      <c r="D11" s="32">
        <v>2215401.9122489109</v>
      </c>
      <c r="E11" s="32">
        <v>1067173.1661565192</v>
      </c>
      <c r="F11" s="32">
        <v>693159.49025282136</v>
      </c>
      <c r="G11" s="32">
        <v>1253921.6350694918</v>
      </c>
      <c r="H11" s="33">
        <v>965082.52444200963</v>
      </c>
      <c r="I11" s="6">
        <v>5955456.1213315921</v>
      </c>
      <c r="J11" s="6">
        <v>2129828.1426326758</v>
      </c>
      <c r="K11" s="6">
        <v>1025951.7380461667</v>
      </c>
      <c r="L11" s="6">
        <v>666384.9938518554</v>
      </c>
      <c r="M11" s="6">
        <v>1205486.7210599957</v>
      </c>
      <c r="N11" s="46">
        <v>927804.5257408981</v>
      </c>
      <c r="O11" s="32">
        <v>5320247.4824174624</v>
      </c>
      <c r="P11" s="32">
        <v>1902660.784156661</v>
      </c>
      <c r="Q11" s="32">
        <v>916523.77924018737</v>
      </c>
      <c r="R11" s="32">
        <v>595308.40520547761</v>
      </c>
      <c r="S11" s="32">
        <v>1076909.5703408725</v>
      </c>
      <c r="T11" s="33">
        <v>828844.94347426353</v>
      </c>
    </row>
    <row r="12" spans="1:20">
      <c r="A12" s="26" t="s">
        <v>52</v>
      </c>
      <c r="B12" s="49" t="s">
        <v>25</v>
      </c>
      <c r="C12" s="31">
        <v>6685374.5277193571</v>
      </c>
      <c r="D12" s="32">
        <v>3242957.0020766137</v>
      </c>
      <c r="E12" s="32">
        <v>926056.62290203199</v>
      </c>
      <c r="F12" s="32">
        <v>838363.90819911822</v>
      </c>
      <c r="G12" s="32">
        <v>1075103.6883497005</v>
      </c>
      <c r="H12" s="33">
        <v>602893.30619189236</v>
      </c>
      <c r="I12" s="6">
        <v>6410068.7290576454</v>
      </c>
      <c r="J12" s="6">
        <v>3109411.0258892686</v>
      </c>
      <c r="K12" s="6">
        <v>887921.32365784969</v>
      </c>
      <c r="L12" s="6">
        <v>803839.82217238529</v>
      </c>
      <c r="M12" s="6">
        <v>1030830.5846756963</v>
      </c>
      <c r="N12" s="46">
        <v>578065.97266244516</v>
      </c>
      <c r="O12" s="32">
        <v>6036731.5705006961</v>
      </c>
      <c r="P12" s="32">
        <v>2928311.7699750802</v>
      </c>
      <c r="Q12" s="32">
        <v>836206.74180105259</v>
      </c>
      <c r="R12" s="32">
        <v>757022.34051507385</v>
      </c>
      <c r="S12" s="32">
        <v>970792.63848459511</v>
      </c>
      <c r="T12" s="33">
        <v>544398.07972489425</v>
      </c>
    </row>
    <row r="13" spans="1:20">
      <c r="A13" s="26" t="s">
        <v>52</v>
      </c>
      <c r="B13" s="49" t="s">
        <v>26</v>
      </c>
      <c r="C13" s="31">
        <v>6661630.8910205215</v>
      </c>
      <c r="D13" s="32">
        <v>3259792.8512086915</v>
      </c>
      <c r="E13" s="32">
        <v>909706.17985955509</v>
      </c>
      <c r="F13" s="32">
        <v>891413.013102634</v>
      </c>
      <c r="G13" s="32">
        <v>1033217.1949661147</v>
      </c>
      <c r="H13" s="33">
        <v>567501.65188352682</v>
      </c>
      <c r="I13" s="6">
        <v>6609201.5007177573</v>
      </c>
      <c r="J13" s="6">
        <v>3234137.1289841901</v>
      </c>
      <c r="K13" s="6">
        <v>902546.47060142376</v>
      </c>
      <c r="L13" s="6">
        <v>884397.27753434866</v>
      </c>
      <c r="M13" s="6">
        <v>1025085.4103523161</v>
      </c>
      <c r="N13" s="46">
        <v>563035.21324547927</v>
      </c>
      <c r="O13" s="32">
        <v>6409093.7184769418</v>
      </c>
      <c r="P13" s="32">
        <v>3136216.6754659517</v>
      </c>
      <c r="Q13" s="32">
        <v>875219.9361355413</v>
      </c>
      <c r="R13" s="32">
        <v>857620.248901163</v>
      </c>
      <c r="S13" s="32">
        <v>994048.74608194374</v>
      </c>
      <c r="T13" s="33">
        <v>545988.1118923428</v>
      </c>
    </row>
    <row r="14" spans="1:20">
      <c r="A14" s="26" t="s">
        <v>52</v>
      </c>
      <c r="B14" s="49" t="s">
        <v>27</v>
      </c>
      <c r="C14" s="31">
        <v>6264621.0290869381</v>
      </c>
      <c r="D14" s="32">
        <v>2477597.1941297385</v>
      </c>
      <c r="E14" s="32">
        <v>1481708.3558890838</v>
      </c>
      <c r="F14" s="32">
        <v>619473.44610867486</v>
      </c>
      <c r="G14" s="32">
        <v>1061619.0796320445</v>
      </c>
      <c r="H14" s="33">
        <v>624222.95332739688</v>
      </c>
      <c r="I14" s="6">
        <v>6756631.7752452819</v>
      </c>
      <c r="J14" s="6">
        <v>2672182.6987442547</v>
      </c>
      <c r="K14" s="6">
        <v>1598078.752499698</v>
      </c>
      <c r="L14" s="6">
        <v>668125.64566393394</v>
      </c>
      <c r="M14" s="6">
        <v>1144996.5087024546</v>
      </c>
      <c r="N14" s="46">
        <v>673248.16963494115</v>
      </c>
      <c r="O14" s="32">
        <v>6510389.989089963</v>
      </c>
      <c r="P14" s="32">
        <v>2574796.4473456074</v>
      </c>
      <c r="Q14" s="32">
        <v>1539837.6377664469</v>
      </c>
      <c r="R14" s="32">
        <v>643776.16831529001</v>
      </c>
      <c r="S14" s="32">
        <v>1103267.7309884639</v>
      </c>
      <c r="T14" s="33">
        <v>648712.00467415515</v>
      </c>
    </row>
    <row r="15" spans="1:20">
      <c r="A15" s="26" t="s">
        <v>52</v>
      </c>
      <c r="B15" s="49" t="s">
        <v>28</v>
      </c>
      <c r="C15" s="31">
        <v>6543262.2663470563</v>
      </c>
      <c r="D15" s="32">
        <v>1399882.3717667626</v>
      </c>
      <c r="E15" s="32">
        <v>2528434.1474603214</v>
      </c>
      <c r="F15" s="32">
        <v>391186.24129420274</v>
      </c>
      <c r="G15" s="32">
        <v>1377651.5984549592</v>
      </c>
      <c r="H15" s="33">
        <v>846107.90737081028</v>
      </c>
      <c r="I15" s="6">
        <v>6831726.6878319783</v>
      </c>
      <c r="J15" s="6">
        <v>1461597.1926131658</v>
      </c>
      <c r="K15" s="6">
        <v>2639901.9847440389</v>
      </c>
      <c r="L15" s="6">
        <v>408431.96799664025</v>
      </c>
      <c r="M15" s="6">
        <v>1438386.3596764361</v>
      </c>
      <c r="N15" s="46">
        <v>883409.18280169694</v>
      </c>
      <c r="O15" s="32">
        <v>6834797.8212139169</v>
      </c>
      <c r="P15" s="32">
        <v>1462254.2387940644</v>
      </c>
      <c r="Q15" s="32">
        <v>2641088.7258829717</v>
      </c>
      <c r="R15" s="32">
        <v>408615.57444175746</v>
      </c>
      <c r="S15" s="32">
        <v>1439032.9716630068</v>
      </c>
      <c r="T15" s="33">
        <v>883806.3104321165</v>
      </c>
    </row>
    <row r="16" spans="1:20">
      <c r="A16" s="26" t="s">
        <v>52</v>
      </c>
      <c r="B16" s="49" t="s">
        <v>29</v>
      </c>
      <c r="C16" s="31">
        <v>7253816.0617228029</v>
      </c>
      <c r="D16" s="32">
        <v>615588.15163313178</v>
      </c>
      <c r="E16" s="32">
        <v>3479001.679271278</v>
      </c>
      <c r="F16" s="32">
        <v>152246.80867146244</v>
      </c>
      <c r="G16" s="32">
        <v>1963583.5773219133</v>
      </c>
      <c r="H16" s="33">
        <v>1043395.8448250173</v>
      </c>
      <c r="I16" s="6">
        <v>6412240.1023138594</v>
      </c>
      <c r="J16" s="6">
        <v>544168.61398519354</v>
      </c>
      <c r="K16" s="6">
        <v>3075373.5542809293</v>
      </c>
      <c r="L16" s="6">
        <v>134583.38117558998</v>
      </c>
      <c r="M16" s="6">
        <v>1735771.7995068773</v>
      </c>
      <c r="N16" s="46">
        <v>922342.75336526928</v>
      </c>
      <c r="O16" s="32">
        <v>6999362.7282185163</v>
      </c>
      <c r="P16" s="32">
        <v>593994.21322664968</v>
      </c>
      <c r="Q16" s="32">
        <v>3356963.3525443468</v>
      </c>
      <c r="R16" s="32">
        <v>146906.21171501823</v>
      </c>
      <c r="S16" s="32">
        <v>1894703.9169317978</v>
      </c>
      <c r="T16" s="33">
        <v>1006795.0338007037</v>
      </c>
    </row>
    <row r="17" spans="1:20">
      <c r="A17" s="26" t="s">
        <v>52</v>
      </c>
      <c r="B17" s="49" t="s">
        <v>30</v>
      </c>
      <c r="C17" s="31">
        <v>8408937.0889723655</v>
      </c>
      <c r="D17" s="32">
        <v>191673.57956567293</v>
      </c>
      <c r="E17" s="32">
        <v>4401580.2156446548</v>
      </c>
      <c r="F17" s="32">
        <v>54866.997741971296</v>
      </c>
      <c r="G17" s="32">
        <v>2666817.2007028819</v>
      </c>
      <c r="H17" s="33">
        <v>1093999.0953171849</v>
      </c>
      <c r="I17" s="6">
        <v>6617883.2677428853</v>
      </c>
      <c r="J17" s="6">
        <v>150848.2417759494</v>
      </c>
      <c r="K17" s="6">
        <v>3464069.6859230134</v>
      </c>
      <c r="L17" s="6">
        <v>43180.652021295173</v>
      </c>
      <c r="M17" s="6">
        <v>2098800.9238177473</v>
      </c>
      <c r="N17" s="46">
        <v>860983.76420487987</v>
      </c>
      <c r="O17" s="32">
        <v>6974083.4636039333</v>
      </c>
      <c r="P17" s="32">
        <v>158967.48037415664</v>
      </c>
      <c r="Q17" s="32">
        <v>3650519.3784729596</v>
      </c>
      <c r="R17" s="32">
        <v>45504.802521556107</v>
      </c>
      <c r="S17" s="32">
        <v>2211766.5458892602</v>
      </c>
      <c r="T17" s="33">
        <v>907325.25634600047</v>
      </c>
    </row>
    <row r="18" spans="1:20">
      <c r="A18" s="26" t="s">
        <v>52</v>
      </c>
      <c r="B18" s="49" t="s">
        <v>31</v>
      </c>
      <c r="C18" s="31">
        <v>8554153.1749014389</v>
      </c>
      <c r="D18" s="32">
        <v>87729.326004594594</v>
      </c>
      <c r="E18" s="32">
        <v>4538507.4770103665</v>
      </c>
      <c r="F18" s="32">
        <v>29547.525947952439</v>
      </c>
      <c r="G18" s="32">
        <v>2928272.9960385724</v>
      </c>
      <c r="H18" s="33">
        <v>970095.8498999537</v>
      </c>
      <c r="I18" s="6">
        <v>7203606.6690350305</v>
      </c>
      <c r="J18" s="6">
        <v>73878.447691454567</v>
      </c>
      <c r="K18" s="6">
        <v>3821959.0017142664</v>
      </c>
      <c r="L18" s="6">
        <v>24882.504512155672</v>
      </c>
      <c r="M18" s="6">
        <v>2465951.5035235146</v>
      </c>
      <c r="N18" s="46">
        <v>816935.2115936398</v>
      </c>
      <c r="O18" s="32">
        <v>6442965.3586103693</v>
      </c>
      <c r="P18" s="32">
        <v>66077.49438486663</v>
      </c>
      <c r="Q18" s="32">
        <v>3418391.7281220364</v>
      </c>
      <c r="R18" s="32">
        <v>22255.11774489496</v>
      </c>
      <c r="S18" s="32">
        <v>2205567.4113233429</v>
      </c>
      <c r="T18" s="33">
        <v>730673.60703522852</v>
      </c>
    </row>
    <row r="19" spans="1:20">
      <c r="A19" s="26" t="s">
        <v>52</v>
      </c>
      <c r="B19" s="49" t="s">
        <v>32</v>
      </c>
      <c r="C19" s="31">
        <v>7408267.0458939616</v>
      </c>
      <c r="D19" s="32">
        <v>46924.707250649662</v>
      </c>
      <c r="E19" s="32">
        <v>3837496.9784354162</v>
      </c>
      <c r="F19" s="32">
        <v>11860.733784608237</v>
      </c>
      <c r="G19" s="32">
        <v>2814705.0063956599</v>
      </c>
      <c r="H19" s="33">
        <v>697279.62002762791</v>
      </c>
      <c r="I19" s="6">
        <v>7650854.4851779705</v>
      </c>
      <c r="J19" s="6">
        <v>48461.280446589742</v>
      </c>
      <c r="K19" s="6">
        <v>3963157.7516623666</v>
      </c>
      <c r="L19" s="6">
        <v>12249.119491955569</v>
      </c>
      <c r="M19" s="6">
        <v>2906873.9408592</v>
      </c>
      <c r="N19" s="46">
        <v>720112.39271785936</v>
      </c>
      <c r="O19" s="32">
        <v>6087517.3515746361</v>
      </c>
      <c r="P19" s="32">
        <v>38558.946084997631</v>
      </c>
      <c r="Q19" s="32">
        <v>3153346.0252068792</v>
      </c>
      <c r="R19" s="32">
        <v>9746.1960089881486</v>
      </c>
      <c r="S19" s="32">
        <v>2312897.9368386059</v>
      </c>
      <c r="T19" s="33">
        <v>572968.24743516545</v>
      </c>
    </row>
    <row r="20" spans="1:20">
      <c r="A20" s="26" t="s">
        <v>52</v>
      </c>
      <c r="B20" s="49" t="s">
        <v>33</v>
      </c>
      <c r="C20" s="31">
        <v>6164527.8890350536</v>
      </c>
      <c r="D20" s="32">
        <v>28227.635278094265</v>
      </c>
      <c r="E20" s="32">
        <v>2987556.9394425293</v>
      </c>
      <c r="F20" s="32">
        <v>9820.4378770672047</v>
      </c>
      <c r="G20" s="32">
        <v>2595399.0864318907</v>
      </c>
      <c r="H20" s="33">
        <v>543523.79000547144</v>
      </c>
      <c r="I20" s="6">
        <v>7227228.7993967822</v>
      </c>
      <c r="J20" s="6">
        <v>33093.787925525176</v>
      </c>
      <c r="K20" s="6">
        <v>3502580.8855504361</v>
      </c>
      <c r="L20" s="6">
        <v>11513.379893060535</v>
      </c>
      <c r="M20" s="6">
        <v>3042819.0708250357</v>
      </c>
      <c r="N20" s="46">
        <v>637221.67520272464</v>
      </c>
      <c r="O20" s="32">
        <v>6198452.7493821727</v>
      </c>
      <c r="P20" s="32">
        <v>28382.978655880273</v>
      </c>
      <c r="Q20" s="32">
        <v>3003998.1744850269</v>
      </c>
      <c r="R20" s="32">
        <v>9874.4820779409911</v>
      </c>
      <c r="S20" s="32">
        <v>2609682.1837164136</v>
      </c>
      <c r="T20" s="33">
        <v>546514.93044691067</v>
      </c>
    </row>
    <row r="21" spans="1:20" ht="15" thickBot="1">
      <c r="A21" s="34" t="s">
        <v>52</v>
      </c>
      <c r="B21" s="50" t="s">
        <v>35</v>
      </c>
      <c r="C21" s="31">
        <v>7609376.7912771879</v>
      </c>
      <c r="D21" s="32">
        <v>17387.769696499992</v>
      </c>
      <c r="E21" s="32">
        <v>2474895.8343080748</v>
      </c>
      <c r="F21" s="32">
        <v>13798.322687157106</v>
      </c>
      <c r="G21" s="32">
        <v>4322543.5911266143</v>
      </c>
      <c r="H21" s="33">
        <v>780751.27345884161</v>
      </c>
      <c r="I21" s="6">
        <v>11612167.262230434</v>
      </c>
      <c r="J21" s="6">
        <v>26534.326735450075</v>
      </c>
      <c r="K21" s="6">
        <v>3776775.0464830184</v>
      </c>
      <c r="L21" s="6">
        <v>21056.708765581294</v>
      </c>
      <c r="M21" s="6">
        <v>6596348.23655771</v>
      </c>
      <c r="N21" s="46">
        <v>1191452.9436886739</v>
      </c>
      <c r="O21" s="32">
        <v>14005060.403942071</v>
      </c>
      <c r="P21" s="32">
        <v>32002.19565529532</v>
      </c>
      <c r="Q21" s="32">
        <v>4555046.5700005833</v>
      </c>
      <c r="R21" s="32">
        <v>25395.817293243053</v>
      </c>
      <c r="S21" s="32">
        <v>7955642.8539320715</v>
      </c>
      <c r="T21" s="33">
        <v>1436972.9670608789</v>
      </c>
    </row>
    <row r="22" spans="1:20" ht="15" thickTop="1">
      <c r="A22" s="35" t="s">
        <v>55</v>
      </c>
      <c r="B22" s="51" t="s">
        <v>53</v>
      </c>
      <c r="C22" s="36">
        <v>114192.47692855612</v>
      </c>
      <c r="D22" s="37">
        <v>1056.6748814325617</v>
      </c>
      <c r="E22" s="37">
        <v>1820.0908767826072</v>
      </c>
      <c r="F22" s="37">
        <v>7957.8111929061934</v>
      </c>
      <c r="G22" s="37">
        <v>22764.570622908821</v>
      </c>
      <c r="H22" s="38">
        <v>80593.329354525922</v>
      </c>
      <c r="I22" s="32">
        <v>100416.54789378009</v>
      </c>
      <c r="J22" s="32">
        <v>929.19994988735448</v>
      </c>
      <c r="K22" s="32">
        <v>1600.5191201327577</v>
      </c>
      <c r="L22" s="32">
        <v>6997.7983688196373</v>
      </c>
      <c r="M22" s="32">
        <v>20018.302936601056</v>
      </c>
      <c r="N22" s="33">
        <v>70870.727518339292</v>
      </c>
      <c r="O22" s="37">
        <v>98665.804075744192</v>
      </c>
      <c r="P22" s="37">
        <v>912.99952174969962</v>
      </c>
      <c r="Q22" s="37">
        <v>1572.6143672409862</v>
      </c>
      <c r="R22" s="37">
        <v>6875.7930570354474</v>
      </c>
      <c r="S22" s="37">
        <v>19669.287551697595</v>
      </c>
      <c r="T22" s="38">
        <v>69635.109578020463</v>
      </c>
    </row>
    <row r="23" spans="1:20">
      <c r="A23" s="26" t="s">
        <v>55</v>
      </c>
      <c r="B23" s="49" t="s">
        <v>54</v>
      </c>
      <c r="C23" s="36">
        <v>734386.59810622514</v>
      </c>
      <c r="D23" s="37">
        <v>27430.940439817768</v>
      </c>
      <c r="E23" s="37">
        <v>42194.92094243368</v>
      </c>
      <c r="F23" s="37">
        <v>139599.6151274826</v>
      </c>
      <c r="G23" s="37">
        <v>213943.34774812331</v>
      </c>
      <c r="H23" s="38">
        <v>311217.77384836785</v>
      </c>
      <c r="I23" s="32">
        <v>681540.75036651362</v>
      </c>
      <c r="J23" s="32">
        <v>25457.032820073833</v>
      </c>
      <c r="K23" s="32">
        <v>39158.609586448823</v>
      </c>
      <c r="L23" s="32">
        <v>129554.14313143428</v>
      </c>
      <c r="M23" s="32">
        <v>198548.16269276352</v>
      </c>
      <c r="N23" s="33">
        <v>288822.8021357932</v>
      </c>
      <c r="O23" s="37">
        <v>668761.5053460378</v>
      </c>
      <c r="P23" s="37">
        <v>24979.700159147735</v>
      </c>
      <c r="Q23" s="37">
        <v>38424.365205174086</v>
      </c>
      <c r="R23" s="37">
        <v>127124.93528494226</v>
      </c>
      <c r="S23" s="37">
        <v>194825.2809457049</v>
      </c>
      <c r="T23" s="38">
        <v>283407.22375106887</v>
      </c>
    </row>
    <row r="24" spans="1:20">
      <c r="A24" s="26" t="s">
        <v>55</v>
      </c>
      <c r="B24" s="49" t="s">
        <v>23</v>
      </c>
      <c r="C24" s="36">
        <v>1274701.3996905158</v>
      </c>
      <c r="D24" s="37">
        <v>128424.06649064722</v>
      </c>
      <c r="E24" s="37">
        <v>66059.235745707949</v>
      </c>
      <c r="F24" s="37">
        <v>343660.31696927547</v>
      </c>
      <c r="G24" s="37">
        <v>458185.68112196733</v>
      </c>
      <c r="H24" s="38">
        <v>278372.099362918</v>
      </c>
      <c r="I24" s="32">
        <v>1249131.6185329929</v>
      </c>
      <c r="J24" s="32">
        <v>125847.95315436134</v>
      </c>
      <c r="K24" s="32">
        <v>64734.125251704361</v>
      </c>
      <c r="L24" s="32">
        <v>336766.68752824498</v>
      </c>
      <c r="M24" s="32">
        <v>448994.73836577067</v>
      </c>
      <c r="N24" s="33">
        <v>272788.11423291173</v>
      </c>
      <c r="O24" s="37">
        <v>1203151.8286455492</v>
      </c>
      <c r="P24" s="37">
        <v>121215.56505534089</v>
      </c>
      <c r="Q24" s="37">
        <v>62351.300709070136</v>
      </c>
      <c r="R24" s="37">
        <v>324370.50661031704</v>
      </c>
      <c r="S24" s="37">
        <v>432467.50983010087</v>
      </c>
      <c r="T24" s="38">
        <v>262746.94644072041</v>
      </c>
    </row>
    <row r="25" spans="1:20">
      <c r="A25" s="26" t="s">
        <v>55</v>
      </c>
      <c r="B25" s="49" t="s">
        <v>24</v>
      </c>
      <c r="C25" s="36">
        <v>1659489.3961096313</v>
      </c>
      <c r="D25" s="37">
        <v>287143.68088269484</v>
      </c>
      <c r="E25" s="37">
        <v>140183.16380099941</v>
      </c>
      <c r="F25" s="37">
        <v>567899.67209653533</v>
      </c>
      <c r="G25" s="37">
        <v>469323.78976587724</v>
      </c>
      <c r="H25" s="38">
        <v>194939.0895635245</v>
      </c>
      <c r="I25" s="32">
        <v>1548844.828764034</v>
      </c>
      <c r="J25" s="32">
        <v>267998.70266724552</v>
      </c>
      <c r="K25" s="32">
        <v>130836.61085268884</v>
      </c>
      <c r="L25" s="32">
        <v>530035.60760649829</v>
      </c>
      <c r="M25" s="32">
        <v>438032.16007220309</v>
      </c>
      <c r="N25" s="33">
        <v>181941.74756539828</v>
      </c>
      <c r="O25" s="37">
        <v>1552576.9690709708</v>
      </c>
      <c r="P25" s="37">
        <v>268644.47992127127</v>
      </c>
      <c r="Q25" s="37">
        <v>131151.87845078387</v>
      </c>
      <c r="R25" s="37">
        <v>531312.79639812082</v>
      </c>
      <c r="S25" s="37">
        <v>439087.65475442028</v>
      </c>
      <c r="T25" s="38">
        <v>182380.15954637458</v>
      </c>
    </row>
    <row r="26" spans="1:20">
      <c r="A26" s="26" t="s">
        <v>55</v>
      </c>
      <c r="B26" s="49" t="s">
        <v>25</v>
      </c>
      <c r="C26" s="36">
        <v>1687515.59059746</v>
      </c>
      <c r="D26" s="37">
        <v>408109.54622275423</v>
      </c>
      <c r="E26" s="37">
        <v>126378.75082182109</v>
      </c>
      <c r="F26" s="37">
        <v>548529.80136051087</v>
      </c>
      <c r="G26" s="37">
        <v>432303.08089316764</v>
      </c>
      <c r="H26" s="38">
        <v>172194.41129920608</v>
      </c>
      <c r="I26" s="32">
        <v>1754765.5196729945</v>
      </c>
      <c r="J26" s="32">
        <v>424373.29998683755</v>
      </c>
      <c r="K26" s="32">
        <v>131415.12623475169</v>
      </c>
      <c r="L26" s="32">
        <v>570389.5047273112</v>
      </c>
      <c r="M26" s="32">
        <v>449530.98189223785</v>
      </c>
      <c r="N26" s="33">
        <v>179056.60683185604</v>
      </c>
      <c r="O26" s="37">
        <v>1822605.351021539</v>
      </c>
      <c r="P26" s="37">
        <v>440779.71598781832</v>
      </c>
      <c r="Q26" s="37">
        <v>136495.67967648708</v>
      </c>
      <c r="R26" s="37">
        <v>592440.95682724286</v>
      </c>
      <c r="S26" s="37">
        <v>466910.00242553285</v>
      </c>
      <c r="T26" s="38">
        <v>185978.99610445776</v>
      </c>
    </row>
    <row r="27" spans="1:20">
      <c r="A27" s="26" t="s">
        <v>55</v>
      </c>
      <c r="B27" s="49" t="s">
        <v>26</v>
      </c>
      <c r="C27" s="36">
        <v>1589311.3714835297</v>
      </c>
      <c r="D27" s="37">
        <v>408987.44101545156</v>
      </c>
      <c r="E27" s="37">
        <v>150708.51532314968</v>
      </c>
      <c r="F27" s="37">
        <v>417739.74602596473</v>
      </c>
      <c r="G27" s="37">
        <v>417231.18800432252</v>
      </c>
      <c r="H27" s="38">
        <v>194644.48111464112</v>
      </c>
      <c r="I27" s="32">
        <v>1965892.3124599096</v>
      </c>
      <c r="J27" s="32">
        <v>505895.37117224309</v>
      </c>
      <c r="K27" s="32">
        <v>186418.29223147719</v>
      </c>
      <c r="L27" s="32">
        <v>516721.49967367784</v>
      </c>
      <c r="M27" s="32">
        <v>516092.44087303954</v>
      </c>
      <c r="N27" s="33">
        <v>240764.70850947191</v>
      </c>
      <c r="O27" s="37">
        <v>1916961.6524907972</v>
      </c>
      <c r="P27" s="37">
        <v>493303.73823798401</v>
      </c>
      <c r="Q27" s="37">
        <v>181778.37883877094</v>
      </c>
      <c r="R27" s="37">
        <v>503860.40660209168</v>
      </c>
      <c r="S27" s="37">
        <v>503247.00494710659</v>
      </c>
      <c r="T27" s="38">
        <v>234772.12386484392</v>
      </c>
    </row>
    <row r="28" spans="1:20">
      <c r="A28" s="26" t="s">
        <v>55</v>
      </c>
      <c r="B28" s="49" t="s">
        <v>27</v>
      </c>
      <c r="C28" s="36">
        <v>1470365.135602769</v>
      </c>
      <c r="D28" s="37">
        <v>301019.88139838388</v>
      </c>
      <c r="E28" s="37">
        <v>236963.60660682371</v>
      </c>
      <c r="F28" s="37">
        <v>269115.04773734882</v>
      </c>
      <c r="G28" s="37">
        <v>384871.13350842922</v>
      </c>
      <c r="H28" s="38">
        <v>278395.46635178337</v>
      </c>
      <c r="I28" s="32">
        <v>1761494.1582680768</v>
      </c>
      <c r="J28" s="32">
        <v>360621.14760931901</v>
      </c>
      <c r="K28" s="32">
        <v>283881.87304845161</v>
      </c>
      <c r="L28" s="32">
        <v>322399.22792853921</v>
      </c>
      <c r="M28" s="32">
        <v>461074.76091861329</v>
      </c>
      <c r="N28" s="33">
        <v>333517.1487631537</v>
      </c>
      <c r="O28" s="37">
        <v>1875471.0911802796</v>
      </c>
      <c r="P28" s="37">
        <v>383955.02706322615</v>
      </c>
      <c r="Q28" s="37">
        <v>302250.36155439517</v>
      </c>
      <c r="R28" s="37">
        <v>343259.96992991283</v>
      </c>
      <c r="S28" s="37">
        <v>490908.46025054884</v>
      </c>
      <c r="T28" s="38">
        <v>355097.27238219662</v>
      </c>
    </row>
    <row r="29" spans="1:20">
      <c r="A29" s="26" t="s">
        <v>55</v>
      </c>
      <c r="B29" s="49" t="s">
        <v>28</v>
      </c>
      <c r="C29" s="36">
        <v>1454140.0804355864</v>
      </c>
      <c r="D29" s="37">
        <v>195810.82054119607</v>
      </c>
      <c r="E29" s="37">
        <v>332604.74372010282</v>
      </c>
      <c r="F29" s="37">
        <v>131018.09589477397</v>
      </c>
      <c r="G29" s="37">
        <v>451339.17386608309</v>
      </c>
      <c r="H29" s="38">
        <v>343367.24641343043</v>
      </c>
      <c r="I29" s="32">
        <v>1599111.7093025649</v>
      </c>
      <c r="J29" s="32">
        <v>215332.33293574714</v>
      </c>
      <c r="K29" s="32">
        <v>365764.03292114288</v>
      </c>
      <c r="L29" s="32">
        <v>144080.0470977322</v>
      </c>
      <c r="M29" s="32">
        <v>496335.78463775135</v>
      </c>
      <c r="N29" s="33">
        <v>377599.51171019132</v>
      </c>
      <c r="O29" s="37">
        <v>1996318.5693023845</v>
      </c>
      <c r="P29" s="37">
        <v>268819.20275495917</v>
      </c>
      <c r="Q29" s="37">
        <v>456616.96218950639</v>
      </c>
      <c r="R29" s="37">
        <v>179868.40557412431</v>
      </c>
      <c r="S29" s="37">
        <v>619621.71730563976</v>
      </c>
      <c r="T29" s="38">
        <v>471392.28147815494</v>
      </c>
    </row>
    <row r="30" spans="1:20">
      <c r="A30" s="26" t="s">
        <v>55</v>
      </c>
      <c r="B30" s="49" t="s">
        <v>29</v>
      </c>
      <c r="C30" s="36">
        <v>1472077.5367463888</v>
      </c>
      <c r="D30" s="37">
        <v>95866.633281831033</v>
      </c>
      <c r="E30" s="37">
        <v>430356.50985282031</v>
      </c>
      <c r="F30" s="37">
        <v>43156.831195055718</v>
      </c>
      <c r="G30" s="37">
        <v>563873.08177498064</v>
      </c>
      <c r="H30" s="38">
        <v>338824.48064170126</v>
      </c>
      <c r="I30" s="32">
        <v>1483747.8036864048</v>
      </c>
      <c r="J30" s="32">
        <v>96626.64026047998</v>
      </c>
      <c r="K30" s="32">
        <v>433768.26991571521</v>
      </c>
      <c r="L30" s="32">
        <v>43498.967888102947</v>
      </c>
      <c r="M30" s="32">
        <v>568343.32822622929</v>
      </c>
      <c r="N30" s="33">
        <v>341510.59739587747</v>
      </c>
      <c r="O30" s="37">
        <v>1834784.6893418687</v>
      </c>
      <c r="P30" s="37">
        <v>119487.34123952503</v>
      </c>
      <c r="Q30" s="37">
        <v>536392.6257456321</v>
      </c>
      <c r="R30" s="37">
        <v>53790.300538253243</v>
      </c>
      <c r="S30" s="37">
        <v>702806.52434885269</v>
      </c>
      <c r="T30" s="38">
        <v>422307.89746960578</v>
      </c>
    </row>
    <row r="31" spans="1:20">
      <c r="A31" s="26" t="s">
        <v>55</v>
      </c>
      <c r="B31" s="49" t="s">
        <v>30</v>
      </c>
      <c r="C31" s="36">
        <v>1628225.3641235409</v>
      </c>
      <c r="D31" s="37">
        <v>41933.447241245238</v>
      </c>
      <c r="E31" s="37">
        <v>481779.86937729362</v>
      </c>
      <c r="F31" s="37">
        <v>27675.147635730937</v>
      </c>
      <c r="G31" s="37">
        <v>707696.51284703601</v>
      </c>
      <c r="H31" s="38">
        <v>369140.38702223531</v>
      </c>
      <c r="I31" s="32">
        <v>1532223.9604418313</v>
      </c>
      <c r="J31" s="32">
        <v>39461.019354372562</v>
      </c>
      <c r="K31" s="32">
        <v>453373.76249250886</v>
      </c>
      <c r="L31" s="32">
        <v>26043.399919063424</v>
      </c>
      <c r="M31" s="32">
        <v>665970.18913843937</v>
      </c>
      <c r="N31" s="33">
        <v>347375.58953744726</v>
      </c>
      <c r="O31" s="37">
        <v>1739292.6011659289</v>
      </c>
      <c r="P31" s="37">
        <v>44793.881814597378</v>
      </c>
      <c r="Q31" s="37">
        <v>514643.84517169016</v>
      </c>
      <c r="R31" s="37">
        <v>29562.971182992413</v>
      </c>
      <c r="S31" s="37">
        <v>755971.09330645774</v>
      </c>
      <c r="T31" s="38">
        <v>394320.80969019135</v>
      </c>
    </row>
    <row r="32" spans="1:20">
      <c r="A32" s="26" t="s">
        <v>55</v>
      </c>
      <c r="B32" s="49" t="s">
        <v>31</v>
      </c>
      <c r="C32" s="36">
        <v>1516018.94835305</v>
      </c>
      <c r="D32" s="37">
        <v>18679.797647035375</v>
      </c>
      <c r="E32" s="37">
        <v>498285.15477561182</v>
      </c>
      <c r="F32" s="37">
        <v>13293.025064250611</v>
      </c>
      <c r="G32" s="37">
        <v>685503.3062155908</v>
      </c>
      <c r="H32" s="38">
        <v>300257.66465056152</v>
      </c>
      <c r="I32" s="32">
        <v>1540794.2177229142</v>
      </c>
      <c r="J32" s="32">
        <v>18985.068909629172</v>
      </c>
      <c r="K32" s="32">
        <v>506428.29107742489</v>
      </c>
      <c r="L32" s="32">
        <v>13510.26395632709</v>
      </c>
      <c r="M32" s="32">
        <v>696706.0217778692</v>
      </c>
      <c r="N32" s="33">
        <v>305164.57200166385</v>
      </c>
      <c r="O32" s="37">
        <v>1614588.1603592627</v>
      </c>
      <c r="P32" s="37">
        <v>19894.329257279463</v>
      </c>
      <c r="Q32" s="37">
        <v>530682.88642268872</v>
      </c>
      <c r="R32" s="37">
        <v>14157.317035789267</v>
      </c>
      <c r="S32" s="37">
        <v>730073.67309308227</v>
      </c>
      <c r="T32" s="38">
        <v>319779.95455042308</v>
      </c>
    </row>
    <row r="33" spans="1:20">
      <c r="A33" s="26" t="s">
        <v>55</v>
      </c>
      <c r="B33" s="49" t="s">
        <v>32</v>
      </c>
      <c r="C33" s="36">
        <v>1121773.2363687071</v>
      </c>
      <c r="D33" s="37">
        <v>10624.62369387917</v>
      </c>
      <c r="E33" s="37">
        <v>340918.14928006061</v>
      </c>
      <c r="F33" s="37">
        <v>10165.334296313162</v>
      </c>
      <c r="G33" s="37">
        <v>554287.71777637606</v>
      </c>
      <c r="H33" s="38">
        <v>205777.41132207826</v>
      </c>
      <c r="I33" s="32">
        <v>1416215.7497799636</v>
      </c>
      <c r="J33" s="32">
        <v>13413.369942275436</v>
      </c>
      <c r="K33" s="32">
        <v>430402.18534645642</v>
      </c>
      <c r="L33" s="32">
        <v>12833.526478862534</v>
      </c>
      <c r="M33" s="32">
        <v>699776.89819520933</v>
      </c>
      <c r="N33" s="33">
        <v>259789.76981716001</v>
      </c>
      <c r="O33" s="37">
        <v>1379001.3935350189</v>
      </c>
      <c r="P33" s="37">
        <v>13060.902510985657</v>
      </c>
      <c r="Q33" s="37">
        <v>419092.36884669337</v>
      </c>
      <c r="R33" s="37">
        <v>12496.295780547307</v>
      </c>
      <c r="S33" s="37">
        <v>681388.63582384039</v>
      </c>
      <c r="T33" s="38">
        <v>252963.19057295227</v>
      </c>
    </row>
    <row r="34" spans="1:20">
      <c r="A34" s="26" t="s">
        <v>55</v>
      </c>
      <c r="B34" s="49" t="s">
        <v>33</v>
      </c>
      <c r="C34" s="36">
        <v>787044.38677546894</v>
      </c>
      <c r="D34" s="37">
        <v>6913.0123061813729</v>
      </c>
      <c r="E34" s="37">
        <v>227688.52793501853</v>
      </c>
      <c r="F34" s="37">
        <v>1953.0168109101048</v>
      </c>
      <c r="G34" s="37">
        <v>392531.94230362982</v>
      </c>
      <c r="H34" s="38">
        <v>157957.88741972909</v>
      </c>
      <c r="I34" s="32">
        <v>1181924.4331794514</v>
      </c>
      <c r="J34" s="32">
        <v>10381.445174930073</v>
      </c>
      <c r="K34" s="32">
        <v>341925.61289155518</v>
      </c>
      <c r="L34" s="32">
        <v>2932.8946702511603</v>
      </c>
      <c r="M34" s="32">
        <v>589475.13152698753</v>
      </c>
      <c r="N34" s="33">
        <v>237209.34891572737</v>
      </c>
      <c r="O34" s="37">
        <v>1231022.7725260758</v>
      </c>
      <c r="P34" s="37">
        <v>10812.700933587957</v>
      </c>
      <c r="Q34" s="37">
        <v>356129.54954078025</v>
      </c>
      <c r="R34" s="37">
        <v>3054.7300886124913</v>
      </c>
      <c r="S34" s="37">
        <v>613962.52617898886</v>
      </c>
      <c r="T34" s="38">
        <v>247063.26578410633</v>
      </c>
    </row>
    <row r="35" spans="1:20" ht="15" thickBot="1">
      <c r="A35" s="34" t="s">
        <v>55</v>
      </c>
      <c r="B35" s="50" t="s">
        <v>35</v>
      </c>
      <c r="C35" s="36">
        <v>815075.36490194011</v>
      </c>
      <c r="D35" s="37">
        <v>770.80605860644698</v>
      </c>
      <c r="E35" s="37">
        <v>164126.3104712129</v>
      </c>
      <c r="F35" s="37">
        <v>8337.0482195932818</v>
      </c>
      <c r="G35" s="37">
        <v>447212.12277895724</v>
      </c>
      <c r="H35" s="38">
        <v>194629.0773735703</v>
      </c>
      <c r="I35" s="32">
        <v>1425462.5571679506</v>
      </c>
      <c r="J35" s="32">
        <v>1348.0412029308281</v>
      </c>
      <c r="K35" s="32">
        <v>287035.92366698856</v>
      </c>
      <c r="L35" s="32">
        <v>14580.430946730557</v>
      </c>
      <c r="M35" s="32">
        <v>782116.79997185792</v>
      </c>
      <c r="N35" s="33">
        <v>340381.36137944274</v>
      </c>
      <c r="O35" s="37">
        <v>2089990.0771780054</v>
      </c>
      <c r="P35" s="37">
        <v>1976.4761435403896</v>
      </c>
      <c r="Q35" s="37">
        <v>420847.41492578387</v>
      </c>
      <c r="R35" s="37">
        <v>21377.591327399277</v>
      </c>
      <c r="S35" s="37">
        <v>1146726.9644619676</v>
      </c>
      <c r="T35" s="38">
        <v>499061.63031931425</v>
      </c>
    </row>
    <row r="36" spans="1:20" ht="15" thickTop="1">
      <c r="A36" s="39" t="s">
        <v>39</v>
      </c>
      <c r="B36" s="52" t="s">
        <v>53</v>
      </c>
      <c r="C36" s="31">
        <v>281760.71901019278</v>
      </c>
      <c r="D36" s="32">
        <v>6739.5654415408326</v>
      </c>
      <c r="E36" s="32">
        <v>7668.4981819673576</v>
      </c>
      <c r="F36" s="32">
        <v>22934.483935838307</v>
      </c>
      <c r="G36" s="32">
        <v>18515.694337838988</v>
      </c>
      <c r="H36" s="33">
        <v>225902.47711300731</v>
      </c>
      <c r="I36" s="6">
        <v>272310.70268607262</v>
      </c>
      <c r="J36" s="6">
        <v>6513.5261140441808</v>
      </c>
      <c r="K36" s="6">
        <v>7411.3032356467675</v>
      </c>
      <c r="L36" s="6">
        <v>22165.280732707983</v>
      </c>
      <c r="M36" s="6">
        <v>17894.693602322452</v>
      </c>
      <c r="N36" s="46">
        <v>218325.89900135127</v>
      </c>
      <c r="O36" s="32">
        <v>295541.98880111397</v>
      </c>
      <c r="P36" s="32">
        <v>7069.20603143471</v>
      </c>
      <c r="Q36" s="32">
        <v>8043.574036075529</v>
      </c>
      <c r="R36" s="32">
        <v>24056.238280253867</v>
      </c>
      <c r="S36" s="32">
        <v>19421.320146618811</v>
      </c>
      <c r="T36" s="33">
        <v>236951.65030673106</v>
      </c>
    </row>
    <row r="37" spans="1:20">
      <c r="A37" s="26" t="s">
        <v>39</v>
      </c>
      <c r="B37" s="49" t="s">
        <v>54</v>
      </c>
      <c r="C37" s="31">
        <v>1241968.260758386</v>
      </c>
      <c r="D37" s="32">
        <v>111796.48349049882</v>
      </c>
      <c r="E37" s="32">
        <v>97732.437161685957</v>
      </c>
      <c r="F37" s="32">
        <v>159528.36234449132</v>
      </c>
      <c r="G37" s="32">
        <v>199556.34654236221</v>
      </c>
      <c r="H37" s="33">
        <v>673354.63121934771</v>
      </c>
      <c r="I37" s="6">
        <v>1278303.161933793</v>
      </c>
      <c r="J37" s="6">
        <v>115067.19040607236</v>
      </c>
      <c r="K37" s="6">
        <v>100591.68772235095</v>
      </c>
      <c r="L37" s="6">
        <v>164195.50840901482</v>
      </c>
      <c r="M37" s="6">
        <v>205394.54737215993</v>
      </c>
      <c r="N37" s="46">
        <v>693054.22802419495</v>
      </c>
      <c r="O37" s="32">
        <v>1308255.9933203547</v>
      </c>
      <c r="P37" s="32">
        <v>117763.41165858381</v>
      </c>
      <c r="Q37" s="32">
        <v>102948.7231666498</v>
      </c>
      <c r="R37" s="32">
        <v>168042.89025415239</v>
      </c>
      <c r="S37" s="32">
        <v>210207.29322804173</v>
      </c>
      <c r="T37" s="33">
        <v>709293.67501292704</v>
      </c>
    </row>
    <row r="38" spans="1:20">
      <c r="A38" s="26" t="s">
        <v>39</v>
      </c>
      <c r="B38" s="49" t="s">
        <v>23</v>
      </c>
      <c r="C38" s="31">
        <v>1949699.6661597991</v>
      </c>
      <c r="D38" s="32">
        <v>464337.29211593611</v>
      </c>
      <c r="E38" s="32">
        <v>209877.42299758352</v>
      </c>
      <c r="F38" s="32">
        <v>369958.71026592352</v>
      </c>
      <c r="G38" s="32">
        <v>336633.45240286889</v>
      </c>
      <c r="H38" s="33">
        <v>568892.7883774871</v>
      </c>
      <c r="I38" s="6">
        <v>2339201.0898151752</v>
      </c>
      <c r="J38" s="6">
        <v>557100.31581366691</v>
      </c>
      <c r="K38" s="6">
        <v>251805.7037833588</v>
      </c>
      <c r="L38" s="6">
        <v>443867.24440754735</v>
      </c>
      <c r="M38" s="6">
        <v>403884.43020048988</v>
      </c>
      <c r="N38" s="46">
        <v>682543.39561011223</v>
      </c>
      <c r="O38" s="32">
        <v>2302109.388214333</v>
      </c>
      <c r="P38" s="32">
        <v>548266.61666489986</v>
      </c>
      <c r="Q38" s="32">
        <v>247812.92946960352</v>
      </c>
      <c r="R38" s="32">
        <v>436829.03317738167</v>
      </c>
      <c r="S38" s="32">
        <v>397480.20919039863</v>
      </c>
      <c r="T38" s="33">
        <v>671720.59971204947</v>
      </c>
    </row>
    <row r="39" spans="1:20">
      <c r="A39" s="26" t="s">
        <v>39</v>
      </c>
      <c r="B39" s="49" t="s">
        <v>24</v>
      </c>
      <c r="C39" s="31">
        <v>2162588.5117549957</v>
      </c>
      <c r="D39" s="32">
        <v>793367.12013701047</v>
      </c>
      <c r="E39" s="32">
        <v>249949.61005918917</v>
      </c>
      <c r="F39" s="32">
        <v>485135.61361153709</v>
      </c>
      <c r="G39" s="32">
        <v>296286.0464194839</v>
      </c>
      <c r="H39" s="33">
        <v>337850.12152777502</v>
      </c>
      <c r="I39" s="6">
        <v>2651275.3698009369</v>
      </c>
      <c r="J39" s="6">
        <v>972646.7579919612</v>
      </c>
      <c r="K39" s="6">
        <v>306431.50152660836</v>
      </c>
      <c r="L39" s="6">
        <v>594763.21842555504</v>
      </c>
      <c r="M39" s="6">
        <v>363238.72665456467</v>
      </c>
      <c r="N39" s="46">
        <v>414195.16520224762</v>
      </c>
      <c r="O39" s="32">
        <v>2802387.9559284188</v>
      </c>
      <c r="P39" s="32">
        <v>1028083.9142612896</v>
      </c>
      <c r="Q39" s="32">
        <v>323896.92861654883</v>
      </c>
      <c r="R39" s="32">
        <v>628662.45390049485</v>
      </c>
      <c r="S39" s="32">
        <v>383941.94895717519</v>
      </c>
      <c r="T39" s="33">
        <v>437802.71019291022</v>
      </c>
    </row>
    <row r="40" spans="1:20">
      <c r="A40" s="26" t="s">
        <v>39</v>
      </c>
      <c r="B40" s="49" t="s">
        <v>25</v>
      </c>
      <c r="C40" s="31">
        <v>2211324.3964857864</v>
      </c>
      <c r="D40" s="32">
        <v>999689.73209798359</v>
      </c>
      <c r="E40" s="32">
        <v>201245.74461832596</v>
      </c>
      <c r="F40" s="32">
        <v>499718.75561281695</v>
      </c>
      <c r="G40" s="32">
        <v>272447.71419039887</v>
      </c>
      <c r="H40" s="33">
        <v>238222.44996626081</v>
      </c>
      <c r="I40" s="6">
        <v>2732825.3051578864</v>
      </c>
      <c r="J40" s="6">
        <v>1235448.4948140162</v>
      </c>
      <c r="K40" s="6">
        <v>248705.91773975288</v>
      </c>
      <c r="L40" s="6">
        <v>617568.3961027984</v>
      </c>
      <c r="M40" s="6">
        <v>336699.58548604615</v>
      </c>
      <c r="N40" s="46">
        <v>294402.91101527243</v>
      </c>
      <c r="O40" s="32">
        <v>3286159.1616326054</v>
      </c>
      <c r="P40" s="32">
        <v>1485598.2130638738</v>
      </c>
      <c r="Q40" s="32">
        <v>299063.10827486869</v>
      </c>
      <c r="R40" s="32">
        <v>742611.69894674863</v>
      </c>
      <c r="S40" s="32">
        <v>404873.45659255271</v>
      </c>
      <c r="T40" s="33">
        <v>354012.68475456117</v>
      </c>
    </row>
    <row r="41" spans="1:20">
      <c r="A41" s="26" t="s">
        <v>39</v>
      </c>
      <c r="B41" s="49" t="s">
        <v>26</v>
      </c>
      <c r="C41" s="31">
        <v>2122849.1015183982</v>
      </c>
      <c r="D41" s="32">
        <v>980111.73902360676</v>
      </c>
      <c r="E41" s="32">
        <v>282448.76334939507</v>
      </c>
      <c r="F41" s="32">
        <v>411757.6877715679</v>
      </c>
      <c r="G41" s="32">
        <v>220927.81354755216</v>
      </c>
      <c r="H41" s="33">
        <v>227603.097826276</v>
      </c>
      <c r="I41" s="6">
        <v>2469369.7657554327</v>
      </c>
      <c r="J41" s="6">
        <v>1140099.0742468457</v>
      </c>
      <c r="K41" s="6">
        <v>328553.94012279611</v>
      </c>
      <c r="L41" s="6">
        <v>478970.44791040843</v>
      </c>
      <c r="M41" s="6">
        <v>256990.69368546476</v>
      </c>
      <c r="N41" s="46">
        <v>264755.60978991748</v>
      </c>
      <c r="O41" s="32">
        <v>3068562.0730776656</v>
      </c>
      <c r="P41" s="32">
        <v>1416743.9916454039</v>
      </c>
      <c r="Q41" s="32">
        <v>408277.51825681579</v>
      </c>
      <c r="R41" s="32">
        <v>595192.57543564891</v>
      </c>
      <c r="S41" s="32">
        <v>319349.45779004873</v>
      </c>
      <c r="T41" s="33">
        <v>328998.52994974796</v>
      </c>
    </row>
    <row r="42" spans="1:20">
      <c r="A42" s="26" t="s">
        <v>39</v>
      </c>
      <c r="B42" s="49" t="s">
        <v>27</v>
      </c>
      <c r="C42" s="31">
        <v>2071305.9416983</v>
      </c>
      <c r="D42" s="32">
        <v>746341.78611696791</v>
      </c>
      <c r="E42" s="32">
        <v>463403.81868860219</v>
      </c>
      <c r="F42" s="32">
        <v>314028.78650509799</v>
      </c>
      <c r="G42" s="32">
        <v>252522.32077111016</v>
      </c>
      <c r="H42" s="33">
        <v>295009.22961652162</v>
      </c>
      <c r="I42" s="6">
        <v>2394046.3451713589</v>
      </c>
      <c r="J42" s="6">
        <v>862632.98401827668</v>
      </c>
      <c r="K42" s="6">
        <v>535609.05520324747</v>
      </c>
      <c r="L42" s="6">
        <v>362959.16188736138</v>
      </c>
      <c r="M42" s="6">
        <v>291869.07010974176</v>
      </c>
      <c r="N42" s="46">
        <v>340976.07395273156</v>
      </c>
      <c r="O42" s="32">
        <v>2979705.2554385988</v>
      </c>
      <c r="P42" s="32">
        <v>1073660.0990111404</v>
      </c>
      <c r="Q42" s="32">
        <v>666635.84849498176</v>
      </c>
      <c r="R42" s="32">
        <v>451750.36998205999</v>
      </c>
      <c r="S42" s="32">
        <v>363269.4094916216</v>
      </c>
      <c r="T42" s="33">
        <v>424389.52845879499</v>
      </c>
    </row>
    <row r="43" spans="1:20">
      <c r="A43" s="26" t="s">
        <v>39</v>
      </c>
      <c r="B43" s="49" t="s">
        <v>28</v>
      </c>
      <c r="C43" s="31">
        <v>1843949.6614622679</v>
      </c>
      <c r="D43" s="32">
        <v>435114.47598511277</v>
      </c>
      <c r="E43" s="32">
        <v>681086.60579089401</v>
      </c>
      <c r="F43" s="32">
        <v>142635.55328682403</v>
      </c>
      <c r="G43" s="32">
        <v>264043.22453085403</v>
      </c>
      <c r="H43" s="33">
        <v>321069.80186858302</v>
      </c>
      <c r="I43" s="6">
        <v>2183243.3298072829</v>
      </c>
      <c r="J43" s="6">
        <v>515177.17497979943</v>
      </c>
      <c r="K43" s="6">
        <v>806409.10117625748</v>
      </c>
      <c r="L43" s="6">
        <v>168881.03119901902</v>
      </c>
      <c r="M43" s="6">
        <v>312628.17027263512</v>
      </c>
      <c r="N43" s="46">
        <v>380147.85217957187</v>
      </c>
      <c r="O43" s="32">
        <v>2611246.6577186547</v>
      </c>
      <c r="P43" s="32">
        <v>616172.58045977249</v>
      </c>
      <c r="Q43" s="32">
        <v>964497.6542244982</v>
      </c>
      <c r="R43" s="32">
        <v>201988.49218948258</v>
      </c>
      <c r="S43" s="32">
        <v>373915.8405239131</v>
      </c>
      <c r="T43" s="33">
        <v>454672.09032098833</v>
      </c>
    </row>
    <row r="44" spans="1:20">
      <c r="A44" s="26" t="s">
        <v>39</v>
      </c>
      <c r="B44" s="49" t="s">
        <v>29</v>
      </c>
      <c r="C44" s="31">
        <v>1645763.4488522953</v>
      </c>
      <c r="D44" s="32">
        <v>172498.04875755461</v>
      </c>
      <c r="E44" s="32">
        <v>764281.98400507076</v>
      </c>
      <c r="F44" s="32">
        <v>57660.087474367901</v>
      </c>
      <c r="G44" s="32">
        <v>303358.63602333103</v>
      </c>
      <c r="H44" s="33">
        <v>347964.69259197096</v>
      </c>
      <c r="I44" s="6">
        <v>2012539.7005309733</v>
      </c>
      <c r="J44" s="6">
        <v>210941.11163472751</v>
      </c>
      <c r="K44" s="6">
        <v>934610.52150808182</v>
      </c>
      <c r="L44" s="6">
        <v>70510.263950253036</v>
      </c>
      <c r="M44" s="6">
        <v>370965.40145039547</v>
      </c>
      <c r="N44" s="46">
        <v>425512.40198751527</v>
      </c>
      <c r="O44" s="32">
        <v>2355143.3937318544</v>
      </c>
      <c r="P44" s="32">
        <v>246850.56667548526</v>
      </c>
      <c r="Q44" s="32">
        <v>1093713.4779807373</v>
      </c>
      <c r="R44" s="32">
        <v>82513.543603097758</v>
      </c>
      <c r="S44" s="32">
        <v>434116.51173811872</v>
      </c>
      <c r="T44" s="33">
        <v>497949.29373441532</v>
      </c>
    </row>
    <row r="45" spans="1:20">
      <c r="A45" s="26" t="s">
        <v>39</v>
      </c>
      <c r="B45" s="49" t="s">
        <v>30</v>
      </c>
      <c r="C45" s="31">
        <v>1448375.2392595953</v>
      </c>
      <c r="D45" s="32">
        <v>82225.326432785441</v>
      </c>
      <c r="E45" s="32">
        <v>694164.16134903743</v>
      </c>
      <c r="F45" s="32">
        <v>18957.49169409617</v>
      </c>
      <c r="G45" s="32">
        <v>364967.4668545241</v>
      </c>
      <c r="H45" s="33">
        <v>288060.79292915214</v>
      </c>
      <c r="I45" s="6">
        <v>1835256.717178426</v>
      </c>
      <c r="J45" s="6">
        <v>104188.87217037776</v>
      </c>
      <c r="K45" s="6">
        <v>879585.21066101536</v>
      </c>
      <c r="L45" s="6">
        <v>24021.305411317098</v>
      </c>
      <c r="M45" s="6">
        <v>462455.43070645427</v>
      </c>
      <c r="N45" s="46">
        <v>365005.89822926151</v>
      </c>
      <c r="O45" s="32">
        <v>2215556.8725573691</v>
      </c>
      <c r="P45" s="32">
        <v>125778.79139217963</v>
      </c>
      <c r="Q45" s="32">
        <v>1061852.0233376003</v>
      </c>
      <c r="R45" s="32">
        <v>28998.97752379072</v>
      </c>
      <c r="S45" s="32">
        <v>558285.00621341157</v>
      </c>
      <c r="T45" s="33">
        <v>440642.0740903868</v>
      </c>
    </row>
    <row r="46" spans="1:20">
      <c r="A46" s="26" t="s">
        <v>39</v>
      </c>
      <c r="B46" s="49" t="s">
        <v>31</v>
      </c>
      <c r="C46" s="31">
        <v>1195830.0117962221</v>
      </c>
      <c r="D46" s="32">
        <v>29147.348692320484</v>
      </c>
      <c r="E46" s="32">
        <v>570820.0081980204</v>
      </c>
      <c r="F46" s="32">
        <v>10186.465852658244</v>
      </c>
      <c r="G46" s="32">
        <v>357900.66383130854</v>
      </c>
      <c r="H46" s="33">
        <v>227775.52522191452</v>
      </c>
      <c r="I46" s="6">
        <v>1661499.8535234223</v>
      </c>
      <c r="J46" s="6">
        <v>40497.658618003581</v>
      </c>
      <c r="K46" s="6">
        <v>793103.8280136981</v>
      </c>
      <c r="L46" s="6">
        <v>14153.19180415178</v>
      </c>
      <c r="M46" s="6">
        <v>497271.26319437753</v>
      </c>
      <c r="N46" s="46">
        <v>316473.91189319134</v>
      </c>
      <c r="O46" s="32">
        <v>2074396.6559670968</v>
      </c>
      <c r="P46" s="32">
        <v>50561.670188254058</v>
      </c>
      <c r="Q46" s="32">
        <v>990196.85447304568</v>
      </c>
      <c r="R46" s="32">
        <v>17670.379980794558</v>
      </c>
      <c r="S46" s="32">
        <v>620847.38875627541</v>
      </c>
      <c r="T46" s="33">
        <v>395120.36256872717</v>
      </c>
    </row>
    <row r="47" spans="1:20">
      <c r="A47" s="26" t="s">
        <v>39</v>
      </c>
      <c r="B47" s="49" t="s">
        <v>32</v>
      </c>
      <c r="C47" s="31">
        <v>837080.73503211385</v>
      </c>
      <c r="D47" s="32">
        <v>16287.281624958861</v>
      </c>
      <c r="E47" s="32">
        <v>369004.96821068623</v>
      </c>
      <c r="F47" s="32">
        <v>5839.425666434021</v>
      </c>
      <c r="G47" s="32">
        <v>298222.312633603</v>
      </c>
      <c r="H47" s="33">
        <v>147726.74689643172</v>
      </c>
      <c r="I47" s="6">
        <v>1312660.0054323021</v>
      </c>
      <c r="J47" s="6">
        <v>25540.742119068986</v>
      </c>
      <c r="K47" s="6">
        <v>578651.54853600019</v>
      </c>
      <c r="L47" s="6">
        <v>9157.0385104236557</v>
      </c>
      <c r="M47" s="6">
        <v>467654.4162811737</v>
      </c>
      <c r="N47" s="46">
        <v>231656.25998563567</v>
      </c>
      <c r="O47" s="32">
        <v>1698013.3416977252</v>
      </c>
      <c r="P47" s="32">
        <v>33038.654865360571</v>
      </c>
      <c r="Q47" s="32">
        <v>748524.40505688172</v>
      </c>
      <c r="R47" s="32">
        <v>11845.240577752278</v>
      </c>
      <c r="S47" s="32">
        <v>604942.20503638871</v>
      </c>
      <c r="T47" s="33">
        <v>299662.83616134198</v>
      </c>
    </row>
    <row r="48" spans="1:20">
      <c r="A48" s="26" t="s">
        <v>39</v>
      </c>
      <c r="B48" s="49" t="s">
        <v>33</v>
      </c>
      <c r="C48" s="31">
        <v>605288.15749369666</v>
      </c>
      <c r="D48" s="32">
        <v>7033.0915639372142</v>
      </c>
      <c r="E48" s="32">
        <v>233371.61816522563</v>
      </c>
      <c r="F48" s="32">
        <v>5635.6971321551091</v>
      </c>
      <c r="G48" s="32">
        <v>245058.05671809017</v>
      </c>
      <c r="H48" s="33">
        <v>114189.69391428857</v>
      </c>
      <c r="I48" s="6">
        <v>1023315.0671128273</v>
      </c>
      <c r="J48" s="6">
        <v>11890.317820791031</v>
      </c>
      <c r="K48" s="6">
        <v>394543.80553854455</v>
      </c>
      <c r="L48" s="6">
        <v>9527.8483770416933</v>
      </c>
      <c r="M48" s="6">
        <v>414301.18638926611</v>
      </c>
      <c r="N48" s="46">
        <v>193051.908987184</v>
      </c>
      <c r="O48" s="32">
        <v>1437090.9407973911</v>
      </c>
      <c r="P48" s="32">
        <v>16698.149546132463</v>
      </c>
      <c r="Q48" s="32">
        <v>554076.98655985377</v>
      </c>
      <c r="R48" s="32">
        <v>13380.419215920785</v>
      </c>
      <c r="S48" s="32">
        <v>581823.23397372605</v>
      </c>
      <c r="T48" s="33">
        <v>271112.15150175808</v>
      </c>
    </row>
    <row r="49" spans="1:20" ht="15" thickBot="1">
      <c r="A49" s="34" t="s">
        <v>39</v>
      </c>
      <c r="B49" s="50" t="s">
        <v>35</v>
      </c>
      <c r="C49" s="31">
        <v>673733.51551850606</v>
      </c>
      <c r="D49" s="32">
        <v>5975.3228553555118</v>
      </c>
      <c r="E49" s="32">
        <v>208094.63167421622</v>
      </c>
      <c r="F49" s="32">
        <v>1378.8259829191177</v>
      </c>
      <c r="G49" s="32">
        <v>365678.61947568587</v>
      </c>
      <c r="H49" s="33">
        <v>92606.115530329364</v>
      </c>
      <c r="I49" s="6">
        <v>1238569.2318032954</v>
      </c>
      <c r="J49" s="6">
        <v>10984.83431247835</v>
      </c>
      <c r="K49" s="6">
        <v>382554.23273216118</v>
      </c>
      <c r="L49" s="6">
        <v>2534.7877151996108</v>
      </c>
      <c r="M49" s="6">
        <v>672251.38185729622</v>
      </c>
      <c r="N49" s="46">
        <v>170243.99518616009</v>
      </c>
      <c r="O49" s="32">
        <v>2055178.6608654845</v>
      </c>
      <c r="P49" s="32">
        <v>18227.319468673737</v>
      </c>
      <c r="Q49" s="32">
        <v>634778.64260378282</v>
      </c>
      <c r="R49" s="32">
        <v>4206.0156899889462</v>
      </c>
      <c r="S49" s="32">
        <v>1115477.9718844728</v>
      </c>
      <c r="T49" s="33">
        <v>282488.71121856617</v>
      </c>
    </row>
    <row r="50" spans="1:20" ht="15" thickTop="1">
      <c r="A50" s="35" t="s">
        <v>56</v>
      </c>
      <c r="B50" s="51" t="s">
        <v>53</v>
      </c>
      <c r="C50" s="36">
        <v>108290.96039338919</v>
      </c>
      <c r="D50" s="37">
        <v>0</v>
      </c>
      <c r="E50" s="37">
        <v>2278.5604380745744</v>
      </c>
      <c r="F50" s="37">
        <v>3623.6612241065927</v>
      </c>
      <c r="G50" s="37">
        <v>15927.916547075456</v>
      </c>
      <c r="H50" s="38">
        <v>86460.822184132587</v>
      </c>
      <c r="I50" s="32">
        <v>119262.73998223947</v>
      </c>
      <c r="J50" s="32">
        <v>0</v>
      </c>
      <c r="K50" s="32">
        <v>2509.4187000718011</v>
      </c>
      <c r="L50" s="32">
        <v>3990.8018618027745</v>
      </c>
      <c r="M50" s="32">
        <v>17541.694733447341</v>
      </c>
      <c r="N50" s="33">
        <v>95220.824686917564</v>
      </c>
      <c r="O50" s="37">
        <v>142129.03373786405</v>
      </c>
      <c r="P50" s="37">
        <v>0</v>
      </c>
      <c r="Q50" s="37">
        <v>2990.5505704300085</v>
      </c>
      <c r="R50" s="37">
        <v>4755.959929662572</v>
      </c>
      <c r="S50" s="37">
        <v>20904.971015765128</v>
      </c>
      <c r="T50" s="38">
        <v>113477.55222200636</v>
      </c>
    </row>
    <row r="51" spans="1:20">
      <c r="A51" s="26" t="s">
        <v>56</v>
      </c>
      <c r="B51" s="49" t="s">
        <v>54</v>
      </c>
      <c r="C51" s="36">
        <v>602307.34894089703</v>
      </c>
      <c r="D51" s="37">
        <v>21502.923246313421</v>
      </c>
      <c r="E51" s="37">
        <v>38368.918848189234</v>
      </c>
      <c r="F51" s="37">
        <v>41353.478120614032</v>
      </c>
      <c r="G51" s="37">
        <v>164712.6003760595</v>
      </c>
      <c r="H51" s="38">
        <v>336369.42834972084</v>
      </c>
      <c r="I51" s="32">
        <v>711189.87344121863</v>
      </c>
      <c r="J51" s="32">
        <v>25390.128958334382</v>
      </c>
      <c r="K51" s="32">
        <v>45305.086493968309</v>
      </c>
      <c r="L51" s="32">
        <v>48829.181517822806</v>
      </c>
      <c r="M51" s="32">
        <v>194488.63378739654</v>
      </c>
      <c r="N51" s="33">
        <v>397176.8426836966</v>
      </c>
      <c r="O51" s="37">
        <v>765438.06269373267</v>
      </c>
      <c r="P51" s="37">
        <v>27326.838931738275</v>
      </c>
      <c r="Q51" s="37">
        <v>48760.870944798859</v>
      </c>
      <c r="R51" s="37">
        <v>52553.777127159963</v>
      </c>
      <c r="S51" s="37">
        <v>209323.85094552388</v>
      </c>
      <c r="T51" s="38">
        <v>427472.72474451165</v>
      </c>
    </row>
    <row r="52" spans="1:20">
      <c r="A52" s="26" t="s">
        <v>56</v>
      </c>
      <c r="B52" s="49" t="s">
        <v>23</v>
      </c>
      <c r="C52" s="36">
        <v>1023827.0105478308</v>
      </c>
      <c r="D52" s="37">
        <v>99020.972612475787</v>
      </c>
      <c r="E52" s="37">
        <v>159246.90051579464</v>
      </c>
      <c r="F52" s="37">
        <v>75250.334378491098</v>
      </c>
      <c r="G52" s="37">
        <v>327278.98040631245</v>
      </c>
      <c r="H52" s="38">
        <v>363029.82263475691</v>
      </c>
      <c r="I52" s="32">
        <v>1283303.5024155977</v>
      </c>
      <c r="J52" s="32">
        <v>124116.63265085596</v>
      </c>
      <c r="K52" s="32">
        <v>199606.08879755685</v>
      </c>
      <c r="L52" s="32">
        <v>94321.615537560574</v>
      </c>
      <c r="M52" s="32">
        <v>410223.85373256879</v>
      </c>
      <c r="N52" s="33">
        <v>455035.31169705553</v>
      </c>
      <c r="O52" s="37">
        <v>1394209.1620434171</v>
      </c>
      <c r="P52" s="37">
        <v>134843.04069775698</v>
      </c>
      <c r="Q52" s="37">
        <v>216856.44687898672</v>
      </c>
      <c r="R52" s="37">
        <v>102473.07851468491</v>
      </c>
      <c r="S52" s="37">
        <v>445676.22100783768</v>
      </c>
      <c r="T52" s="38">
        <v>494360.37494415091</v>
      </c>
    </row>
    <row r="53" spans="1:20">
      <c r="A53" s="26" t="s">
        <v>56</v>
      </c>
      <c r="B53" s="49" t="s">
        <v>24</v>
      </c>
      <c r="C53" s="36">
        <v>1247340.2614028724</v>
      </c>
      <c r="D53" s="37">
        <v>389043.34571664274</v>
      </c>
      <c r="E53" s="37">
        <v>296695.29043189838</v>
      </c>
      <c r="F53" s="37">
        <v>115835.34744352767</v>
      </c>
      <c r="G53" s="37">
        <v>227998.0894352562</v>
      </c>
      <c r="H53" s="38">
        <v>217768.18837554747</v>
      </c>
      <c r="I53" s="32">
        <v>1570941.7553751438</v>
      </c>
      <c r="J53" s="32">
        <v>489974.11159465869</v>
      </c>
      <c r="K53" s="32">
        <v>373667.9034463428</v>
      </c>
      <c r="L53" s="32">
        <v>145886.88401893189</v>
      </c>
      <c r="M53" s="32">
        <v>287148.36674699164</v>
      </c>
      <c r="N53" s="33">
        <v>274264.48956821888</v>
      </c>
      <c r="O53" s="37">
        <v>1786802.6590842551</v>
      </c>
      <c r="P53" s="37">
        <v>557300.767188987</v>
      </c>
      <c r="Q53" s="37">
        <v>425013.08607264247</v>
      </c>
      <c r="R53" s="37">
        <v>165932.9961780124</v>
      </c>
      <c r="S53" s="37">
        <v>326605.02115987212</v>
      </c>
      <c r="T53" s="38">
        <v>311950.78848474118</v>
      </c>
    </row>
    <row r="54" spans="1:20">
      <c r="A54" s="26" t="s">
        <v>56</v>
      </c>
      <c r="B54" s="49" t="s">
        <v>25</v>
      </c>
      <c r="C54" s="36">
        <v>1286148.6152424647</v>
      </c>
      <c r="D54" s="37">
        <v>665066.00100175838</v>
      </c>
      <c r="E54" s="37">
        <v>159573.57790068525</v>
      </c>
      <c r="F54" s="37">
        <v>127858.37839968011</v>
      </c>
      <c r="G54" s="37">
        <v>196719.17570787991</v>
      </c>
      <c r="H54" s="38">
        <v>136931.48223246104</v>
      </c>
      <c r="I54" s="32">
        <v>1624883.4273668516</v>
      </c>
      <c r="J54" s="32">
        <v>840225.39100520522</v>
      </c>
      <c r="K54" s="32">
        <v>201600.7008082621</v>
      </c>
      <c r="L54" s="32">
        <v>161532.6235626931</v>
      </c>
      <c r="M54" s="32">
        <v>248529.38817862989</v>
      </c>
      <c r="N54" s="33">
        <v>172995.32381206134</v>
      </c>
      <c r="O54" s="37">
        <v>1942563.7256688043</v>
      </c>
      <c r="P54" s="37">
        <v>1004497.5156141449</v>
      </c>
      <c r="Q54" s="37">
        <v>241015.57186423478</v>
      </c>
      <c r="R54" s="37">
        <v>193113.80112572067</v>
      </c>
      <c r="S54" s="37">
        <v>297119.26782392437</v>
      </c>
      <c r="T54" s="38">
        <v>206817.56924077959</v>
      </c>
    </row>
    <row r="55" spans="1:20">
      <c r="A55" s="26" t="s">
        <v>56</v>
      </c>
      <c r="B55" s="49" t="s">
        <v>26</v>
      </c>
      <c r="C55" s="36">
        <v>1211802.9507233228</v>
      </c>
      <c r="D55" s="37">
        <v>683771.33521507028</v>
      </c>
      <c r="E55" s="37">
        <v>129763.91213578184</v>
      </c>
      <c r="F55" s="37">
        <v>146876.38626746187</v>
      </c>
      <c r="G55" s="37">
        <v>156381.2421307874</v>
      </c>
      <c r="H55" s="38">
        <v>95010.074974221483</v>
      </c>
      <c r="I55" s="32">
        <v>1586746.6179583871</v>
      </c>
      <c r="J55" s="32">
        <v>895336.86393632391</v>
      </c>
      <c r="K55" s="32">
        <v>169914.13380500383</v>
      </c>
      <c r="L55" s="32">
        <v>192321.37455081652</v>
      </c>
      <c r="M55" s="32">
        <v>204767.12564121571</v>
      </c>
      <c r="N55" s="33">
        <v>124407.12002502735</v>
      </c>
      <c r="O55" s="37">
        <v>1938503.865446514</v>
      </c>
      <c r="P55" s="37">
        <v>1093819.2348886041</v>
      </c>
      <c r="Q55" s="37">
        <v>207581.4761141871</v>
      </c>
      <c r="R55" s="37">
        <v>234956.05647134382</v>
      </c>
      <c r="S55" s="37">
        <v>250160.83858593644</v>
      </c>
      <c r="T55" s="38">
        <v>151986.2593864426</v>
      </c>
    </row>
    <row r="56" spans="1:20">
      <c r="A56" s="26" t="s">
        <v>56</v>
      </c>
      <c r="B56" s="49" t="s">
        <v>27</v>
      </c>
      <c r="C56" s="36">
        <v>1045028.8103471114</v>
      </c>
      <c r="D56" s="37">
        <v>523582.39839207754</v>
      </c>
      <c r="E56" s="37">
        <v>208866.93601996228</v>
      </c>
      <c r="F56" s="37">
        <v>82033.577297661643</v>
      </c>
      <c r="G56" s="37">
        <v>120458.89354994522</v>
      </c>
      <c r="H56" s="38">
        <v>110087.00508746471</v>
      </c>
      <c r="I56" s="32">
        <v>1430679.2920342023</v>
      </c>
      <c r="J56" s="32">
        <v>716801.76434976666</v>
      </c>
      <c r="K56" s="32">
        <v>285945.80091541936</v>
      </c>
      <c r="L56" s="32">
        <v>112306.7030585201</v>
      </c>
      <c r="M56" s="32">
        <v>164912.24245388608</v>
      </c>
      <c r="N56" s="33">
        <v>150712.78125661006</v>
      </c>
      <c r="O56" s="37">
        <v>1761864.0656326229</v>
      </c>
      <c r="P56" s="37">
        <v>882732.61367630505</v>
      </c>
      <c r="Q56" s="37">
        <v>352138.75964828976</v>
      </c>
      <c r="R56" s="37">
        <v>138304.33245954162</v>
      </c>
      <c r="S56" s="37">
        <v>203087.41139971046</v>
      </c>
      <c r="T56" s="38">
        <v>185600.94844877589</v>
      </c>
    </row>
    <row r="57" spans="1:20">
      <c r="A57" s="26" t="s">
        <v>56</v>
      </c>
      <c r="B57" s="49" t="s">
        <v>28</v>
      </c>
      <c r="C57" s="36">
        <v>935363.58169862197</v>
      </c>
      <c r="D57" s="37">
        <v>299043.20686468208</v>
      </c>
      <c r="E57" s="37">
        <v>346235.53252372565</v>
      </c>
      <c r="F57" s="37">
        <v>62967.730609211954</v>
      </c>
      <c r="G57" s="37">
        <v>126876.06640925711</v>
      </c>
      <c r="H57" s="38">
        <v>100241.04529174519</v>
      </c>
      <c r="I57" s="32">
        <v>1182666.9689832106</v>
      </c>
      <c r="J57" s="32">
        <v>378108.07473967515</v>
      </c>
      <c r="K57" s="32">
        <v>437777.71105916228</v>
      </c>
      <c r="L57" s="32">
        <v>79615.944602109303</v>
      </c>
      <c r="M57" s="32">
        <v>160421.18362600103</v>
      </c>
      <c r="N57" s="33">
        <v>126744.05495626287</v>
      </c>
      <c r="O57" s="37">
        <v>1516280.1715758722</v>
      </c>
      <c r="P57" s="37">
        <v>484766.87983718963</v>
      </c>
      <c r="Q57" s="37">
        <v>561268.45531804359</v>
      </c>
      <c r="R57" s="37">
        <v>102074.44809695637</v>
      </c>
      <c r="S57" s="37">
        <v>205673.67332662054</v>
      </c>
      <c r="T57" s="38">
        <v>162496.71499706208</v>
      </c>
    </row>
    <row r="58" spans="1:20">
      <c r="A58" s="26" t="s">
        <v>56</v>
      </c>
      <c r="B58" s="49" t="s">
        <v>29</v>
      </c>
      <c r="C58" s="36">
        <v>835207.98152875062</v>
      </c>
      <c r="D58" s="37">
        <v>118356.74085343827</v>
      </c>
      <c r="E58" s="37">
        <v>420204.97598143225</v>
      </c>
      <c r="F58" s="37">
        <v>13074.573403162223</v>
      </c>
      <c r="G58" s="37">
        <v>161876.14845234895</v>
      </c>
      <c r="H58" s="38">
        <v>121695.54283836894</v>
      </c>
      <c r="I58" s="32">
        <v>1021359.8511435931</v>
      </c>
      <c r="J58" s="32">
        <v>144736.19253331725</v>
      </c>
      <c r="K58" s="32">
        <v>513860.62059970741</v>
      </c>
      <c r="L58" s="32">
        <v>15988.64551123793</v>
      </c>
      <c r="M58" s="32">
        <v>197955.2429376514</v>
      </c>
      <c r="N58" s="33">
        <v>148819.14956167911</v>
      </c>
      <c r="O58" s="37">
        <v>1368056.7223670234</v>
      </c>
      <c r="P58" s="37">
        <v>193866.36447801252</v>
      </c>
      <c r="Q58" s="37">
        <v>688288.73152199783</v>
      </c>
      <c r="R58" s="37">
        <v>21415.93283572021</v>
      </c>
      <c r="S58" s="37">
        <v>265150.42717356374</v>
      </c>
      <c r="T58" s="38">
        <v>199335.26635772901</v>
      </c>
    </row>
    <row r="59" spans="1:20">
      <c r="A59" s="26" t="s">
        <v>56</v>
      </c>
      <c r="B59" s="49" t="s">
        <v>30</v>
      </c>
      <c r="C59" s="36">
        <v>866131.26513614925</v>
      </c>
      <c r="D59" s="37">
        <v>49558.574506553749</v>
      </c>
      <c r="E59" s="37">
        <v>487542.45273222507</v>
      </c>
      <c r="F59" s="37">
        <v>8013.0847063221099</v>
      </c>
      <c r="G59" s="37">
        <v>196470.30509110657</v>
      </c>
      <c r="H59" s="38">
        <v>124546.84809994174</v>
      </c>
      <c r="I59" s="32">
        <v>1107095.9272088308</v>
      </c>
      <c r="J59" s="32">
        <v>63346.167264677271</v>
      </c>
      <c r="K59" s="32">
        <v>623180.67190012441</v>
      </c>
      <c r="L59" s="32">
        <v>10242.389115642978</v>
      </c>
      <c r="M59" s="32">
        <v>251129.91914643487</v>
      </c>
      <c r="N59" s="33">
        <v>159196.77978195128</v>
      </c>
      <c r="O59" s="37">
        <v>1401576.7404929246</v>
      </c>
      <c r="P59" s="37">
        <v>80195.864202469063</v>
      </c>
      <c r="Q59" s="37">
        <v>788942.95732984971</v>
      </c>
      <c r="R59" s="37">
        <v>12966.802603777645</v>
      </c>
      <c r="S59" s="37">
        <v>317928.95707321895</v>
      </c>
      <c r="T59" s="38">
        <v>201542.15928360919</v>
      </c>
    </row>
    <row r="60" spans="1:20">
      <c r="A60" s="26" t="s">
        <v>56</v>
      </c>
      <c r="B60" s="49" t="s">
        <v>31</v>
      </c>
      <c r="C60" s="36">
        <v>740086.26176920661</v>
      </c>
      <c r="D60" s="37">
        <v>16899.864821907973</v>
      </c>
      <c r="E60" s="37">
        <v>406156.58739080583</v>
      </c>
      <c r="F60" s="37">
        <v>9309.2894994144353</v>
      </c>
      <c r="G60" s="37">
        <v>192000.58158064546</v>
      </c>
      <c r="H60" s="38">
        <v>115719.938476433</v>
      </c>
      <c r="I60" s="32">
        <v>919393.75113256869</v>
      </c>
      <c r="J60" s="32">
        <v>20994.350138460846</v>
      </c>
      <c r="K60" s="32">
        <v>504559.87054234091</v>
      </c>
      <c r="L60" s="32">
        <v>11564.736484616349</v>
      </c>
      <c r="M60" s="32">
        <v>238518.32419787958</v>
      </c>
      <c r="N60" s="33">
        <v>143756.46976927109</v>
      </c>
      <c r="O60" s="37">
        <v>1129414.8717835986</v>
      </c>
      <c r="P60" s="37">
        <v>25790.181019395201</v>
      </c>
      <c r="Q60" s="37">
        <v>619818.68029202917</v>
      </c>
      <c r="R60" s="37">
        <v>14206.519630891791</v>
      </c>
      <c r="S60" s="37">
        <v>293004.10429170274</v>
      </c>
      <c r="T60" s="38">
        <v>176595.38654957974</v>
      </c>
    </row>
    <row r="61" spans="1:20">
      <c r="A61" s="26" t="s">
        <v>56</v>
      </c>
      <c r="B61" s="49" t="s">
        <v>32</v>
      </c>
      <c r="C61" s="36">
        <v>619397.84870242025</v>
      </c>
      <c r="D61" s="37">
        <v>8530.0956530285366</v>
      </c>
      <c r="E61" s="37">
        <v>346475.84605562338</v>
      </c>
      <c r="F61" s="37">
        <v>6583.4513116820317</v>
      </c>
      <c r="G61" s="37">
        <v>179686.77297589072</v>
      </c>
      <c r="H61" s="38">
        <v>78121.682706195643</v>
      </c>
      <c r="I61" s="32">
        <v>851292.29944394075</v>
      </c>
      <c r="J61" s="32">
        <v>11723.651863105109</v>
      </c>
      <c r="K61" s="32">
        <v>476191.86974635668</v>
      </c>
      <c r="L61" s="32">
        <v>9048.2093490311563</v>
      </c>
      <c r="M61" s="32">
        <v>246959.14986911329</v>
      </c>
      <c r="N61" s="33">
        <v>107369.41861633457</v>
      </c>
      <c r="O61" s="37">
        <v>1049483.4310480647</v>
      </c>
      <c r="P61" s="37">
        <v>14453.059647950939</v>
      </c>
      <c r="Q61" s="37">
        <v>587055.08980292303</v>
      </c>
      <c r="R61" s="37">
        <v>11154.74179510973</v>
      </c>
      <c r="S61" s="37">
        <v>304454.2234231942</v>
      </c>
      <c r="T61" s="38">
        <v>132366.31637888687</v>
      </c>
    </row>
    <row r="62" spans="1:20">
      <c r="A62" s="26" t="s">
        <v>56</v>
      </c>
      <c r="B62" s="49" t="s">
        <v>33</v>
      </c>
      <c r="C62" s="36">
        <v>424033.5199089321</v>
      </c>
      <c r="D62" s="37">
        <v>4667.1209876612065</v>
      </c>
      <c r="E62" s="37">
        <v>235903.54197007348</v>
      </c>
      <c r="F62" s="37">
        <v>2600.5332572388625</v>
      </c>
      <c r="G62" s="37">
        <v>140890.63653448905</v>
      </c>
      <c r="H62" s="38">
        <v>39971.687159469555</v>
      </c>
      <c r="I62" s="32">
        <v>607227.00574685866</v>
      </c>
      <c r="J62" s="32">
        <v>6683.4383833723396</v>
      </c>
      <c r="K62" s="32">
        <v>337819.99467006919</v>
      </c>
      <c r="L62" s="32">
        <v>3724.031117816864</v>
      </c>
      <c r="M62" s="32">
        <v>201759.04815020409</v>
      </c>
      <c r="N62" s="33">
        <v>57240.493425396249</v>
      </c>
      <c r="O62" s="37">
        <v>742285.7707962998</v>
      </c>
      <c r="P62" s="37">
        <v>8169.9614230254901</v>
      </c>
      <c r="Q62" s="37">
        <v>412957.54760718072</v>
      </c>
      <c r="R62" s="37">
        <v>4552.3260372093509</v>
      </c>
      <c r="S62" s="37">
        <v>246634.0744959148</v>
      </c>
      <c r="T62" s="38">
        <v>69971.861232969532</v>
      </c>
    </row>
    <row r="63" spans="1:20" ht="15" thickBot="1">
      <c r="A63" s="40" t="s">
        <v>56</v>
      </c>
      <c r="B63" s="53" t="s">
        <v>35</v>
      </c>
      <c r="C63" s="41">
        <v>504087.70439593535</v>
      </c>
      <c r="D63" s="42">
        <v>6596.7155880317014</v>
      </c>
      <c r="E63" s="42">
        <v>189065.03810587261</v>
      </c>
      <c r="F63" s="42">
        <v>1258.0099048818622</v>
      </c>
      <c r="G63" s="42">
        <v>258265.20778255115</v>
      </c>
      <c r="H63" s="43">
        <v>48902.73301459806</v>
      </c>
      <c r="I63" s="44">
        <v>887050.87874323619</v>
      </c>
      <c r="J63" s="44">
        <v>11608.341778926972</v>
      </c>
      <c r="K63" s="44">
        <v>332700.65254301421</v>
      </c>
      <c r="L63" s="44">
        <v>2213.7393589680842</v>
      </c>
      <c r="M63" s="44">
        <v>454473.25438506319</v>
      </c>
      <c r="N63" s="47">
        <v>86054.890677263786</v>
      </c>
      <c r="O63" s="42">
        <v>1275388.9435085794</v>
      </c>
      <c r="P63" s="42">
        <v>16690.306173066358</v>
      </c>
      <c r="Q63" s="42">
        <v>478352.19367870485</v>
      </c>
      <c r="R63" s="42">
        <v>3182.8824815976686</v>
      </c>
      <c r="S63" s="42">
        <v>653435.08208264806</v>
      </c>
      <c r="T63" s="43">
        <v>123728.47909256257</v>
      </c>
    </row>
    <row r="65" spans="1:19">
      <c r="A65" s="171" t="s">
        <v>57</v>
      </c>
      <c r="B65" s="171"/>
      <c r="C65" s="171"/>
      <c r="D65" s="171"/>
      <c r="E65" s="171"/>
      <c r="F65" s="171"/>
      <c r="G65" s="171"/>
      <c r="H65" s="171"/>
      <c r="I65" s="171"/>
      <c r="J65" s="171"/>
      <c r="K65" s="171"/>
      <c r="L65" s="171"/>
      <c r="M65" s="171"/>
      <c r="N65" s="171"/>
      <c r="O65" s="171"/>
      <c r="P65" s="171"/>
      <c r="Q65" s="171"/>
      <c r="R65" s="171"/>
      <c r="S65" s="171"/>
    </row>
    <row r="66" spans="1:19">
      <c r="A66" s="171"/>
      <c r="B66" s="171"/>
      <c r="C66" s="171"/>
      <c r="D66" s="171"/>
      <c r="E66" s="171"/>
      <c r="F66" s="171"/>
      <c r="G66" s="171"/>
      <c r="H66" s="171"/>
      <c r="I66" s="171"/>
      <c r="J66" s="171"/>
      <c r="K66" s="171"/>
      <c r="L66" s="171"/>
      <c r="M66" s="171"/>
      <c r="N66" s="171"/>
      <c r="O66" s="171"/>
      <c r="P66" s="171"/>
      <c r="Q66" s="171"/>
      <c r="R66" s="171"/>
      <c r="S66" s="171"/>
    </row>
    <row r="67" spans="1:19">
      <c r="A67" s="171"/>
      <c r="B67" s="171"/>
      <c r="C67" s="171"/>
      <c r="D67" s="171"/>
      <c r="E67" s="171"/>
      <c r="F67" s="171"/>
      <c r="G67" s="171"/>
      <c r="H67" s="171"/>
      <c r="I67" s="171"/>
      <c r="J67" s="171"/>
      <c r="K67" s="171"/>
      <c r="L67" s="171"/>
      <c r="M67" s="171"/>
      <c r="N67" s="171"/>
      <c r="O67" s="171"/>
      <c r="P67" s="171"/>
      <c r="Q67" s="171"/>
      <c r="R67" s="171"/>
      <c r="S67" s="171"/>
    </row>
  </sheetData>
  <mergeCells count="4">
    <mergeCell ref="A65:S67"/>
    <mergeCell ref="C6:H6"/>
    <mergeCell ref="O6:T6"/>
    <mergeCell ref="I6:N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56A9-24D1-478D-AF56-6CF88BC79465}">
  <dimension ref="A1:T67"/>
  <sheetViews>
    <sheetView tabSelected="1" workbookViewId="0"/>
  </sheetViews>
  <sheetFormatPr defaultRowHeight="14.45"/>
  <cols>
    <col min="1" max="1" width="21" customWidth="1"/>
    <col min="3" max="3" width="13.7109375" bestFit="1" customWidth="1"/>
    <col min="4" max="4" width="14.5703125" bestFit="1" customWidth="1"/>
    <col min="5" max="5" width="16.140625" bestFit="1" customWidth="1"/>
    <col min="6" max="6" width="12.5703125" bestFit="1" customWidth="1"/>
    <col min="7" max="7" width="9.85546875" bestFit="1" customWidth="1"/>
    <col min="8" max="8" width="13.7109375" bestFit="1" customWidth="1"/>
    <col min="9" max="9" width="13.7109375" customWidth="1"/>
    <col min="10" max="10" width="14.5703125" bestFit="1" customWidth="1"/>
    <col min="11" max="11" width="16.140625" bestFit="1" customWidth="1"/>
    <col min="12" max="12" width="12.5703125" bestFit="1" customWidth="1"/>
    <col min="13" max="13" width="9.85546875" bestFit="1" customWidth="1"/>
    <col min="14" max="14" width="12.28515625" bestFit="1" customWidth="1"/>
    <col min="15" max="15" width="12.28515625" customWidth="1"/>
    <col min="16" max="16" width="13.28515625" bestFit="1" customWidth="1"/>
    <col min="17" max="17" width="14.7109375" bestFit="1" customWidth="1"/>
    <col min="18" max="18" width="11.28515625" bestFit="1" customWidth="1"/>
    <col min="19" max="19" width="9.85546875" bestFit="1" customWidth="1"/>
  </cols>
  <sheetData>
    <row r="1" spans="1:20">
      <c r="A1" s="1" t="s">
        <v>4</v>
      </c>
    </row>
    <row r="2" spans="1:20">
      <c r="A2" t="s">
        <v>13</v>
      </c>
    </row>
    <row r="4" spans="1:20">
      <c r="A4" s="1" t="s">
        <v>14</v>
      </c>
    </row>
    <row r="5" spans="1:20" ht="15" thickBot="1">
      <c r="A5" t="s">
        <v>17</v>
      </c>
    </row>
    <row r="6" spans="1:20" s="20" customFormat="1">
      <c r="A6" s="19"/>
      <c r="B6" s="48"/>
      <c r="C6" s="172">
        <v>2025</v>
      </c>
      <c r="D6" s="173"/>
      <c r="E6" s="173"/>
      <c r="F6" s="173"/>
      <c r="G6" s="173"/>
      <c r="H6" s="174"/>
      <c r="I6" s="175">
        <v>2035</v>
      </c>
      <c r="J6" s="173"/>
      <c r="K6" s="173"/>
      <c r="L6" s="173"/>
      <c r="M6" s="173"/>
      <c r="N6" s="174"/>
      <c r="O6" s="176">
        <v>2045</v>
      </c>
      <c r="P6" s="176"/>
      <c r="Q6" s="176"/>
      <c r="R6" s="176"/>
      <c r="S6" s="176"/>
      <c r="T6" s="177"/>
    </row>
    <row r="7" spans="1:20" s="25" customFormat="1" ht="43.5">
      <c r="A7" s="21" t="s">
        <v>49</v>
      </c>
      <c r="B7" s="24" t="s">
        <v>50</v>
      </c>
      <c r="C7" s="55" t="s">
        <v>51</v>
      </c>
      <c r="D7" s="23" t="s">
        <v>42</v>
      </c>
      <c r="E7" s="23" t="s">
        <v>43</v>
      </c>
      <c r="F7" s="23" t="s">
        <v>44</v>
      </c>
      <c r="G7" s="23" t="s">
        <v>45</v>
      </c>
      <c r="H7" s="22" t="s">
        <v>46</v>
      </c>
      <c r="I7" s="54" t="s">
        <v>51</v>
      </c>
      <c r="J7" s="23" t="s">
        <v>42</v>
      </c>
      <c r="K7" s="23" t="s">
        <v>43</v>
      </c>
      <c r="L7" s="23" t="s">
        <v>44</v>
      </c>
      <c r="M7" s="23" t="s">
        <v>45</v>
      </c>
      <c r="N7" s="22" t="s">
        <v>46</v>
      </c>
      <c r="O7" s="54" t="s">
        <v>51</v>
      </c>
      <c r="P7" s="23" t="s">
        <v>42</v>
      </c>
      <c r="Q7" s="23" t="s">
        <v>43</v>
      </c>
      <c r="R7" s="23" t="s">
        <v>44</v>
      </c>
      <c r="S7" s="23" t="s">
        <v>45</v>
      </c>
      <c r="T7" s="22" t="s">
        <v>46</v>
      </c>
    </row>
    <row r="8" spans="1:20">
      <c r="A8" s="26" t="s">
        <v>52</v>
      </c>
      <c r="B8" s="49" t="s">
        <v>53</v>
      </c>
      <c r="C8" s="27">
        <v>278043.40137356258</v>
      </c>
      <c r="D8" s="28">
        <v>6286.9411747380718</v>
      </c>
      <c r="E8" s="28">
        <v>13017.718265046267</v>
      </c>
      <c r="F8" s="28">
        <v>14221.582930480621</v>
      </c>
      <c r="G8" s="28">
        <v>41734.616753053029</v>
      </c>
      <c r="H8" s="29">
        <v>202782.54225024456</v>
      </c>
      <c r="I8" s="30">
        <v>226688.83095202479</v>
      </c>
      <c r="J8" s="30">
        <v>5125.7441756394592</v>
      </c>
      <c r="K8" s="30">
        <v>10613.347846372404</v>
      </c>
      <c r="L8" s="30">
        <v>11594.858906457259</v>
      </c>
      <c r="M8" s="30">
        <v>34026.239915219026</v>
      </c>
      <c r="N8" s="45">
        <v>165328.64010833661</v>
      </c>
      <c r="O8" s="28">
        <v>203204.31761447107</v>
      </c>
      <c r="P8" s="28">
        <v>4594.7272439620065</v>
      </c>
      <c r="Q8" s="28">
        <v>9513.8260569332979</v>
      </c>
      <c r="R8" s="28">
        <v>10393.654517638575</v>
      </c>
      <c r="S8" s="28">
        <v>30501.18893780727</v>
      </c>
      <c r="T8" s="29">
        <v>148200.92085812992</v>
      </c>
    </row>
    <row r="9" spans="1:20">
      <c r="A9" s="26" t="s">
        <v>52</v>
      </c>
      <c r="B9" s="49" t="s">
        <v>54</v>
      </c>
      <c r="C9" s="31">
        <v>2716711.9820821048</v>
      </c>
      <c r="D9" s="32">
        <v>182598.42489843437</v>
      </c>
      <c r="E9" s="32">
        <v>256965.98923349567</v>
      </c>
      <c r="F9" s="32">
        <v>209128.41177666382</v>
      </c>
      <c r="G9" s="32">
        <v>785005.10682155786</v>
      </c>
      <c r="H9" s="33">
        <v>1283014.0493519532</v>
      </c>
      <c r="I9" s="6">
        <v>2299067.7353323051</v>
      </c>
      <c r="J9" s="6">
        <v>154527.29254160667</v>
      </c>
      <c r="K9" s="6">
        <v>217462.21860136211</v>
      </c>
      <c r="L9" s="6">
        <v>176978.78436437267</v>
      </c>
      <c r="M9" s="6">
        <v>664325.08306653053</v>
      </c>
      <c r="N9" s="46">
        <v>1085774.3567584332</v>
      </c>
      <c r="O9" s="32">
        <v>1988921.7773362075</v>
      </c>
      <c r="P9" s="32">
        <v>133681.44513775336</v>
      </c>
      <c r="Q9" s="32">
        <v>188126.4025749031</v>
      </c>
      <c r="R9" s="32">
        <v>153104.21391212824</v>
      </c>
      <c r="S9" s="32">
        <v>574707.13221536705</v>
      </c>
      <c r="T9" s="33">
        <v>939302.5834960558</v>
      </c>
    </row>
    <row r="10" spans="1:20">
      <c r="A10" s="26" t="s">
        <v>52</v>
      </c>
      <c r="B10" s="49" t="s">
        <v>23</v>
      </c>
      <c r="C10" s="31">
        <v>5126280.0678901728</v>
      </c>
      <c r="D10" s="32">
        <v>885462.41812533035</v>
      </c>
      <c r="E10" s="32">
        <v>888010.59733544593</v>
      </c>
      <c r="F10" s="32">
        <v>442363.84870901954</v>
      </c>
      <c r="G10" s="32">
        <v>1422286.8902958918</v>
      </c>
      <c r="H10" s="33">
        <v>1488156.313424485</v>
      </c>
      <c r="I10" s="6">
        <v>4626837.3496638164</v>
      </c>
      <c r="J10" s="6">
        <v>799193.67136569228</v>
      </c>
      <c r="K10" s="6">
        <v>801493.58681839053</v>
      </c>
      <c r="L10" s="6">
        <v>399265.26647817472</v>
      </c>
      <c r="M10" s="6">
        <v>1283716.4608266624</v>
      </c>
      <c r="N10" s="46">
        <v>1343168.3641748964</v>
      </c>
      <c r="O10" s="32">
        <v>4038680.3212015484</v>
      </c>
      <c r="P10" s="32">
        <v>697601.3007260696</v>
      </c>
      <c r="Q10" s="32">
        <v>699608.85417506099</v>
      </c>
      <c r="R10" s="32">
        <v>348511.22976731835</v>
      </c>
      <c r="S10" s="32">
        <v>1120532.237581216</v>
      </c>
      <c r="T10" s="33">
        <v>1172426.6989518832</v>
      </c>
    </row>
    <row r="11" spans="1:20">
      <c r="A11" s="26" t="s">
        <v>52</v>
      </c>
      <c r="B11" s="49" t="s">
        <v>24</v>
      </c>
      <c r="C11" s="31">
        <v>6147875.9857335491</v>
      </c>
      <c r="D11" s="32">
        <v>2198642.5598755348</v>
      </c>
      <c r="E11" s="32">
        <v>1059100.0797173763</v>
      </c>
      <c r="F11" s="32">
        <v>687915.78973786428</v>
      </c>
      <c r="G11" s="32">
        <v>1244435.8102110145</v>
      </c>
      <c r="H11" s="33">
        <v>957781.7461917589</v>
      </c>
      <c r="I11" s="6">
        <v>5765196.2449136293</v>
      </c>
      <c r="J11" s="6">
        <v>2061786.1940475206</v>
      </c>
      <c r="K11" s="6">
        <v>993175.49943158135</v>
      </c>
      <c r="L11" s="6">
        <v>645095.88954246277</v>
      </c>
      <c r="M11" s="6">
        <v>1166974.8506172178</v>
      </c>
      <c r="N11" s="46">
        <v>898163.81127484632</v>
      </c>
      <c r="O11" s="32">
        <v>5058764.4432818033</v>
      </c>
      <c r="P11" s="32">
        <v>1809147.5545691804</v>
      </c>
      <c r="Q11" s="32">
        <v>871477.86285606318</v>
      </c>
      <c r="R11" s="32">
        <v>566049.7942986408</v>
      </c>
      <c r="S11" s="32">
        <v>1023980.9071052563</v>
      </c>
      <c r="T11" s="33">
        <v>788108.32445266226</v>
      </c>
    </row>
    <row r="12" spans="1:20">
      <c r="A12" s="26" t="s">
        <v>52</v>
      </c>
      <c r="B12" s="49" t="s">
        <v>25</v>
      </c>
      <c r="C12" s="31">
        <v>6648979.3622861421</v>
      </c>
      <c r="D12" s="32">
        <v>3225302.350703829</v>
      </c>
      <c r="E12" s="32">
        <v>921015.17251637322</v>
      </c>
      <c r="F12" s="32">
        <v>833799.85677527788</v>
      </c>
      <c r="G12" s="32">
        <v>1069250.8260406242</v>
      </c>
      <c r="H12" s="33">
        <v>599611.1562500376</v>
      </c>
      <c r="I12" s="6">
        <v>6226301.8409799747</v>
      </c>
      <c r="J12" s="6">
        <v>3020268.9570387728</v>
      </c>
      <c r="K12" s="6">
        <v>862465.97436233645</v>
      </c>
      <c r="L12" s="6">
        <v>780794.96120796259</v>
      </c>
      <c r="M12" s="6">
        <v>1001278.2449601458</v>
      </c>
      <c r="N12" s="46">
        <v>561493.70341075712</v>
      </c>
      <c r="O12" s="32">
        <v>5737307.6635665353</v>
      </c>
      <c r="P12" s="32">
        <v>2783066.5258148364</v>
      </c>
      <c r="Q12" s="32">
        <v>794730.60745407036</v>
      </c>
      <c r="R12" s="32">
        <v>719473.77898202138</v>
      </c>
      <c r="S12" s="32">
        <v>922640.99860409764</v>
      </c>
      <c r="T12" s="33">
        <v>517395.75271150959</v>
      </c>
    </row>
    <row r="13" spans="1:20">
      <c r="A13" s="26" t="s">
        <v>52</v>
      </c>
      <c r="B13" s="49" t="s">
        <v>26</v>
      </c>
      <c r="C13" s="31">
        <v>6636303.3969687717</v>
      </c>
      <c r="D13" s="32">
        <v>3247399.1318028006</v>
      </c>
      <c r="E13" s="32">
        <v>906247.48059564212</v>
      </c>
      <c r="F13" s="32">
        <v>888023.86438569718</v>
      </c>
      <c r="G13" s="32">
        <v>1029288.9073158721</v>
      </c>
      <c r="H13" s="33">
        <v>565344.0128687605</v>
      </c>
      <c r="I13" s="6">
        <v>6463182.9295000667</v>
      </c>
      <c r="J13" s="6">
        <v>3162684.6119675627</v>
      </c>
      <c r="K13" s="6">
        <v>882606.3089827355</v>
      </c>
      <c r="L13" s="6">
        <v>864858.09010900592</v>
      </c>
      <c r="M13" s="6">
        <v>1002437.9684518854</v>
      </c>
      <c r="N13" s="46">
        <v>550595.94998887798</v>
      </c>
      <c r="O13" s="32">
        <v>6121394.3648901107</v>
      </c>
      <c r="P13" s="32">
        <v>2995434.2887708461</v>
      </c>
      <c r="Q13" s="32">
        <v>835931.97734870354</v>
      </c>
      <c r="R13" s="32">
        <v>819122.32671904261</v>
      </c>
      <c r="S13" s="32">
        <v>949426.65218790446</v>
      </c>
      <c r="T13" s="33">
        <v>521479.11986361491</v>
      </c>
    </row>
    <row r="14" spans="1:20">
      <c r="A14" s="26" t="s">
        <v>52</v>
      </c>
      <c r="B14" s="49" t="s">
        <v>27</v>
      </c>
      <c r="C14" s="31">
        <v>6245294.5571508873</v>
      </c>
      <c r="D14" s="32">
        <v>2469953.7608847166</v>
      </c>
      <c r="E14" s="32">
        <v>1477137.2581603394</v>
      </c>
      <c r="F14" s="32">
        <v>617562.35905077308</v>
      </c>
      <c r="G14" s="32">
        <v>1058343.965103325</v>
      </c>
      <c r="H14" s="33">
        <v>622297.21395173366</v>
      </c>
      <c r="I14" s="6">
        <v>6648637.0202076407</v>
      </c>
      <c r="J14" s="6">
        <v>2629471.8147466974</v>
      </c>
      <c r="K14" s="6">
        <v>1572535.8297612749</v>
      </c>
      <c r="L14" s="6">
        <v>657446.64644686866</v>
      </c>
      <c r="M14" s="6">
        <v>1126695.4347961757</v>
      </c>
      <c r="N14" s="46">
        <v>662487.29445662408</v>
      </c>
      <c r="O14" s="32">
        <v>6263717.874136568</v>
      </c>
      <c r="P14" s="32">
        <v>2477240.0050578834</v>
      </c>
      <c r="Q14" s="32">
        <v>1481494.7416528175</v>
      </c>
      <c r="R14" s="32">
        <v>619384.13815103821</v>
      </c>
      <c r="S14" s="32">
        <v>1061466.028629801</v>
      </c>
      <c r="T14" s="33">
        <v>624132.96064502804</v>
      </c>
    </row>
    <row r="15" spans="1:20">
      <c r="A15" s="26" t="s">
        <v>52</v>
      </c>
      <c r="B15" s="49" t="s">
        <v>28</v>
      </c>
      <c r="C15" s="31">
        <v>6527636.7487210752</v>
      </c>
      <c r="D15" s="32">
        <v>1396539.4083054259</v>
      </c>
      <c r="E15" s="32">
        <v>2522396.1665986232</v>
      </c>
      <c r="F15" s="32">
        <v>390252.07615461765</v>
      </c>
      <c r="G15" s="32">
        <v>1374361.7227847094</v>
      </c>
      <c r="H15" s="33">
        <v>844087.37487769884</v>
      </c>
      <c r="I15" s="6">
        <v>6749952.4413761087</v>
      </c>
      <c r="J15" s="6">
        <v>1444102.1998376446</v>
      </c>
      <c r="K15" s="6">
        <v>2608302.9461138351</v>
      </c>
      <c r="L15" s="6">
        <v>403543.12833171326</v>
      </c>
      <c r="M15" s="6">
        <v>1421169.1954001719</v>
      </c>
      <c r="N15" s="46">
        <v>872834.97169274383</v>
      </c>
      <c r="O15" s="32">
        <v>6636177.7019022377</v>
      </c>
      <c r="P15" s="32">
        <v>1419760.9392158622</v>
      </c>
      <c r="Q15" s="32">
        <v>2564338.341808781</v>
      </c>
      <c r="R15" s="32">
        <v>396741.15236356092</v>
      </c>
      <c r="S15" s="32">
        <v>1397214.4851471346</v>
      </c>
      <c r="T15" s="33">
        <v>858122.78336689842</v>
      </c>
    </row>
    <row r="16" spans="1:20">
      <c r="A16" s="26" t="s">
        <v>52</v>
      </c>
      <c r="B16" s="49" t="s">
        <v>29</v>
      </c>
      <c r="C16" s="31">
        <v>7239861.3693936206</v>
      </c>
      <c r="D16" s="32">
        <v>614403.9000358436</v>
      </c>
      <c r="E16" s="32">
        <v>3472308.8712880262</v>
      </c>
      <c r="F16" s="32">
        <v>151953.92043787168</v>
      </c>
      <c r="G16" s="32">
        <v>1959806.0891072957</v>
      </c>
      <c r="H16" s="33">
        <v>1041388.5885245835</v>
      </c>
      <c r="I16" s="6">
        <v>6347582.7976836842</v>
      </c>
      <c r="J16" s="6">
        <v>538681.53376311564</v>
      </c>
      <c r="K16" s="6">
        <v>3044363.2736959937</v>
      </c>
      <c r="L16" s="6">
        <v>133226.3205328219</v>
      </c>
      <c r="M16" s="6">
        <v>1718269.2849069196</v>
      </c>
      <c r="N16" s="46">
        <v>913042.38478483306</v>
      </c>
      <c r="O16" s="32">
        <v>6847832.3088408262</v>
      </c>
      <c r="P16" s="32">
        <v>581134.72933745512</v>
      </c>
      <c r="Q16" s="32">
        <v>3284287.8698756481</v>
      </c>
      <c r="R16" s="32">
        <v>143725.81362240069</v>
      </c>
      <c r="S16" s="32">
        <v>1853685.1427551517</v>
      </c>
      <c r="T16" s="33">
        <v>984998.75325017038</v>
      </c>
    </row>
    <row r="17" spans="1:20">
      <c r="A17" s="26" t="s">
        <v>52</v>
      </c>
      <c r="B17" s="49" t="s">
        <v>30</v>
      </c>
      <c r="C17" s="31">
        <v>8393759.5650474727</v>
      </c>
      <c r="D17" s="32">
        <v>191327.62260240311</v>
      </c>
      <c r="E17" s="32">
        <v>4393635.681356499</v>
      </c>
      <c r="F17" s="32">
        <v>54767.966775024492</v>
      </c>
      <c r="G17" s="32">
        <v>2662003.7883252264</v>
      </c>
      <c r="H17" s="33">
        <v>1092024.5059883192</v>
      </c>
      <c r="I17" s="6">
        <v>6560677.6125199609</v>
      </c>
      <c r="J17" s="6">
        <v>149544.2942506008</v>
      </c>
      <c r="K17" s="6">
        <v>3434125.9156714291</v>
      </c>
      <c r="L17" s="6">
        <v>42807.394078854348</v>
      </c>
      <c r="M17" s="6">
        <v>2080658.675432272</v>
      </c>
      <c r="N17" s="46">
        <v>853541.33308680449</v>
      </c>
      <c r="O17" s="32">
        <v>6852244.9276489783</v>
      </c>
      <c r="P17" s="32">
        <v>156190.2889088818</v>
      </c>
      <c r="Q17" s="32">
        <v>3586744.1255856799</v>
      </c>
      <c r="R17" s="32">
        <v>44709.825153263948</v>
      </c>
      <c r="S17" s="32">
        <v>2173126.5727326958</v>
      </c>
      <c r="T17" s="33">
        <v>891474.11526845675</v>
      </c>
    </row>
    <row r="18" spans="1:20">
      <c r="A18" s="26" t="s">
        <v>52</v>
      </c>
      <c r="B18" s="49" t="s">
        <v>31</v>
      </c>
      <c r="C18" s="31">
        <v>8538158.8064676989</v>
      </c>
      <c r="D18" s="32">
        <v>87565.291630429056</v>
      </c>
      <c r="E18" s="32">
        <v>4530021.4750365447</v>
      </c>
      <c r="F18" s="32">
        <v>29492.278630461835</v>
      </c>
      <c r="G18" s="32">
        <v>2922797.7752638692</v>
      </c>
      <c r="H18" s="33">
        <v>968281.98590639466</v>
      </c>
      <c r="I18" s="6">
        <v>7149080.3726238832</v>
      </c>
      <c r="J18" s="6">
        <v>73319.239183508747</v>
      </c>
      <c r="K18" s="6">
        <v>3793029.4281029627</v>
      </c>
      <c r="L18" s="6">
        <v>24694.161244842984</v>
      </c>
      <c r="M18" s="6">
        <v>2447285.9643298471</v>
      </c>
      <c r="N18" s="46">
        <v>810751.57976272178</v>
      </c>
      <c r="O18" s="32">
        <v>6340300.690829643</v>
      </c>
      <c r="P18" s="32">
        <v>65024.590383180621</v>
      </c>
      <c r="Q18" s="32">
        <v>3363921.7703341953</v>
      </c>
      <c r="R18" s="32">
        <v>21900.496209230929</v>
      </c>
      <c r="S18" s="32">
        <v>2170423.058847677</v>
      </c>
      <c r="T18" s="33">
        <v>719030.77505535958</v>
      </c>
    </row>
    <row r="19" spans="1:20">
      <c r="A19" s="26" t="s">
        <v>52</v>
      </c>
      <c r="B19" s="49" t="s">
        <v>32</v>
      </c>
      <c r="C19" s="31">
        <v>7395302.1625789125</v>
      </c>
      <c r="D19" s="32">
        <v>46842.586378071952</v>
      </c>
      <c r="E19" s="32">
        <v>3830781.143242239</v>
      </c>
      <c r="F19" s="32">
        <v>11839.976834488098</v>
      </c>
      <c r="G19" s="32">
        <v>2809779.114584777</v>
      </c>
      <c r="H19" s="33">
        <v>696059.34153933683</v>
      </c>
      <c r="I19" s="6">
        <v>7602820.2396743763</v>
      </c>
      <c r="J19" s="6">
        <v>48157.026712983949</v>
      </c>
      <c r="K19" s="6">
        <v>3938275.9175114725</v>
      </c>
      <c r="L19" s="6">
        <v>12172.216027902066</v>
      </c>
      <c r="M19" s="6">
        <v>2888623.7575896401</v>
      </c>
      <c r="N19" s="46">
        <v>715591.32183237828</v>
      </c>
      <c r="O19" s="32">
        <v>6003759.5985124009</v>
      </c>
      <c r="P19" s="32">
        <v>38028.416067914084</v>
      </c>
      <c r="Q19" s="32">
        <v>3109959.3435030906</v>
      </c>
      <c r="R19" s="32">
        <v>9612.0987355888683</v>
      </c>
      <c r="S19" s="32">
        <v>2281074.9254098544</v>
      </c>
      <c r="T19" s="33">
        <v>565084.81479595299</v>
      </c>
    </row>
    <row r="20" spans="1:20">
      <c r="A20" s="26" t="s">
        <v>52</v>
      </c>
      <c r="B20" s="49" t="s">
        <v>33</v>
      </c>
      <c r="C20" s="31">
        <v>6155744.9042779142</v>
      </c>
      <c r="D20" s="32">
        <v>28187.417617497969</v>
      </c>
      <c r="E20" s="32">
        <v>2983300.3820008994</v>
      </c>
      <c r="F20" s="32">
        <v>9806.4460908776837</v>
      </c>
      <c r="G20" s="32">
        <v>2591701.2605764233</v>
      </c>
      <c r="H20" s="33">
        <v>542749.39799221582</v>
      </c>
      <c r="I20" s="6">
        <v>7189874.5067189541</v>
      </c>
      <c r="J20" s="6">
        <v>32922.741031300488</v>
      </c>
      <c r="K20" s="6">
        <v>3484477.6214698055</v>
      </c>
      <c r="L20" s="6">
        <v>11453.872414582436</v>
      </c>
      <c r="M20" s="6">
        <v>3027092.1086252555</v>
      </c>
      <c r="N20" s="46">
        <v>633928.1631780098</v>
      </c>
      <c r="O20" s="32">
        <v>6131029.9799039802</v>
      </c>
      <c r="P20" s="32">
        <v>28074.246928077617</v>
      </c>
      <c r="Q20" s="32">
        <v>2971322.6206621146</v>
      </c>
      <c r="R20" s="32">
        <v>9767.0738333715817</v>
      </c>
      <c r="S20" s="32">
        <v>2581295.7448100923</v>
      </c>
      <c r="T20" s="33">
        <v>540570.29367032391</v>
      </c>
    </row>
    <row r="21" spans="1:20" ht="15" thickBot="1">
      <c r="A21" s="34" t="s">
        <v>52</v>
      </c>
      <c r="B21" s="50" t="s">
        <v>35</v>
      </c>
      <c r="C21" s="31">
        <v>7602254.7322314754</v>
      </c>
      <c r="D21" s="32">
        <v>17371.495469865076</v>
      </c>
      <c r="E21" s="32">
        <v>2472579.4351143674</v>
      </c>
      <c r="F21" s="32">
        <v>13785.408033092088</v>
      </c>
      <c r="G21" s="32">
        <v>4318497.8707571151</v>
      </c>
      <c r="H21" s="33">
        <v>780020.52285703633</v>
      </c>
      <c r="I21" s="6">
        <v>11571260.577057358</v>
      </c>
      <c r="J21" s="6">
        <v>26440.853112005378</v>
      </c>
      <c r="K21" s="6">
        <v>3763470.4372479692</v>
      </c>
      <c r="L21" s="6">
        <v>20982.531384494436</v>
      </c>
      <c r="M21" s="6">
        <v>6573110.9945759745</v>
      </c>
      <c r="N21" s="46">
        <v>1187255.7607369148</v>
      </c>
      <c r="O21" s="32">
        <v>13912673.007946199</v>
      </c>
      <c r="P21" s="32">
        <v>31791.086282149674</v>
      </c>
      <c r="Q21" s="32">
        <v>4524998.2246807851</v>
      </c>
      <c r="R21" s="32">
        <v>25228.288317198847</v>
      </c>
      <c r="S21" s="32">
        <v>7903161.7431372143</v>
      </c>
      <c r="T21" s="33">
        <v>1427493.665528852</v>
      </c>
    </row>
    <row r="22" spans="1:20" ht="15" thickTop="1">
      <c r="A22" s="35" t="s">
        <v>55</v>
      </c>
      <c r="B22" s="51" t="s">
        <v>53</v>
      </c>
      <c r="C22" s="36">
        <v>113113.32121527323</v>
      </c>
      <c r="D22" s="37">
        <v>1046.6889632175298</v>
      </c>
      <c r="E22" s="37">
        <v>1802.8904313486855</v>
      </c>
      <c r="F22" s="37">
        <v>7882.6073121862391</v>
      </c>
      <c r="G22" s="37">
        <v>22549.438093088022</v>
      </c>
      <c r="H22" s="38">
        <v>79831.696415432743</v>
      </c>
      <c r="I22" s="32">
        <v>97051.667944540648</v>
      </c>
      <c r="J22" s="32">
        <v>898.06318661684645</v>
      </c>
      <c r="K22" s="32">
        <v>1546.8869767393614</v>
      </c>
      <c r="L22" s="32">
        <v>6763.3076208906277</v>
      </c>
      <c r="M22" s="32">
        <v>19347.505268467492</v>
      </c>
      <c r="N22" s="33">
        <v>68495.904891826314</v>
      </c>
      <c r="O22" s="37">
        <v>90087.963362386276</v>
      </c>
      <c r="P22" s="37">
        <v>833.62486360645164</v>
      </c>
      <c r="Q22" s="37">
        <v>1435.8938927858694</v>
      </c>
      <c r="R22" s="37">
        <v>6278.0230578573655</v>
      </c>
      <c r="S22" s="37">
        <v>17959.272444192142</v>
      </c>
      <c r="T22" s="38">
        <v>63581.149103944445</v>
      </c>
    </row>
    <row r="23" spans="1:20">
      <c r="A23" s="26" t="s">
        <v>55</v>
      </c>
      <c r="B23" s="49" t="s">
        <v>54</v>
      </c>
      <c r="C23" s="36">
        <v>722971.10894861212</v>
      </c>
      <c r="D23" s="37">
        <v>27004.547033427509</v>
      </c>
      <c r="E23" s="37">
        <v>41539.032526486553</v>
      </c>
      <c r="F23" s="37">
        <v>137429.64375681194</v>
      </c>
      <c r="G23" s="37">
        <v>210617.75878331915</v>
      </c>
      <c r="H23" s="38">
        <v>306380.12684856704</v>
      </c>
      <c r="I23" s="32">
        <v>650226.88836017274</v>
      </c>
      <c r="J23" s="32">
        <v>24287.39180830749</v>
      </c>
      <c r="K23" s="32">
        <v>37359.440136506448</v>
      </c>
      <c r="L23" s="32">
        <v>123601.6882588741</v>
      </c>
      <c r="M23" s="32">
        <v>189425.72978639626</v>
      </c>
      <c r="N23" s="33">
        <v>275552.63837008848</v>
      </c>
      <c r="O23" s="37">
        <v>614313.62346657622</v>
      </c>
      <c r="P23" s="37">
        <v>22945.953071767322</v>
      </c>
      <c r="Q23" s="37">
        <v>35296.007365704718</v>
      </c>
      <c r="R23" s="37">
        <v>116774.93247377979</v>
      </c>
      <c r="S23" s="37">
        <v>178963.3872821696</v>
      </c>
      <c r="T23" s="38">
        <v>260333.34327315484</v>
      </c>
    </row>
    <row r="24" spans="1:20">
      <c r="A24" s="26" t="s">
        <v>55</v>
      </c>
      <c r="B24" s="49" t="s">
        <v>23</v>
      </c>
      <c r="C24" s="36">
        <v>1253365.5886666465</v>
      </c>
      <c r="D24" s="37">
        <v>126274.51867166269</v>
      </c>
      <c r="E24" s="37">
        <v>64953.543565096981</v>
      </c>
      <c r="F24" s="37">
        <v>337908.1685986534</v>
      </c>
      <c r="G24" s="37">
        <v>450516.61987465509</v>
      </c>
      <c r="H24" s="38">
        <v>273712.73795657844</v>
      </c>
      <c r="I24" s="32">
        <v>1176111.8485121371</v>
      </c>
      <c r="J24" s="32">
        <v>118491.33159376141</v>
      </c>
      <c r="K24" s="32">
        <v>60949.999649366262</v>
      </c>
      <c r="L24" s="32">
        <v>317080.51058007224</v>
      </c>
      <c r="M24" s="32">
        <v>422748.11066888558</v>
      </c>
      <c r="N24" s="33">
        <v>256841.89602005164</v>
      </c>
      <c r="O24" s="37">
        <v>1092455.4055387457</v>
      </c>
      <c r="P24" s="37">
        <v>110063.08275258631</v>
      </c>
      <c r="Q24" s="37">
        <v>56614.64653108432</v>
      </c>
      <c r="R24" s="37">
        <v>294526.67976468452</v>
      </c>
      <c r="S24" s="37">
        <v>392678.17875125335</v>
      </c>
      <c r="T24" s="38">
        <v>238572.81773913724</v>
      </c>
    </row>
    <row r="25" spans="1:20">
      <c r="A25" s="26" t="s">
        <v>55</v>
      </c>
      <c r="B25" s="49" t="s">
        <v>24</v>
      </c>
      <c r="C25" s="36">
        <v>1636240.1913345279</v>
      </c>
      <c r="D25" s="37">
        <v>283120.83972904296</v>
      </c>
      <c r="E25" s="37">
        <v>138219.21809042615</v>
      </c>
      <c r="F25" s="37">
        <v>559943.48039128014</v>
      </c>
      <c r="G25" s="37">
        <v>462748.63181688753</v>
      </c>
      <c r="H25" s="38">
        <v>192208.02130689117</v>
      </c>
      <c r="I25" s="32">
        <v>1447953.971794477</v>
      </c>
      <c r="J25" s="32">
        <v>250541.42206903058</v>
      </c>
      <c r="K25" s="32">
        <v>122313.98964056013</v>
      </c>
      <c r="L25" s="32">
        <v>495509.39446836704</v>
      </c>
      <c r="M25" s="32">
        <v>409498.99833180022</v>
      </c>
      <c r="N25" s="33">
        <v>170090.16728471903</v>
      </c>
      <c r="O25" s="37">
        <v>1395066.9738202079</v>
      </c>
      <c r="P25" s="37">
        <v>241390.31371921621</v>
      </c>
      <c r="Q25" s="37">
        <v>117846.43069300039</v>
      </c>
      <c r="R25" s="37">
        <v>477410.74986228038</v>
      </c>
      <c r="S25" s="37">
        <v>394541.9119070163</v>
      </c>
      <c r="T25" s="38">
        <v>163877.5676386946</v>
      </c>
    </row>
    <row r="26" spans="1:20">
      <c r="A26" s="26" t="s">
        <v>55</v>
      </c>
      <c r="B26" s="49" t="s">
        <v>25</v>
      </c>
      <c r="C26" s="36">
        <v>1668602.340815821</v>
      </c>
      <c r="D26" s="37">
        <v>403535.55720067379</v>
      </c>
      <c r="E26" s="37">
        <v>124962.3296078764</v>
      </c>
      <c r="F26" s="37">
        <v>542382.01748010761</v>
      </c>
      <c r="G26" s="37">
        <v>427457.93682702613</v>
      </c>
      <c r="H26" s="38">
        <v>170264.49970013689</v>
      </c>
      <c r="I26" s="32">
        <v>1652588.4498222622</v>
      </c>
      <c r="J26" s="32">
        <v>399662.7504408097</v>
      </c>
      <c r="K26" s="32">
        <v>123763.04259041765</v>
      </c>
      <c r="L26" s="32">
        <v>537176.67508525855</v>
      </c>
      <c r="M26" s="32">
        <v>423355.54248342669</v>
      </c>
      <c r="N26" s="33">
        <v>168630.43922234941</v>
      </c>
      <c r="O26" s="37">
        <v>1639061.3256862764</v>
      </c>
      <c r="P26" s="37">
        <v>396391.34452100931</v>
      </c>
      <c r="Q26" s="37">
        <v>122749.99058660633</v>
      </c>
      <c r="R26" s="37">
        <v>532779.66047002526</v>
      </c>
      <c r="S26" s="37">
        <v>419890.20120172598</v>
      </c>
      <c r="T26" s="38">
        <v>167250.12890690949</v>
      </c>
    </row>
    <row r="27" spans="1:20">
      <c r="A27" s="26" t="s">
        <v>55</v>
      </c>
      <c r="B27" s="49" t="s">
        <v>26</v>
      </c>
      <c r="C27" s="36">
        <v>1575581.2348198986</v>
      </c>
      <c r="D27" s="37">
        <v>405454.17902563192</v>
      </c>
      <c r="E27" s="37">
        <v>149406.537278515</v>
      </c>
      <c r="F27" s="37">
        <v>414130.87245614111</v>
      </c>
      <c r="G27" s="37">
        <v>413626.70789147902</v>
      </c>
      <c r="H27" s="38">
        <v>192962.93816813154</v>
      </c>
      <c r="I27" s="32">
        <v>1880720.7464874196</v>
      </c>
      <c r="J27" s="32">
        <v>483977.63910325791</v>
      </c>
      <c r="K27" s="32">
        <v>178341.78784990977</v>
      </c>
      <c r="L27" s="32">
        <v>494334.729543939</v>
      </c>
      <c r="M27" s="32">
        <v>493732.92448593944</v>
      </c>
      <c r="N27" s="33">
        <v>230333.66550437344</v>
      </c>
      <c r="O27" s="37">
        <v>1734899.5551785212</v>
      </c>
      <c r="P27" s="37">
        <v>446452.5594056393</v>
      </c>
      <c r="Q27" s="37">
        <v>164514.10396169641</v>
      </c>
      <c r="R27" s="37">
        <v>456006.61554716952</v>
      </c>
      <c r="S27" s="37">
        <v>455451.47128698224</v>
      </c>
      <c r="T27" s="38">
        <v>212474.80497703372</v>
      </c>
    </row>
    <row r="28" spans="1:20">
      <c r="A28" s="26" t="s">
        <v>55</v>
      </c>
      <c r="B28" s="49" t="s">
        <v>27</v>
      </c>
      <c r="C28" s="36">
        <v>1460306.7537837131</v>
      </c>
      <c r="D28" s="37">
        <v>298960.68342849275</v>
      </c>
      <c r="E28" s="37">
        <v>235342.60079353306</v>
      </c>
      <c r="F28" s="37">
        <v>267274.1023572844</v>
      </c>
      <c r="G28" s="37">
        <v>382238.33113966684</v>
      </c>
      <c r="H28" s="38">
        <v>276491.03606473602</v>
      </c>
      <c r="I28" s="32">
        <v>1700626.6907876129</v>
      </c>
      <c r="J28" s="32">
        <v>348160.08103589393</v>
      </c>
      <c r="K28" s="32">
        <v>274072.49014759721</v>
      </c>
      <c r="L28" s="32">
        <v>311258.89889051323</v>
      </c>
      <c r="M28" s="32">
        <v>445142.57466380921</v>
      </c>
      <c r="N28" s="33">
        <v>321992.64604979934</v>
      </c>
      <c r="O28" s="37">
        <v>1725943.8138416177</v>
      </c>
      <c r="P28" s="37">
        <v>353343.11836079665</v>
      </c>
      <c r="Q28" s="37">
        <v>278152.59014624578</v>
      </c>
      <c r="R28" s="37">
        <v>315892.59062753728</v>
      </c>
      <c r="S28" s="37">
        <v>451769.38429839211</v>
      </c>
      <c r="T28" s="38">
        <v>326786.13040864584</v>
      </c>
    </row>
    <row r="29" spans="1:20">
      <c r="A29" s="26" t="s">
        <v>55</v>
      </c>
      <c r="B29" s="49" t="s">
        <v>28</v>
      </c>
      <c r="C29" s="36">
        <v>1446334.4936106675</v>
      </c>
      <c r="D29" s="37">
        <v>194759.73998743328</v>
      </c>
      <c r="E29" s="37">
        <v>330819.37569372298</v>
      </c>
      <c r="F29" s="37">
        <v>130314.81212115302</v>
      </c>
      <c r="G29" s="37">
        <v>448916.4587807224</v>
      </c>
      <c r="H29" s="38">
        <v>341524.10702763585</v>
      </c>
      <c r="I29" s="32">
        <v>1554082.3557290595</v>
      </c>
      <c r="J29" s="32">
        <v>209268.79422286982</v>
      </c>
      <c r="K29" s="32">
        <v>355464.49107733968</v>
      </c>
      <c r="L29" s="32">
        <v>140022.90002920083</v>
      </c>
      <c r="M29" s="32">
        <v>482359.47553587874</v>
      </c>
      <c r="N29" s="33">
        <v>366966.69486377045</v>
      </c>
      <c r="O29" s="37">
        <v>1878251.3217009376</v>
      </c>
      <c r="P29" s="37">
        <v>252920.56620478947</v>
      </c>
      <c r="Q29" s="37">
        <v>429611.49885171436</v>
      </c>
      <c r="R29" s="37">
        <v>169230.54050431296</v>
      </c>
      <c r="S29" s="37">
        <v>582975.74714771879</v>
      </c>
      <c r="T29" s="38">
        <v>443512.96899240202</v>
      </c>
    </row>
    <row r="30" spans="1:20">
      <c r="A30" s="26" t="s">
        <v>55</v>
      </c>
      <c r="B30" s="49" t="s">
        <v>29</v>
      </c>
      <c r="C30" s="36">
        <v>1464942.1642880943</v>
      </c>
      <c r="D30" s="37">
        <v>95401.953862633818</v>
      </c>
      <c r="E30" s="37">
        <v>428270.50968571048</v>
      </c>
      <c r="F30" s="37">
        <v>42947.64380036381</v>
      </c>
      <c r="G30" s="37">
        <v>561139.90749765036</v>
      </c>
      <c r="H30" s="38">
        <v>337182.14944173588</v>
      </c>
      <c r="I30" s="32">
        <v>1448514.601254734</v>
      </c>
      <c r="J30" s="32">
        <v>94332.135784630882</v>
      </c>
      <c r="K30" s="32">
        <v>423467.97142536199</v>
      </c>
      <c r="L30" s="32">
        <v>42466.03767087702</v>
      </c>
      <c r="M30" s="32">
        <v>554847.39887466922</v>
      </c>
      <c r="N30" s="33">
        <v>333401.05749919504</v>
      </c>
      <c r="O30" s="37">
        <v>1744896.5173437817</v>
      </c>
      <c r="P30" s="37">
        <v>113633.52158247028</v>
      </c>
      <c r="Q30" s="37">
        <v>510114.14583373384</v>
      </c>
      <c r="R30" s="37">
        <v>51155.053026816</v>
      </c>
      <c r="S30" s="37">
        <v>668375.23979049514</v>
      </c>
      <c r="T30" s="38">
        <v>401618.55711026653</v>
      </c>
    </row>
    <row r="31" spans="1:20">
      <c r="A31" s="26" t="s">
        <v>55</v>
      </c>
      <c r="B31" s="49" t="s">
        <v>30</v>
      </c>
      <c r="C31" s="36">
        <v>1620181.9741494835</v>
      </c>
      <c r="D31" s="37">
        <v>41726.29712766163</v>
      </c>
      <c r="E31" s="37">
        <v>479399.88964203262</v>
      </c>
      <c r="F31" s="37">
        <v>27538.433142805919</v>
      </c>
      <c r="G31" s="37">
        <v>704200.51090434834</v>
      </c>
      <c r="H31" s="38">
        <v>367316.84333263518</v>
      </c>
      <c r="I31" s="32">
        <v>1498855.6302999002</v>
      </c>
      <c r="J31" s="32">
        <v>38601.648690847542</v>
      </c>
      <c r="K31" s="32">
        <v>443500.31985284598</v>
      </c>
      <c r="L31" s="32">
        <v>25476.234289916716</v>
      </c>
      <c r="M31" s="32">
        <v>651466.88302289753</v>
      </c>
      <c r="N31" s="33">
        <v>339810.5444433926</v>
      </c>
      <c r="O31" s="37">
        <v>1662173.6199346511</v>
      </c>
      <c r="P31" s="37">
        <v>42807.753357188703</v>
      </c>
      <c r="Q31" s="37">
        <v>491824.90774277056</v>
      </c>
      <c r="R31" s="37">
        <v>28252.170333110284</v>
      </c>
      <c r="S31" s="37">
        <v>722451.87950826855</v>
      </c>
      <c r="T31" s="38">
        <v>376836.90899331315</v>
      </c>
    </row>
    <row r="32" spans="1:20">
      <c r="A32" s="26" t="s">
        <v>55</v>
      </c>
      <c r="B32" s="49" t="s">
        <v>31</v>
      </c>
      <c r="C32" s="36">
        <v>1508310.5732699982</v>
      </c>
      <c r="D32" s="37">
        <v>18584.818038175414</v>
      </c>
      <c r="E32" s="37">
        <v>495751.56581519701</v>
      </c>
      <c r="F32" s="37">
        <v>13225.435128587227</v>
      </c>
      <c r="G32" s="37">
        <v>682017.78473795857</v>
      </c>
      <c r="H32" s="38">
        <v>298730.96955008002</v>
      </c>
      <c r="I32" s="32">
        <v>1509082.224241836</v>
      </c>
      <c r="J32" s="32">
        <v>18594.32602224364</v>
      </c>
      <c r="K32" s="32">
        <v>496005.19208045752</v>
      </c>
      <c r="L32" s="32">
        <v>13232.201254908166</v>
      </c>
      <c r="M32" s="32">
        <v>682366.70471222012</v>
      </c>
      <c r="N32" s="33">
        <v>298883.80017200665</v>
      </c>
      <c r="O32" s="37">
        <v>1548713.1563200813</v>
      </c>
      <c r="P32" s="37">
        <v>19082.643000464301</v>
      </c>
      <c r="Q32" s="37">
        <v>509031.0880601636</v>
      </c>
      <c r="R32" s="37">
        <v>13579.700192179394</v>
      </c>
      <c r="S32" s="37">
        <v>700286.75445668807</v>
      </c>
      <c r="T32" s="38">
        <v>306732.970610586</v>
      </c>
    </row>
    <row r="33" spans="1:20">
      <c r="A33" s="26" t="s">
        <v>55</v>
      </c>
      <c r="B33" s="49" t="s">
        <v>32</v>
      </c>
      <c r="C33" s="36">
        <v>1116410.6526889852</v>
      </c>
      <c r="D33" s="37">
        <v>10573.833184909265</v>
      </c>
      <c r="E33" s="37">
        <v>339288.40625876305</v>
      </c>
      <c r="F33" s="37">
        <v>10116.739398495143</v>
      </c>
      <c r="G33" s="37">
        <v>551637.97166651161</v>
      </c>
      <c r="H33" s="38">
        <v>204793.70218030614</v>
      </c>
      <c r="I33" s="32">
        <v>1391635.4496165738</v>
      </c>
      <c r="J33" s="32">
        <v>13180.56314046226</v>
      </c>
      <c r="K33" s="32">
        <v>422931.9853374263</v>
      </c>
      <c r="L33" s="32">
        <v>12610.783628379291</v>
      </c>
      <c r="M33" s="32">
        <v>687631.34324871423</v>
      </c>
      <c r="N33" s="33">
        <v>255280.77426159166</v>
      </c>
      <c r="O33" s="37">
        <v>1329410.4871788577</v>
      </c>
      <c r="P33" s="37">
        <v>12591.213360281552</v>
      </c>
      <c r="Q33" s="37">
        <v>404021.19450597622</v>
      </c>
      <c r="R33" s="37">
        <v>12046.91071338401</v>
      </c>
      <c r="S33" s="37">
        <v>656884.90421797778</v>
      </c>
      <c r="T33" s="38">
        <v>243866.26438123811</v>
      </c>
    </row>
    <row r="34" spans="1:20">
      <c r="A34" s="26" t="s">
        <v>55</v>
      </c>
      <c r="B34" s="49" t="s">
        <v>33</v>
      </c>
      <c r="C34" s="36">
        <v>783633.70739038312</v>
      </c>
      <c r="D34" s="37">
        <v>6883.0545694161856</v>
      </c>
      <c r="E34" s="37">
        <v>226701.83317993599</v>
      </c>
      <c r="F34" s="37">
        <v>1944.5533566404063</v>
      </c>
      <c r="G34" s="37">
        <v>390830.89389251318</v>
      </c>
      <c r="H34" s="38">
        <v>157273.37239187735</v>
      </c>
      <c r="I34" s="32">
        <v>1164808.9054829918</v>
      </c>
      <c r="J34" s="32">
        <v>10231.110764850395</v>
      </c>
      <c r="K34" s="32">
        <v>336974.16495352465</v>
      </c>
      <c r="L34" s="32">
        <v>2890.4232240653441</v>
      </c>
      <c r="M34" s="32">
        <v>580938.90225818078</v>
      </c>
      <c r="N34" s="33">
        <v>233774.30428237063</v>
      </c>
      <c r="O34" s="37">
        <v>1194074.9446696988</v>
      </c>
      <c r="P34" s="37">
        <v>10488.169315105464</v>
      </c>
      <c r="Q34" s="37">
        <v>345440.70317281177</v>
      </c>
      <c r="R34" s="37">
        <v>2963.045642166267</v>
      </c>
      <c r="S34" s="37">
        <v>595535.09962458105</v>
      </c>
      <c r="T34" s="38">
        <v>239647.92691503424</v>
      </c>
    </row>
    <row r="35" spans="1:20" ht="15" thickBot="1">
      <c r="A35" s="34" t="s">
        <v>55</v>
      </c>
      <c r="B35" s="50" t="s">
        <v>35</v>
      </c>
      <c r="C35" s="36">
        <v>812427.74903058121</v>
      </c>
      <c r="D35" s="37">
        <v>768.30224307921469</v>
      </c>
      <c r="E35" s="37">
        <v>163593.1776552512</v>
      </c>
      <c r="F35" s="37">
        <v>8309.966918725926</v>
      </c>
      <c r="G35" s="37">
        <v>445759.44003927446</v>
      </c>
      <c r="H35" s="38">
        <v>193996.86217425042</v>
      </c>
      <c r="I35" s="32">
        <v>1409005.6745122266</v>
      </c>
      <c r="J35" s="32">
        <v>1332.4781453253104</v>
      </c>
      <c r="K35" s="32">
        <v>283722.11055417702</v>
      </c>
      <c r="L35" s="32">
        <v>14412.100715989913</v>
      </c>
      <c r="M35" s="32">
        <v>773087.30681857641</v>
      </c>
      <c r="N35" s="33">
        <v>336451.67827815795</v>
      </c>
      <c r="O35" s="37">
        <v>2047597.6319030693</v>
      </c>
      <c r="P35" s="37">
        <v>1936.3861652829873</v>
      </c>
      <c r="Q35" s="37">
        <v>412311.12989689567</v>
      </c>
      <c r="R35" s="37">
        <v>20943.977608199049</v>
      </c>
      <c r="S35" s="37">
        <v>1123467.2559030226</v>
      </c>
      <c r="T35" s="38">
        <v>488938.88232966914</v>
      </c>
    </row>
    <row r="36" spans="1:20" ht="15" thickTop="1">
      <c r="A36" s="39" t="s">
        <v>39</v>
      </c>
      <c r="B36" s="52" t="s">
        <v>53</v>
      </c>
      <c r="C36" s="31">
        <v>276668.13518904173</v>
      </c>
      <c r="D36" s="32">
        <v>6617.7535649607689</v>
      </c>
      <c r="E36" s="32">
        <v>7529.8966412302307</v>
      </c>
      <c r="F36" s="32">
        <v>22519.962769621827</v>
      </c>
      <c r="G36" s="32">
        <v>18181.039011314049</v>
      </c>
      <c r="H36" s="33">
        <v>221819.48320191487</v>
      </c>
      <c r="I36" s="6">
        <v>254294.3263689692</v>
      </c>
      <c r="J36" s="6">
        <v>6082.584045060632</v>
      </c>
      <c r="K36" s="6">
        <v>6920.9632424827469</v>
      </c>
      <c r="L36" s="6">
        <v>20698.801321815798</v>
      </c>
      <c r="M36" s="6">
        <v>16710.760944374837</v>
      </c>
      <c r="N36" s="46">
        <v>203881.21681523521</v>
      </c>
      <c r="O36" s="32">
        <v>253241.88119004638</v>
      </c>
      <c r="P36" s="32">
        <v>6057.4101202427873</v>
      </c>
      <c r="Q36" s="32">
        <v>6892.319526745714</v>
      </c>
      <c r="R36" s="32">
        <v>20613.135416596117</v>
      </c>
      <c r="S36" s="32">
        <v>16641.600298743597</v>
      </c>
      <c r="T36" s="33">
        <v>203037.41582771819</v>
      </c>
    </row>
    <row r="37" spans="1:20">
      <c r="A37" s="26" t="s">
        <v>39</v>
      </c>
      <c r="B37" s="49" t="s">
        <v>54</v>
      </c>
      <c r="C37" s="31">
        <v>1208602.1021732455</v>
      </c>
      <c r="D37" s="32">
        <v>108793.00963752996</v>
      </c>
      <c r="E37" s="32">
        <v>95106.80162792615</v>
      </c>
      <c r="F37" s="32">
        <v>155242.54538362651</v>
      </c>
      <c r="G37" s="32">
        <v>194195.15582937424</v>
      </c>
      <c r="H37" s="33">
        <v>655264.58969478868</v>
      </c>
      <c r="I37" s="6">
        <v>1178881.357546875</v>
      </c>
      <c r="J37" s="6">
        <v>106117.67980750803</v>
      </c>
      <c r="K37" s="6">
        <v>92768.029456065997</v>
      </c>
      <c r="L37" s="6">
        <v>151424.97462299489</v>
      </c>
      <c r="M37" s="6">
        <v>189419.70109228184</v>
      </c>
      <c r="N37" s="46">
        <v>639150.9725680243</v>
      </c>
      <c r="O37" s="32">
        <v>1145606.3897390598</v>
      </c>
      <c r="P37" s="32">
        <v>103122.41454452803</v>
      </c>
      <c r="Q37" s="32">
        <v>90149.569868098246</v>
      </c>
      <c r="R37" s="32">
        <v>147150.87093679843</v>
      </c>
      <c r="S37" s="32">
        <v>184073.16268478052</v>
      </c>
      <c r="T37" s="33">
        <v>621110.37170485465</v>
      </c>
    </row>
    <row r="38" spans="1:20">
      <c r="A38" s="26" t="s">
        <v>39</v>
      </c>
      <c r="B38" s="49" t="s">
        <v>23</v>
      </c>
      <c r="C38" s="31">
        <v>1883178.9681202334</v>
      </c>
      <c r="D38" s="32">
        <v>448494.83118030289</v>
      </c>
      <c r="E38" s="32">
        <v>202716.73413721001</v>
      </c>
      <c r="F38" s="32">
        <v>357336.29868128226</v>
      </c>
      <c r="G38" s="32">
        <v>325148.04640625505</v>
      </c>
      <c r="H38" s="33">
        <v>549483.05771518324</v>
      </c>
      <c r="I38" s="6">
        <v>2119263.2780315401</v>
      </c>
      <c r="J38" s="6">
        <v>504720.28532483411</v>
      </c>
      <c r="K38" s="6">
        <v>228130.2721473698</v>
      </c>
      <c r="L38" s="6">
        <v>402133.6837989802</v>
      </c>
      <c r="M38" s="6">
        <v>365910.15848074021</v>
      </c>
      <c r="N38" s="46">
        <v>618368.87827961589</v>
      </c>
      <c r="O38" s="32">
        <v>1998048.8743564186</v>
      </c>
      <c r="P38" s="32">
        <v>475852.06067215535</v>
      </c>
      <c r="Q38" s="32">
        <v>215082.02317083321</v>
      </c>
      <c r="R38" s="32">
        <v>379133.05184132693</v>
      </c>
      <c r="S38" s="32">
        <v>344981.38473248295</v>
      </c>
      <c r="T38" s="33">
        <v>583000.35393962031</v>
      </c>
    </row>
    <row r="39" spans="1:20">
      <c r="A39" s="26" t="s">
        <v>39</v>
      </c>
      <c r="B39" s="49" t="s">
        <v>24</v>
      </c>
      <c r="C39" s="31">
        <v>2091905.4266892574</v>
      </c>
      <c r="D39" s="32">
        <v>767436.32686025545</v>
      </c>
      <c r="E39" s="32">
        <v>241780.13655374435</v>
      </c>
      <c r="F39" s="32">
        <v>469279.20743027265</v>
      </c>
      <c r="G39" s="32">
        <v>286602.09049859334</v>
      </c>
      <c r="H39" s="33">
        <v>326807.66534639162</v>
      </c>
      <c r="I39" s="6">
        <v>2358499.7119606202</v>
      </c>
      <c r="J39" s="6">
        <v>865239.09386889101</v>
      </c>
      <c r="K39" s="6">
        <v>272592.81186639977</v>
      </c>
      <c r="L39" s="6">
        <v>529084.56636353256</v>
      </c>
      <c r="M39" s="6">
        <v>323126.91542563378</v>
      </c>
      <c r="N39" s="46">
        <v>368456.32443616318</v>
      </c>
      <c r="O39" s="32">
        <v>2394628.9108753339</v>
      </c>
      <c r="P39" s="32">
        <v>878493.45009062195</v>
      </c>
      <c r="Q39" s="32">
        <v>276768.58508048899</v>
      </c>
      <c r="R39" s="32">
        <v>537189.46518709965</v>
      </c>
      <c r="S39" s="32">
        <v>328076.80646988825</v>
      </c>
      <c r="T39" s="33">
        <v>374100.60404723516</v>
      </c>
    </row>
    <row r="40" spans="1:20">
      <c r="A40" s="26" t="s">
        <v>39</v>
      </c>
      <c r="B40" s="49" t="s">
        <v>25</v>
      </c>
      <c r="C40" s="31">
        <v>2151894.3724686196</v>
      </c>
      <c r="D40" s="32">
        <v>972822.76274571917</v>
      </c>
      <c r="E40" s="32">
        <v>195837.20326861422</v>
      </c>
      <c r="F40" s="32">
        <v>486288.66019348608</v>
      </c>
      <c r="G40" s="32">
        <v>265125.59798551776</v>
      </c>
      <c r="H40" s="33">
        <v>231820.1482752822</v>
      </c>
      <c r="I40" s="6">
        <v>2428217.3192326692</v>
      </c>
      <c r="J40" s="6">
        <v>1097742.1156285759</v>
      </c>
      <c r="K40" s="6">
        <v>220984.49385385541</v>
      </c>
      <c r="L40" s="6">
        <v>548732.57811147172</v>
      </c>
      <c r="M40" s="6">
        <v>299170.15306927677</v>
      </c>
      <c r="N40" s="46">
        <v>261587.97856948921</v>
      </c>
      <c r="O40" s="32">
        <v>2805725.5824584286</v>
      </c>
      <c r="P40" s="32">
        <v>1268405.0609335166</v>
      </c>
      <c r="Q40" s="32">
        <v>255340.34487832416</v>
      </c>
      <c r="R40" s="32">
        <v>634042.52170569496</v>
      </c>
      <c r="S40" s="32">
        <v>345681.31333472481</v>
      </c>
      <c r="T40" s="33">
        <v>302256.34160616796</v>
      </c>
    </row>
    <row r="41" spans="1:20">
      <c r="A41" s="26" t="s">
        <v>39</v>
      </c>
      <c r="B41" s="49" t="s">
        <v>26</v>
      </c>
      <c r="C41" s="31">
        <v>2076237.929777792</v>
      </c>
      <c r="D41" s="32">
        <v>958591.52990467451</v>
      </c>
      <c r="E41" s="32">
        <v>276247.06591975497</v>
      </c>
      <c r="F41" s="32">
        <v>402716.76805357775</v>
      </c>
      <c r="G41" s="32">
        <v>216076.92506368581</v>
      </c>
      <c r="H41" s="33">
        <v>222605.64083609878</v>
      </c>
      <c r="I41" s="6">
        <v>2228754.6560801878</v>
      </c>
      <c r="J41" s="6">
        <v>1029007.949865711</v>
      </c>
      <c r="K41" s="6">
        <v>296539.68149162841</v>
      </c>
      <c r="L41" s="6">
        <v>432299.62183430337</v>
      </c>
      <c r="M41" s="6">
        <v>231949.5496639543</v>
      </c>
      <c r="N41" s="46">
        <v>238957.85322459045</v>
      </c>
      <c r="O41" s="32">
        <v>2615249.3566860328</v>
      </c>
      <c r="P41" s="32">
        <v>1207451.1528532691</v>
      </c>
      <c r="Q41" s="32">
        <v>347963.4732953576</v>
      </c>
      <c r="R41" s="32">
        <v>507265.93203675654</v>
      </c>
      <c r="S41" s="32">
        <v>272172.5825170622</v>
      </c>
      <c r="T41" s="33">
        <v>280396.21598358708</v>
      </c>
    </row>
    <row r="42" spans="1:20">
      <c r="A42" s="26" t="s">
        <v>39</v>
      </c>
      <c r="B42" s="49" t="s">
        <v>27</v>
      </c>
      <c r="C42" s="31">
        <v>2035084.4141421169</v>
      </c>
      <c r="D42" s="32">
        <v>733290.29090906959</v>
      </c>
      <c r="E42" s="32">
        <v>455300.14175205695</v>
      </c>
      <c r="F42" s="32">
        <v>308537.27406608913</v>
      </c>
      <c r="G42" s="32">
        <v>248106.38973155429</v>
      </c>
      <c r="H42" s="33">
        <v>289850.31768334686</v>
      </c>
      <c r="I42" s="6">
        <v>2196989.7721345383</v>
      </c>
      <c r="J42" s="6">
        <v>791628.71964301844</v>
      </c>
      <c r="K42" s="6">
        <v>491522.48807445337</v>
      </c>
      <c r="L42" s="6">
        <v>333083.59630438994</v>
      </c>
      <c r="M42" s="6">
        <v>267845.00773213874</v>
      </c>
      <c r="N42" s="46">
        <v>312909.96038053778</v>
      </c>
      <c r="O42" s="32">
        <v>2557032.460490955</v>
      </c>
      <c r="P42" s="32">
        <v>921360.83583921823</v>
      </c>
      <c r="Q42" s="32">
        <v>572073.19442663738</v>
      </c>
      <c r="R42" s="32">
        <v>387669.3367488439</v>
      </c>
      <c r="S42" s="32">
        <v>311739.44814777625</v>
      </c>
      <c r="T42" s="33">
        <v>364189.64532847918</v>
      </c>
    </row>
    <row r="43" spans="1:20">
      <c r="A43" s="26" t="s">
        <v>39</v>
      </c>
      <c r="B43" s="49" t="s">
        <v>28</v>
      </c>
      <c r="C43" s="31">
        <v>1816893.3778164615</v>
      </c>
      <c r="D43" s="32">
        <v>428730.03885719582</v>
      </c>
      <c r="E43" s="32">
        <v>671093.01823328971</v>
      </c>
      <c r="F43" s="32">
        <v>140542.66101955657</v>
      </c>
      <c r="G43" s="32">
        <v>260168.9168276845</v>
      </c>
      <c r="H43" s="33">
        <v>316358.74287873489</v>
      </c>
      <c r="I43" s="6">
        <v>2039478.1524937297</v>
      </c>
      <c r="J43" s="6">
        <v>481253.08740894491</v>
      </c>
      <c r="K43" s="6">
        <v>753307.57747752196</v>
      </c>
      <c r="L43" s="6">
        <v>157760.32327620318</v>
      </c>
      <c r="M43" s="6">
        <v>292041.80515298335</v>
      </c>
      <c r="N43" s="46">
        <v>355115.35917807632</v>
      </c>
      <c r="O43" s="32">
        <v>2287830.6723574447</v>
      </c>
      <c r="P43" s="32">
        <v>539856.518293489</v>
      </c>
      <c r="Q43" s="32">
        <v>845039.78596929612</v>
      </c>
      <c r="R43" s="32">
        <v>176971.20512470577</v>
      </c>
      <c r="S43" s="32">
        <v>327604.48971844814</v>
      </c>
      <c r="T43" s="33">
        <v>398358.67325150553</v>
      </c>
    </row>
    <row r="44" spans="1:20">
      <c r="A44" s="26" t="s">
        <v>39</v>
      </c>
      <c r="B44" s="49" t="s">
        <v>29</v>
      </c>
      <c r="C44" s="31">
        <v>1625602.0532708333</v>
      </c>
      <c r="D44" s="32">
        <v>170384.86450834997</v>
      </c>
      <c r="E44" s="32">
        <v>754919.16128224472</v>
      </c>
      <c r="F44" s="32">
        <v>56953.723608015709</v>
      </c>
      <c r="G44" s="32">
        <v>299642.34649935091</v>
      </c>
      <c r="H44" s="33">
        <v>343701.95737287198</v>
      </c>
      <c r="I44" s="6">
        <v>1905620.8271613847</v>
      </c>
      <c r="J44" s="6">
        <v>199734.58189652493</v>
      </c>
      <c r="K44" s="6">
        <v>884958.0828641915</v>
      </c>
      <c r="L44" s="6">
        <v>66764.311519816823</v>
      </c>
      <c r="M44" s="6">
        <v>351257.36648755276</v>
      </c>
      <c r="N44" s="46">
        <v>402906.48439329868</v>
      </c>
      <c r="O44" s="32">
        <v>2106822.5986079415</v>
      </c>
      <c r="P44" s="32">
        <v>220823.22194701218</v>
      </c>
      <c r="Q44" s="32">
        <v>978394.8943171053</v>
      </c>
      <c r="R44" s="32">
        <v>73813.509112397121</v>
      </c>
      <c r="S44" s="32">
        <v>388344.2850201464</v>
      </c>
      <c r="T44" s="33">
        <v>445446.68821128039</v>
      </c>
    </row>
    <row r="45" spans="1:20">
      <c r="A45" s="26" t="s">
        <v>39</v>
      </c>
      <c r="B45" s="49" t="s">
        <v>30</v>
      </c>
      <c r="C45" s="31">
        <v>1432410.3028306908</v>
      </c>
      <c r="D45" s="32">
        <v>81318.9852625122</v>
      </c>
      <c r="E45" s="32">
        <v>686512.6312712197</v>
      </c>
      <c r="F45" s="32">
        <v>18748.529857726717</v>
      </c>
      <c r="G45" s="32">
        <v>360944.55742538377</v>
      </c>
      <c r="H45" s="33">
        <v>284885.59901384835</v>
      </c>
      <c r="I45" s="6">
        <v>1754564.2813186855</v>
      </c>
      <c r="J45" s="6">
        <v>99607.903303072671</v>
      </c>
      <c r="K45" s="6">
        <v>840911.67113377107</v>
      </c>
      <c r="L45" s="6">
        <v>22965.138375922728</v>
      </c>
      <c r="M45" s="6">
        <v>442122.22346030892</v>
      </c>
      <c r="N45" s="46">
        <v>348957.34504560998</v>
      </c>
      <c r="O45" s="32">
        <v>2026061.5648092828</v>
      </c>
      <c r="P45" s="32">
        <v>115021.003551901</v>
      </c>
      <c r="Q45" s="32">
        <v>971032.42920412752</v>
      </c>
      <c r="R45" s="32">
        <v>26518.711619396396</v>
      </c>
      <c r="S45" s="32">
        <v>510535.2100452641</v>
      </c>
      <c r="T45" s="33">
        <v>402954.21038859378</v>
      </c>
    </row>
    <row r="46" spans="1:20">
      <c r="A46" s="26" t="s">
        <v>39</v>
      </c>
      <c r="B46" s="49" t="s">
        <v>31</v>
      </c>
      <c r="C46" s="31">
        <v>1181774.8864768806</v>
      </c>
      <c r="D46" s="32">
        <v>28804.766858317376</v>
      </c>
      <c r="E46" s="32">
        <v>564110.90517261659</v>
      </c>
      <c r="F46" s="32">
        <v>10066.739760564897</v>
      </c>
      <c r="G46" s="32">
        <v>353694.09715176135</v>
      </c>
      <c r="H46" s="33">
        <v>225098.37753362051</v>
      </c>
      <c r="I46" s="6">
        <v>1597296.6181568957</v>
      </c>
      <c r="J46" s="6">
        <v>38932.758866413998</v>
      </c>
      <c r="K46" s="6">
        <v>762456.92086406786</v>
      </c>
      <c r="L46" s="6">
        <v>13606.287931327128</v>
      </c>
      <c r="M46" s="6">
        <v>478055.83932047558</v>
      </c>
      <c r="N46" s="46">
        <v>304244.81117461127</v>
      </c>
      <c r="O46" s="32">
        <v>1927595.8289877465</v>
      </c>
      <c r="P46" s="32">
        <v>46983.523754329908</v>
      </c>
      <c r="Q46" s="32">
        <v>920122.63954850123</v>
      </c>
      <c r="R46" s="32">
        <v>16419.883174044433</v>
      </c>
      <c r="S46" s="32">
        <v>576911.28336619958</v>
      </c>
      <c r="T46" s="33">
        <v>367158.49914467143</v>
      </c>
    </row>
    <row r="47" spans="1:20">
      <c r="A47" s="26" t="s">
        <v>39</v>
      </c>
      <c r="B47" s="49" t="s">
        <v>32</v>
      </c>
      <c r="C47" s="31">
        <v>826990.93212048139</v>
      </c>
      <c r="D47" s="32">
        <v>16090.9618977395</v>
      </c>
      <c r="E47" s="32">
        <v>364557.14466530725</v>
      </c>
      <c r="F47" s="32">
        <v>5769.0397984696992</v>
      </c>
      <c r="G47" s="32">
        <v>294627.67207816261</v>
      </c>
      <c r="H47" s="33">
        <v>145946.11368080237</v>
      </c>
      <c r="I47" s="6">
        <v>1267044.9356424387</v>
      </c>
      <c r="J47" s="6">
        <v>24653.198711465466</v>
      </c>
      <c r="K47" s="6">
        <v>558543.34788903268</v>
      </c>
      <c r="L47" s="6">
        <v>8838.8304832171889</v>
      </c>
      <c r="M47" s="6">
        <v>451403.37736178632</v>
      </c>
      <c r="N47" s="46">
        <v>223606.1811969371</v>
      </c>
      <c r="O47" s="32">
        <v>1596727.874279147</v>
      </c>
      <c r="P47" s="32">
        <v>31067.919112734882</v>
      </c>
      <c r="Q47" s="32">
        <v>703875.37764429511</v>
      </c>
      <c r="R47" s="32">
        <v>11138.679151442399</v>
      </c>
      <c r="S47" s="32">
        <v>568857.76889345795</v>
      </c>
      <c r="T47" s="33">
        <v>281788.12947721663</v>
      </c>
    </row>
    <row r="48" spans="1:20">
      <c r="A48" s="26" t="s">
        <v>39</v>
      </c>
      <c r="B48" s="49" t="s">
        <v>33</v>
      </c>
      <c r="C48" s="31">
        <v>597945.13794359984</v>
      </c>
      <c r="D48" s="32">
        <v>6947.7700055815149</v>
      </c>
      <c r="E48" s="32">
        <v>230540.48338518853</v>
      </c>
      <c r="F48" s="32">
        <v>5567.3279864721781</v>
      </c>
      <c r="G48" s="32">
        <v>242085.14856003091</v>
      </c>
      <c r="H48" s="33">
        <v>112804.40800632675</v>
      </c>
      <c r="I48" s="6">
        <v>989219.53547140444</v>
      </c>
      <c r="J48" s="6">
        <v>11494.147842927649</v>
      </c>
      <c r="K48" s="6">
        <v>381398.11733557429</v>
      </c>
      <c r="L48" s="6">
        <v>9210.3928188716618</v>
      </c>
      <c r="M48" s="6">
        <v>400497.20786536072</v>
      </c>
      <c r="N48" s="46">
        <v>186619.66960867017</v>
      </c>
      <c r="O48" s="32">
        <v>1363035.309384173</v>
      </c>
      <c r="P48" s="32">
        <v>15837.666765978662</v>
      </c>
      <c r="Q48" s="32">
        <v>525524.49908230035</v>
      </c>
      <c r="R48" s="32">
        <v>12690.904470904887</v>
      </c>
      <c r="S48" s="32">
        <v>551840.93728003372</v>
      </c>
      <c r="T48" s="33">
        <v>257141.30178495552</v>
      </c>
    </row>
    <row r="49" spans="1:20" ht="15" thickBot="1">
      <c r="A49" s="34" t="s">
        <v>39</v>
      </c>
      <c r="B49" s="50" t="s">
        <v>35</v>
      </c>
      <c r="C49" s="31">
        <v>666800.48208366812</v>
      </c>
      <c r="D49" s="32">
        <v>5913.8339844801349</v>
      </c>
      <c r="E49" s="32">
        <v>205953.24044789834</v>
      </c>
      <c r="F49" s="32">
        <v>1364.6372177468158</v>
      </c>
      <c r="G49" s="32">
        <v>361915.6152064398</v>
      </c>
      <c r="H49" s="33">
        <v>91653.155227103052</v>
      </c>
      <c r="I49" s="6">
        <v>1201666.5471164919</v>
      </c>
      <c r="J49" s="6">
        <v>10657.545480686549</v>
      </c>
      <c r="K49" s="6">
        <v>371156.17934635008</v>
      </c>
      <c r="L49" s="6">
        <v>2459.2647089758862</v>
      </c>
      <c r="M49" s="6">
        <v>652221.91548759746</v>
      </c>
      <c r="N49" s="46">
        <v>165171.64209288196</v>
      </c>
      <c r="O49" s="32">
        <v>1969074.722313046</v>
      </c>
      <c r="P49" s="32">
        <v>17463.666154540249</v>
      </c>
      <c r="Q49" s="32">
        <v>608183.90304272727</v>
      </c>
      <c r="R49" s="32">
        <v>4029.8001018177029</v>
      </c>
      <c r="S49" s="32">
        <v>1068743.812671623</v>
      </c>
      <c r="T49" s="33">
        <v>270653.54034233792</v>
      </c>
    </row>
    <row r="50" spans="1:20" ht="15" thickTop="1">
      <c r="A50" s="35" t="s">
        <v>56</v>
      </c>
      <c r="B50" s="51" t="s">
        <v>53</v>
      </c>
      <c r="C50" s="36">
        <v>104897.63271761566</v>
      </c>
      <c r="D50" s="37">
        <v>0</v>
      </c>
      <c r="E50" s="37">
        <v>2207.161106428116</v>
      </c>
      <c r="F50" s="37">
        <v>3510.1127813305793</v>
      </c>
      <c r="G50" s="37">
        <v>15428.81080602136</v>
      </c>
      <c r="H50" s="38">
        <v>83751.548023835625</v>
      </c>
      <c r="I50" s="32">
        <v>109377.43027049482</v>
      </c>
      <c r="J50" s="32">
        <v>0</v>
      </c>
      <c r="K50" s="32">
        <v>2301.4209545030885</v>
      </c>
      <c r="L50" s="32">
        <v>3660.0169711654935</v>
      </c>
      <c r="M50" s="32">
        <v>16087.719373374024</v>
      </c>
      <c r="N50" s="33">
        <v>87328.272971452228</v>
      </c>
      <c r="O50" s="37">
        <v>116186.93611976931</v>
      </c>
      <c r="P50" s="37">
        <v>0</v>
      </c>
      <c r="Q50" s="37">
        <v>2444.7004173006262</v>
      </c>
      <c r="R50" s="37">
        <v>3887.8784862144389</v>
      </c>
      <c r="S50" s="37">
        <v>17089.291808414386</v>
      </c>
      <c r="T50" s="38">
        <v>92765.065407839866</v>
      </c>
    </row>
    <row r="51" spans="1:20">
      <c r="A51" s="26" t="s">
        <v>56</v>
      </c>
      <c r="B51" s="49" t="s">
        <v>54</v>
      </c>
      <c r="C51" s="36">
        <v>563070.78605792101</v>
      </c>
      <c r="D51" s="37">
        <v>20102.142064404627</v>
      </c>
      <c r="E51" s="37">
        <v>35869.423366711213</v>
      </c>
      <c r="F51" s="37">
        <v>38659.557238588626</v>
      </c>
      <c r="G51" s="37">
        <v>153982.60295258803</v>
      </c>
      <c r="H51" s="38">
        <v>314457.06043562852</v>
      </c>
      <c r="I51" s="32">
        <v>622912.70566236007</v>
      </c>
      <c r="J51" s="32">
        <v>22238.553327572827</v>
      </c>
      <c r="K51" s="32">
        <v>39681.546464760766</v>
      </c>
      <c r="L51" s="32">
        <v>42768.209602550647</v>
      </c>
      <c r="M51" s="32">
        <v>170347.5339249137</v>
      </c>
      <c r="N51" s="33">
        <v>347876.86234256212</v>
      </c>
      <c r="O51" s="37">
        <v>629315.62485936179</v>
      </c>
      <c r="P51" s="37">
        <v>22467.143399215776</v>
      </c>
      <c r="Q51" s="37">
        <v>40089.433048733656</v>
      </c>
      <c r="R51" s="37">
        <v>43207.823994416976</v>
      </c>
      <c r="S51" s="37">
        <v>172098.53608816216</v>
      </c>
      <c r="T51" s="38">
        <v>351452.6883288332</v>
      </c>
    </row>
    <row r="52" spans="1:20">
      <c r="A52" s="26" t="s">
        <v>56</v>
      </c>
      <c r="B52" s="49" t="s">
        <v>23</v>
      </c>
      <c r="C52" s="36">
        <v>947464.53885192133</v>
      </c>
      <c r="D52" s="37">
        <v>91635.461055815846</v>
      </c>
      <c r="E52" s="37">
        <v>147369.41847242499</v>
      </c>
      <c r="F52" s="37">
        <v>69637.763631787981</v>
      </c>
      <c r="G52" s="37">
        <v>302868.7708489669</v>
      </c>
      <c r="H52" s="38">
        <v>335953.12484292564</v>
      </c>
      <c r="I52" s="32">
        <v>1054467.2620446819</v>
      </c>
      <c r="J52" s="32">
        <v>101984.39072222619</v>
      </c>
      <c r="K52" s="32">
        <v>164012.71059076727</v>
      </c>
      <c r="L52" s="32">
        <v>77502.364405854183</v>
      </c>
      <c r="M52" s="32">
        <v>337073.51616867399</v>
      </c>
      <c r="N52" s="33">
        <v>373894.28015716036</v>
      </c>
      <c r="O52" s="37">
        <v>1106960.498420726</v>
      </c>
      <c r="P52" s="37">
        <v>107061.35320512764</v>
      </c>
      <c r="Q52" s="37">
        <v>172177.55201886658</v>
      </c>
      <c r="R52" s="37">
        <v>81360.568525506053</v>
      </c>
      <c r="S52" s="37">
        <v>353853.62911977357</v>
      </c>
      <c r="T52" s="38">
        <v>392507.39555145224</v>
      </c>
    </row>
    <row r="53" spans="1:20">
      <c r="A53" s="26" t="s">
        <v>56</v>
      </c>
      <c r="B53" s="49" t="s">
        <v>24</v>
      </c>
      <c r="C53" s="36">
        <v>1170167.8862722095</v>
      </c>
      <c r="D53" s="37">
        <v>364973.41071433161</v>
      </c>
      <c r="E53" s="37">
        <v>278338.88764332829</v>
      </c>
      <c r="F53" s="37">
        <v>108668.66713750703</v>
      </c>
      <c r="G53" s="37">
        <v>213891.9512535359</v>
      </c>
      <c r="H53" s="38">
        <v>204294.96952350673</v>
      </c>
      <c r="I53" s="32">
        <v>1252376.8716742634</v>
      </c>
      <c r="J53" s="32">
        <v>390614.25605417084</v>
      </c>
      <c r="K53" s="32">
        <v>297893.31040567998</v>
      </c>
      <c r="L53" s="32">
        <v>116303.07667409707</v>
      </c>
      <c r="M53" s="32">
        <v>228918.71835636199</v>
      </c>
      <c r="N53" s="33">
        <v>218647.51018395356</v>
      </c>
      <c r="O53" s="37">
        <v>1376537.7766122702</v>
      </c>
      <c r="P53" s="37">
        <v>429339.83507938497</v>
      </c>
      <c r="Q53" s="37">
        <v>327426.51549074467</v>
      </c>
      <c r="R53" s="37">
        <v>127833.38801530343</v>
      </c>
      <c r="S53" s="37">
        <v>251613.76796261757</v>
      </c>
      <c r="T53" s="38">
        <v>240324.27006421957</v>
      </c>
    </row>
    <row r="54" spans="1:20">
      <c r="A54" s="26" t="s">
        <v>56</v>
      </c>
      <c r="B54" s="49" t="s">
        <v>25</v>
      </c>
      <c r="C54" s="36">
        <v>1228587.7954890991</v>
      </c>
      <c r="D54" s="37">
        <v>635301.36590899585</v>
      </c>
      <c r="E54" s="37">
        <v>152431.95690441385</v>
      </c>
      <c r="F54" s="37">
        <v>122136.15237867385</v>
      </c>
      <c r="G54" s="37">
        <v>187915.12547546002</v>
      </c>
      <c r="H54" s="38">
        <v>130803.1948215556</v>
      </c>
      <c r="I54" s="32">
        <v>1317399.1494240146</v>
      </c>
      <c r="J54" s="32">
        <v>681225.6170453321</v>
      </c>
      <c r="K54" s="32">
        <v>163450.85887082995</v>
      </c>
      <c r="L54" s="32">
        <v>130965.05097019288</v>
      </c>
      <c r="M54" s="32">
        <v>201499.01160846633</v>
      </c>
      <c r="N54" s="33">
        <v>140258.61092919344</v>
      </c>
      <c r="O54" s="37">
        <v>1459295.838652435</v>
      </c>
      <c r="P54" s="37">
        <v>754600.23529871646</v>
      </c>
      <c r="Q54" s="37">
        <v>181056.10458201243</v>
      </c>
      <c r="R54" s="37">
        <v>145071.25951407015</v>
      </c>
      <c r="S54" s="37">
        <v>223202.41307380146</v>
      </c>
      <c r="T54" s="38">
        <v>155365.82618383455</v>
      </c>
    </row>
    <row r="55" spans="1:20">
      <c r="A55" s="26" t="s">
        <v>56</v>
      </c>
      <c r="B55" s="49" t="s">
        <v>26</v>
      </c>
      <c r="C55" s="36">
        <v>1174427.6727595283</v>
      </c>
      <c r="D55" s="37">
        <v>662681.97930775571</v>
      </c>
      <c r="E55" s="37">
        <v>125761.64239147289</v>
      </c>
      <c r="F55" s="37">
        <v>142346.32157353836</v>
      </c>
      <c r="G55" s="37">
        <v>151558.02199464821</v>
      </c>
      <c r="H55" s="38">
        <v>92079.707492113201</v>
      </c>
      <c r="I55" s="32">
        <v>1350106.5500870626</v>
      </c>
      <c r="J55" s="32">
        <v>761810.45596943644</v>
      </c>
      <c r="K55" s="32">
        <v>144573.92403184652</v>
      </c>
      <c r="L55" s="32">
        <v>163639.45230076689</v>
      </c>
      <c r="M55" s="32">
        <v>174229.10150986438</v>
      </c>
      <c r="N55" s="33">
        <v>105853.61627514852</v>
      </c>
      <c r="O55" s="37">
        <v>1457845.4184866927</v>
      </c>
      <c r="P55" s="37">
        <v>822603.13670701266</v>
      </c>
      <c r="Q55" s="37">
        <v>156110.962330254</v>
      </c>
      <c r="R55" s="37">
        <v>176697.92491930426</v>
      </c>
      <c r="S55" s="37">
        <v>188132.63100370069</v>
      </c>
      <c r="T55" s="38">
        <v>114300.7635264212</v>
      </c>
    </row>
    <row r="56" spans="1:20">
      <c r="A56" s="26" t="s">
        <v>56</v>
      </c>
      <c r="B56" s="49" t="s">
        <v>27</v>
      </c>
      <c r="C56" s="36">
        <v>1018751.3790164274</v>
      </c>
      <c r="D56" s="37">
        <v>510416.82785136416</v>
      </c>
      <c r="E56" s="37">
        <v>203614.9405590028</v>
      </c>
      <c r="F56" s="37">
        <v>79970.828717999364</v>
      </c>
      <c r="G56" s="37">
        <v>117429.93370492672</v>
      </c>
      <c r="H56" s="38">
        <v>107318.84818313434</v>
      </c>
      <c r="I56" s="32">
        <v>1270469.6439662373</v>
      </c>
      <c r="J56" s="32">
        <v>636533.21007602022</v>
      </c>
      <c r="K56" s="32">
        <v>253925.1542294418</v>
      </c>
      <c r="L56" s="32">
        <v>99730.427248239619</v>
      </c>
      <c r="M56" s="32">
        <v>146445.11814954941</v>
      </c>
      <c r="N56" s="33">
        <v>133835.73426298625</v>
      </c>
      <c r="O56" s="37">
        <v>1368320.5423375531</v>
      </c>
      <c r="P56" s="37">
        <v>685558.66042418394</v>
      </c>
      <c r="Q56" s="37">
        <v>273482.33497628546</v>
      </c>
      <c r="R56" s="37">
        <v>107411.61187751577</v>
      </c>
      <c r="S56" s="37">
        <v>157724.24350376974</v>
      </c>
      <c r="T56" s="38">
        <v>144143.69155579814</v>
      </c>
    </row>
    <row r="57" spans="1:20">
      <c r="A57" s="26" t="s">
        <v>56</v>
      </c>
      <c r="B57" s="49" t="s">
        <v>28</v>
      </c>
      <c r="C57" s="36">
        <v>916237.08089647058</v>
      </c>
      <c r="D57" s="37">
        <v>292928.3118143655</v>
      </c>
      <c r="E57" s="37">
        <v>339155.63939968258</v>
      </c>
      <c r="F57" s="37">
        <v>61680.153913292663</v>
      </c>
      <c r="G57" s="37">
        <v>124281.67933514889</v>
      </c>
      <c r="H57" s="38">
        <v>98191.296433980911</v>
      </c>
      <c r="I57" s="32">
        <v>1079569.3055894517</v>
      </c>
      <c r="J57" s="32">
        <v>345146.92841672694</v>
      </c>
      <c r="K57" s="32">
        <v>399614.93127435836</v>
      </c>
      <c r="L57" s="32">
        <v>72675.514140589468</v>
      </c>
      <c r="M57" s="32">
        <v>146436.64729882078</v>
      </c>
      <c r="N57" s="33">
        <v>115695.28445895614</v>
      </c>
      <c r="O57" s="37">
        <v>1243692.6562125008</v>
      </c>
      <c r="P57" s="37">
        <v>397618.47429684753</v>
      </c>
      <c r="Q57" s="37">
        <v>460367.06746438902</v>
      </c>
      <c r="R57" s="37">
        <v>83724.132165620933</v>
      </c>
      <c r="S57" s="37">
        <v>168698.92641721939</v>
      </c>
      <c r="T57" s="38">
        <v>133284.05586842383</v>
      </c>
    </row>
    <row r="58" spans="1:20">
      <c r="A58" s="26" t="s">
        <v>56</v>
      </c>
      <c r="B58" s="49" t="s">
        <v>29</v>
      </c>
      <c r="C58" s="36">
        <v>815837.52988591546</v>
      </c>
      <c r="D58" s="37">
        <v>115611.76765393805</v>
      </c>
      <c r="E58" s="37">
        <v>410459.42715127318</v>
      </c>
      <c r="F58" s="37">
        <v>12771.343073163354</v>
      </c>
      <c r="G58" s="37">
        <v>158121.85709609865</v>
      </c>
      <c r="H58" s="38">
        <v>118873.13491144223</v>
      </c>
      <c r="I58" s="32">
        <v>940554.50004094432</v>
      </c>
      <c r="J58" s="32">
        <v>133285.32255656994</v>
      </c>
      <c r="K58" s="32">
        <v>473206.30290855048</v>
      </c>
      <c r="L58" s="32">
        <v>14723.696519220295</v>
      </c>
      <c r="M58" s="32">
        <v>182293.92348175455</v>
      </c>
      <c r="N58" s="33">
        <v>137045.25457484901</v>
      </c>
      <c r="O58" s="37">
        <v>1171299.0318133892</v>
      </c>
      <c r="P58" s="37">
        <v>165983.96930603124</v>
      </c>
      <c r="Q58" s="37">
        <v>589297.14803411195</v>
      </c>
      <c r="R58" s="37">
        <v>18335.834315742628</v>
      </c>
      <c r="S58" s="37">
        <v>227015.76152189815</v>
      </c>
      <c r="T58" s="38">
        <v>170666.31863560516</v>
      </c>
    </row>
    <row r="59" spans="1:20">
      <c r="A59" s="26" t="s">
        <v>56</v>
      </c>
      <c r="B59" s="49" t="s">
        <v>30</v>
      </c>
      <c r="C59" s="36">
        <v>840918.92716444703</v>
      </c>
      <c r="D59" s="37">
        <v>48115.966924828121</v>
      </c>
      <c r="E59" s="37">
        <v>473350.51025350014</v>
      </c>
      <c r="F59" s="37">
        <v>7779.8306858937931</v>
      </c>
      <c r="G59" s="37">
        <v>190751.22308500699</v>
      </c>
      <c r="H59" s="38">
        <v>120921.39621521803</v>
      </c>
      <c r="I59" s="32">
        <v>1019626.0628728509</v>
      </c>
      <c r="J59" s="32">
        <v>58341.288716514711</v>
      </c>
      <c r="K59" s="32">
        <v>573944.17171234393</v>
      </c>
      <c r="L59" s="32">
        <v>9433.1544645135873</v>
      </c>
      <c r="M59" s="32">
        <v>231288.54910921969</v>
      </c>
      <c r="N59" s="33">
        <v>146618.89887025906</v>
      </c>
      <c r="O59" s="37">
        <v>1223732.4864884007</v>
      </c>
      <c r="P59" s="37">
        <v>70019.915050858399</v>
      </c>
      <c r="Q59" s="37">
        <v>688835.00915634888</v>
      </c>
      <c r="R59" s="37">
        <v>11321.461846280683</v>
      </c>
      <c r="S59" s="37">
        <v>277587.36423454387</v>
      </c>
      <c r="T59" s="38">
        <v>175968.73620036893</v>
      </c>
    </row>
    <row r="60" spans="1:20">
      <c r="A60" s="26" t="s">
        <v>56</v>
      </c>
      <c r="B60" s="49" t="s">
        <v>31</v>
      </c>
      <c r="C60" s="36">
        <v>718469.57204068906</v>
      </c>
      <c r="D60" s="37">
        <v>16406.247856993959</v>
      </c>
      <c r="E60" s="37">
        <v>394293.42848034017</v>
      </c>
      <c r="F60" s="37">
        <v>9037.3806246020231</v>
      </c>
      <c r="G60" s="37">
        <v>186392.56368580979</v>
      </c>
      <c r="H60" s="38">
        <v>112339.95139294317</v>
      </c>
      <c r="I60" s="32">
        <v>839811.14411797188</v>
      </c>
      <c r="J60" s="32">
        <v>19177.081841240208</v>
      </c>
      <c r="K60" s="32">
        <v>460885.23185435502</v>
      </c>
      <c r="L60" s="32">
        <v>10563.69435468144</v>
      </c>
      <c r="M60" s="32">
        <v>217872.20817083796</v>
      </c>
      <c r="N60" s="33">
        <v>131312.92789685735</v>
      </c>
      <c r="O60" s="37">
        <v>989280.84985240211</v>
      </c>
      <c r="P60" s="37">
        <v>22590.221568822348</v>
      </c>
      <c r="Q60" s="37">
        <v>542913.65034476039</v>
      </c>
      <c r="R60" s="37">
        <v>12443.822164036746</v>
      </c>
      <c r="S60" s="37">
        <v>256649.13447277219</v>
      </c>
      <c r="T60" s="38">
        <v>154684.02130201057</v>
      </c>
    </row>
    <row r="61" spans="1:20">
      <c r="A61" s="26" t="s">
        <v>56</v>
      </c>
      <c r="B61" s="49" t="s">
        <v>32</v>
      </c>
      <c r="C61" s="36">
        <v>604829.56197057047</v>
      </c>
      <c r="D61" s="37">
        <v>8329.4671239114978</v>
      </c>
      <c r="E61" s="37">
        <v>338326.70656220615</v>
      </c>
      <c r="F61" s="37">
        <v>6428.6080125090075</v>
      </c>
      <c r="G61" s="37">
        <v>175460.52576480102</v>
      </c>
      <c r="H61" s="38">
        <v>76284.254507142876</v>
      </c>
      <c r="I61" s="32">
        <v>783600.99803278397</v>
      </c>
      <c r="J61" s="32">
        <v>10791.43474752297</v>
      </c>
      <c r="K61" s="32">
        <v>438327.02895595127</v>
      </c>
      <c r="L61" s="32">
        <v>8328.7325410339654</v>
      </c>
      <c r="M61" s="32">
        <v>227321.96266449202</v>
      </c>
      <c r="N61" s="33">
        <v>98831.839123783808</v>
      </c>
      <c r="O61" s="37">
        <v>930739.16216032498</v>
      </c>
      <c r="P61" s="37">
        <v>12817.761795394154</v>
      </c>
      <c r="Q61" s="37">
        <v>520632.48095252959</v>
      </c>
      <c r="R61" s="37">
        <v>9892.6335808151543</v>
      </c>
      <c r="S61" s="37">
        <v>270006.61510405334</v>
      </c>
      <c r="T61" s="38">
        <v>117389.67072753278</v>
      </c>
    </row>
    <row r="62" spans="1:20">
      <c r="A62" s="26" t="s">
        <v>56</v>
      </c>
      <c r="B62" s="49" t="s">
        <v>33</v>
      </c>
      <c r="C62" s="36">
        <v>415841.3737396634</v>
      </c>
      <c r="D62" s="37">
        <v>4576.954207146322</v>
      </c>
      <c r="E62" s="37">
        <v>231345.98647756877</v>
      </c>
      <c r="F62" s="37">
        <v>2550.292067424622</v>
      </c>
      <c r="G62" s="37">
        <v>138168.68972089817</v>
      </c>
      <c r="H62" s="38">
        <v>39199.451266625561</v>
      </c>
      <c r="I62" s="32">
        <v>568266.58857821068</v>
      </c>
      <c r="J62" s="32">
        <v>6254.6209146616475</v>
      </c>
      <c r="K62" s="32">
        <v>316145.05630979617</v>
      </c>
      <c r="L62" s="32">
        <v>3485.0927891094339</v>
      </c>
      <c r="M62" s="32">
        <v>188813.94424493046</v>
      </c>
      <c r="N62" s="33">
        <v>53567.87431971309</v>
      </c>
      <c r="O62" s="37">
        <v>663106.40057210298</v>
      </c>
      <c r="P62" s="37">
        <v>7298.4744220862476</v>
      </c>
      <c r="Q62" s="37">
        <v>368907.50672631041</v>
      </c>
      <c r="R62" s="37">
        <v>4066.7309701036311</v>
      </c>
      <c r="S62" s="37">
        <v>220325.7018142388</v>
      </c>
      <c r="T62" s="38">
        <v>62507.986639363975</v>
      </c>
    </row>
    <row r="63" spans="1:20" ht="15" thickBot="1">
      <c r="A63" s="40" t="s">
        <v>56</v>
      </c>
      <c r="B63" s="53" t="s">
        <v>35</v>
      </c>
      <c r="C63" s="41">
        <v>497620.1218614293</v>
      </c>
      <c r="D63" s="42">
        <v>6512.0779304372081</v>
      </c>
      <c r="E63" s="42">
        <v>186639.28217555376</v>
      </c>
      <c r="F63" s="42">
        <v>1241.8692951861756</v>
      </c>
      <c r="G63" s="42">
        <v>254951.59482877629</v>
      </c>
      <c r="H63" s="43">
        <v>48275.297631475914</v>
      </c>
      <c r="I63" s="44">
        <v>847472.19978093519</v>
      </c>
      <c r="J63" s="44">
        <v>11090.397607332496</v>
      </c>
      <c r="K63" s="44">
        <v>317856.12374191085</v>
      </c>
      <c r="L63" s="44">
        <v>2114.9661301777101</v>
      </c>
      <c r="M63" s="44">
        <v>434195.44229637785</v>
      </c>
      <c r="N63" s="47">
        <v>82215.27000513635</v>
      </c>
      <c r="O63" s="42">
        <v>1173993.2593438621</v>
      </c>
      <c r="P63" s="42">
        <v>15363.397215645806</v>
      </c>
      <c r="Q63" s="42">
        <v>440322.34545349213</v>
      </c>
      <c r="R63" s="42">
        <v>2929.8376763403321</v>
      </c>
      <c r="S63" s="42">
        <v>601485.83354774211</v>
      </c>
      <c r="T63" s="43">
        <v>113891.84545064178</v>
      </c>
    </row>
    <row r="65" spans="1:19">
      <c r="A65" s="171" t="s">
        <v>57</v>
      </c>
      <c r="B65" s="171"/>
      <c r="C65" s="171"/>
      <c r="D65" s="171"/>
      <c r="E65" s="171"/>
      <c r="F65" s="171"/>
      <c r="G65" s="171"/>
      <c r="H65" s="171"/>
      <c r="I65" s="171"/>
      <c r="J65" s="171"/>
      <c r="K65" s="171"/>
      <c r="L65" s="171"/>
      <c r="M65" s="171"/>
      <c r="N65" s="171"/>
      <c r="O65" s="171"/>
      <c r="P65" s="171"/>
      <c r="Q65" s="171"/>
      <c r="R65" s="171"/>
      <c r="S65" s="171"/>
    </row>
    <row r="66" spans="1:19">
      <c r="A66" s="171"/>
      <c r="B66" s="171"/>
      <c r="C66" s="171"/>
      <c r="D66" s="171"/>
      <c r="E66" s="171"/>
      <c r="F66" s="171"/>
      <c r="G66" s="171"/>
      <c r="H66" s="171"/>
      <c r="I66" s="171"/>
      <c r="J66" s="171"/>
      <c r="K66" s="171"/>
      <c r="L66" s="171"/>
      <c r="M66" s="171"/>
      <c r="N66" s="171"/>
      <c r="O66" s="171"/>
      <c r="P66" s="171"/>
      <c r="Q66" s="171"/>
      <c r="R66" s="171"/>
      <c r="S66" s="171"/>
    </row>
    <row r="67" spans="1:19">
      <c r="A67" s="171"/>
      <c r="B67" s="171"/>
      <c r="C67" s="171"/>
      <c r="D67" s="171"/>
      <c r="E67" s="171"/>
      <c r="F67" s="171"/>
      <c r="G67" s="171"/>
      <c r="H67" s="171"/>
      <c r="I67" s="171"/>
      <c r="J67" s="171"/>
      <c r="K67" s="171"/>
      <c r="L67" s="171"/>
      <c r="M67" s="171"/>
      <c r="N67" s="171"/>
      <c r="O67" s="171"/>
      <c r="P67" s="171"/>
      <c r="Q67" s="171"/>
      <c r="R67" s="171"/>
      <c r="S67" s="171"/>
    </row>
  </sheetData>
  <mergeCells count="4">
    <mergeCell ref="C6:H6"/>
    <mergeCell ref="I6:N6"/>
    <mergeCell ref="O6:T6"/>
    <mergeCell ref="A65:S6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A3DB-C81F-4519-B891-326160856DB2}">
  <dimension ref="A1:Q64"/>
  <sheetViews>
    <sheetView workbookViewId="0"/>
  </sheetViews>
  <sheetFormatPr defaultRowHeight="14.45"/>
  <cols>
    <col min="1" max="1" width="14.5703125" customWidth="1"/>
    <col min="3" max="3" width="13.7109375" bestFit="1" customWidth="1"/>
    <col min="4" max="4" width="14.5703125" bestFit="1" customWidth="1"/>
    <col min="5" max="5" width="16.140625" bestFit="1" customWidth="1"/>
    <col min="6" max="6" width="12.5703125" bestFit="1" customWidth="1"/>
    <col min="7" max="7" width="12" bestFit="1" customWidth="1"/>
  </cols>
  <sheetData>
    <row r="1" spans="1:10">
      <c r="A1" s="1" t="s">
        <v>5</v>
      </c>
    </row>
    <row r="2" spans="1:10">
      <c r="A2" t="s">
        <v>59</v>
      </c>
    </row>
    <row r="3" spans="1:10">
      <c r="A3" t="s">
        <v>60</v>
      </c>
    </row>
    <row r="4" spans="1:10">
      <c r="A4" s="56" t="s">
        <v>61</v>
      </c>
      <c r="B4" s="56" t="s">
        <v>50</v>
      </c>
      <c r="C4" s="57" t="s">
        <v>42</v>
      </c>
      <c r="D4" s="57" t="s">
        <v>43</v>
      </c>
      <c r="E4" s="57" t="s">
        <v>44</v>
      </c>
      <c r="F4" s="57" t="s">
        <v>45</v>
      </c>
      <c r="G4" s="57" t="s">
        <v>46</v>
      </c>
      <c r="J4" s="58" t="s">
        <v>62</v>
      </c>
    </row>
    <row r="5" spans="1:10">
      <c r="A5" s="17" t="s">
        <v>37</v>
      </c>
      <c r="B5" s="17" t="s">
        <v>63</v>
      </c>
      <c r="C5" s="59">
        <v>2.2611366224409374E-2</v>
      </c>
      <c r="D5" s="59">
        <v>4.6819015307457107E-2</v>
      </c>
      <c r="E5" s="59">
        <v>5.1148787779981685E-2</v>
      </c>
      <c r="F5" s="59">
        <v>0.15010108690542481</v>
      </c>
      <c r="G5" s="59">
        <v>0.7293197437827269</v>
      </c>
      <c r="J5" t="s">
        <v>64</v>
      </c>
    </row>
    <row r="6" spans="1:10">
      <c r="A6" s="17"/>
      <c r="B6" s="17" t="s">
        <v>65</v>
      </c>
      <c r="C6" s="59">
        <v>6.721302298615027E-2</v>
      </c>
      <c r="D6" s="59">
        <v>9.4587129930702243E-2</v>
      </c>
      <c r="E6" s="59">
        <v>7.6978499434594658E-2</v>
      </c>
      <c r="F6" s="59">
        <v>0.28895411512114916</v>
      </c>
      <c r="G6" s="59">
        <v>0.47226723252740371</v>
      </c>
    </row>
    <row r="7" spans="1:10">
      <c r="A7" s="17"/>
      <c r="B7" s="17" t="s">
        <v>66</v>
      </c>
      <c r="C7" s="59">
        <v>0.17273001209427888</v>
      </c>
      <c r="D7" s="59">
        <v>0.17322709363808231</v>
      </c>
      <c r="E7" s="59">
        <v>8.629334387714864E-2</v>
      </c>
      <c r="F7" s="59">
        <v>0.27745009470020304</v>
      </c>
      <c r="G7" s="59">
        <v>0.29029945569028709</v>
      </c>
    </row>
    <row r="8" spans="1:10">
      <c r="A8" s="17"/>
      <c r="B8" s="17" t="s">
        <v>67</v>
      </c>
      <c r="C8" s="59">
        <v>0.35762636802980313</v>
      </c>
      <c r="D8" s="59">
        <v>0.17227089195928325</v>
      </c>
      <c r="E8" s="59">
        <v>0.11189487090081306</v>
      </c>
      <c r="F8" s="59">
        <v>0.20241719466996233</v>
      </c>
      <c r="G8" s="59">
        <v>0.15579067444013817</v>
      </c>
    </row>
    <row r="9" spans="1:10">
      <c r="A9" s="17"/>
      <c r="B9" s="17" t="s">
        <v>68</v>
      </c>
      <c r="C9" s="59">
        <v>0.48508232240848193</v>
      </c>
      <c r="D9" s="59">
        <v>0.13851978210979096</v>
      </c>
      <c r="E9" s="59">
        <v>0.12540268383215278</v>
      </c>
      <c r="F9" s="59">
        <v>0.16081427957282454</v>
      </c>
      <c r="G9" s="59">
        <v>9.0180932076749765E-2</v>
      </c>
    </row>
    <row r="10" spans="1:10">
      <c r="A10" s="17"/>
      <c r="B10" s="17" t="s">
        <v>69</v>
      </c>
      <c r="C10" s="59">
        <v>0.48933855755993577</v>
      </c>
      <c r="D10" s="59">
        <v>0.13655907911166085</v>
      </c>
      <c r="E10" s="59">
        <v>0.13381302982490448</v>
      </c>
      <c r="F10" s="59">
        <v>0.15509973636618465</v>
      </c>
      <c r="G10" s="59">
        <v>8.5189597137314374E-2</v>
      </c>
    </row>
    <row r="11" spans="1:10">
      <c r="A11" s="17"/>
      <c r="B11" s="17" t="s">
        <v>70</v>
      </c>
      <c r="C11" s="59">
        <v>0.39549035490353446</v>
      </c>
      <c r="D11" s="59">
        <v>0.23652003034332647</v>
      </c>
      <c r="E11" s="59">
        <v>9.8884424649540614E-2</v>
      </c>
      <c r="F11" s="59">
        <v>0.16946261788269326</v>
      </c>
      <c r="G11" s="59">
        <v>9.9642572220905237E-2</v>
      </c>
    </row>
    <row r="12" spans="1:10">
      <c r="A12" s="17"/>
      <c r="B12" s="17" t="s">
        <v>71</v>
      </c>
      <c r="C12" s="59">
        <v>0.21394257402252695</v>
      </c>
      <c r="D12" s="59">
        <v>0.38641797386976579</v>
      </c>
      <c r="E12" s="59">
        <v>5.9784588385846937E-2</v>
      </c>
      <c r="F12" s="59">
        <v>0.21054506794575858</v>
      </c>
      <c r="G12" s="59">
        <v>0.12930979577610172</v>
      </c>
    </row>
    <row r="13" spans="1:10">
      <c r="A13" s="17"/>
      <c r="B13" s="17" t="s">
        <v>72</v>
      </c>
      <c r="C13" s="59">
        <v>8.4864042097991629E-2</v>
      </c>
      <c r="D13" s="59">
        <v>0.47960985633884473</v>
      </c>
      <c r="E13" s="59">
        <v>2.098851244310479E-2</v>
      </c>
      <c r="F13" s="59">
        <v>0.27069663203667677</v>
      </c>
      <c r="G13" s="59">
        <v>0.14384095708338207</v>
      </c>
    </row>
    <row r="14" spans="1:10">
      <c r="A14" s="17"/>
      <c r="B14" s="17" t="s">
        <v>73</v>
      </c>
      <c r="C14" s="59">
        <v>2.2794031818484786E-2</v>
      </c>
      <c r="D14" s="59">
        <v>0.52344073562126747</v>
      </c>
      <c r="E14" s="59">
        <v>6.5248434090350001E-3</v>
      </c>
      <c r="F14" s="59">
        <v>0.31714081964059343</v>
      </c>
      <c r="G14" s="59">
        <v>0.1300995695106193</v>
      </c>
    </row>
    <row r="15" spans="1:10">
      <c r="A15" s="17"/>
      <c r="B15" s="17" t="s">
        <v>74</v>
      </c>
      <c r="C15" s="59">
        <v>1.0255758134189059E-2</v>
      </c>
      <c r="D15" s="59">
        <v>0.53056186675809192</v>
      </c>
      <c r="E15" s="59">
        <v>3.4541731184621776E-3</v>
      </c>
      <c r="F15" s="59">
        <v>0.34232178640784183</v>
      </c>
      <c r="G15" s="59">
        <v>0.11340641558141507</v>
      </c>
    </row>
    <row r="16" spans="1:10">
      <c r="A16" s="17"/>
      <c r="B16" s="17" t="s">
        <v>75</v>
      </c>
      <c r="C16" s="59">
        <v>6.3341003989128225E-3</v>
      </c>
      <c r="D16" s="59">
        <v>0.5180019773399438</v>
      </c>
      <c r="E16" s="59">
        <v>1.6010132614188172E-3</v>
      </c>
      <c r="F16" s="59">
        <v>0.37994108324641357</v>
      </c>
      <c r="G16" s="59">
        <v>9.4121825753311059E-2</v>
      </c>
    </row>
    <row r="17" spans="1:7">
      <c r="A17" s="17"/>
      <c r="B17" s="17" t="s">
        <v>76</v>
      </c>
      <c r="C17" s="59">
        <v>4.57904251326419E-3</v>
      </c>
      <c r="D17" s="59">
        <v>0.48463677887751078</v>
      </c>
      <c r="E17" s="59">
        <v>1.5930559572185532E-3</v>
      </c>
      <c r="F17" s="59">
        <v>0.42102154993059071</v>
      </c>
      <c r="G17" s="59">
        <v>8.816957272141572E-2</v>
      </c>
    </row>
    <row r="18" spans="1:7" ht="15" thickBot="1">
      <c r="A18" s="60"/>
      <c r="B18" s="60" t="s">
        <v>77</v>
      </c>
      <c r="C18" s="61">
        <v>2.2850451716929054E-3</v>
      </c>
      <c r="D18" s="61">
        <v>0.32524290782197929</v>
      </c>
      <c r="E18" s="61">
        <v>1.8133315073810587E-3</v>
      </c>
      <c r="F18" s="61">
        <v>0.56805487619980266</v>
      </c>
      <c r="G18" s="61">
        <v>0.10260383929914413</v>
      </c>
    </row>
    <row r="19" spans="1:7" ht="15" thickTop="1">
      <c r="A19" s="62" t="s">
        <v>38</v>
      </c>
      <c r="B19" s="62" t="s">
        <v>63</v>
      </c>
      <c r="C19" s="63">
        <v>9.2534544293462022E-3</v>
      </c>
      <c r="D19" s="63">
        <v>1.5938798471998614E-2</v>
      </c>
      <c r="E19" s="63">
        <v>6.9687701037301722E-2</v>
      </c>
      <c r="F19" s="63">
        <v>0.19935263018378477</v>
      </c>
      <c r="G19" s="63">
        <v>0.70576741587756864</v>
      </c>
    </row>
    <row r="20" spans="1:7">
      <c r="A20" s="17"/>
      <c r="B20" s="17" t="s">
        <v>65</v>
      </c>
      <c r="C20" s="59">
        <v>3.7352180051425758E-2</v>
      </c>
      <c r="D20" s="59">
        <v>5.7456006211500071E-2</v>
      </c>
      <c r="E20" s="59">
        <v>0.19009009081520609</v>
      </c>
      <c r="F20" s="59">
        <v>0.29132251092247946</v>
      </c>
      <c r="G20" s="59">
        <v>0.42377921199938867</v>
      </c>
    </row>
    <row r="21" spans="1:7">
      <c r="A21" s="17"/>
      <c r="B21" s="17" t="s">
        <v>66</v>
      </c>
      <c r="C21" s="59">
        <v>0.10074835292549866</v>
      </c>
      <c r="D21" s="59">
        <v>5.1823302117457816E-2</v>
      </c>
      <c r="E21" s="59">
        <v>0.26960064298408443</v>
      </c>
      <c r="F21" s="59">
        <v>0.35944549934063774</v>
      </c>
      <c r="G21" s="59">
        <v>0.21838220263232144</v>
      </c>
    </row>
    <row r="22" spans="1:7">
      <c r="A22" s="17"/>
      <c r="B22" s="17" t="s">
        <v>67</v>
      </c>
      <c r="C22" s="59">
        <v>0.17303134419288882</v>
      </c>
      <c r="D22" s="59">
        <v>8.4473672522182505E-2</v>
      </c>
      <c r="E22" s="59">
        <v>0.34221349857846156</v>
      </c>
      <c r="F22" s="59">
        <v>0.2828121655167673</v>
      </c>
      <c r="G22" s="59">
        <v>0.11746931918969983</v>
      </c>
    </row>
    <row r="23" spans="1:7">
      <c r="A23" s="17"/>
      <c r="B23" s="17" t="s">
        <v>68</v>
      </c>
      <c r="C23" s="59">
        <v>0.24184045972473903</v>
      </c>
      <c r="D23" s="59">
        <v>7.4890419695072E-2</v>
      </c>
      <c r="E23" s="59">
        <v>0.32505169399134587</v>
      </c>
      <c r="F23" s="59">
        <v>0.25617723670340253</v>
      </c>
      <c r="G23" s="59">
        <v>0.1020401898854405</v>
      </c>
    </row>
    <row r="24" spans="1:7">
      <c r="A24" s="17"/>
      <c r="B24" s="17" t="s">
        <v>69</v>
      </c>
      <c r="C24" s="59">
        <v>0.25733625792514503</v>
      </c>
      <c r="D24" s="59">
        <v>9.4826299004248646E-2</v>
      </c>
      <c r="E24" s="59">
        <v>0.26284323734249065</v>
      </c>
      <c r="F24" s="59">
        <v>0.26252325094412526</v>
      </c>
      <c r="G24" s="59">
        <v>0.12247095478399039</v>
      </c>
    </row>
    <row r="25" spans="1:7">
      <c r="A25" s="17"/>
      <c r="B25" s="17" t="s">
        <v>70</v>
      </c>
      <c r="C25" s="59">
        <v>0.20472457766416111</v>
      </c>
      <c r="D25" s="59">
        <v>0.16115970167483715</v>
      </c>
      <c r="E25" s="59">
        <v>0.18302599893122903</v>
      </c>
      <c r="F25" s="59">
        <v>0.26175208061544059</v>
      </c>
      <c r="G25" s="59">
        <v>0.18933764111433213</v>
      </c>
    </row>
    <row r="26" spans="1:7">
      <c r="A26" s="17"/>
      <c r="B26" s="17" t="s">
        <v>71</v>
      </c>
      <c r="C26" s="59">
        <v>0.1346574674446365</v>
      </c>
      <c r="D26" s="59">
        <v>0.22872950700902994</v>
      </c>
      <c r="E26" s="59">
        <v>9.0100051334481901E-2</v>
      </c>
      <c r="F26" s="59">
        <v>0.31038218390272609</v>
      </c>
      <c r="G26" s="59">
        <v>0.23613079030912557</v>
      </c>
    </row>
    <row r="27" spans="1:7">
      <c r="A27" s="17"/>
      <c r="B27" s="17" t="s">
        <v>72</v>
      </c>
      <c r="C27" s="59">
        <v>6.5123358579139201E-2</v>
      </c>
      <c r="D27" s="59">
        <v>0.29234636023588928</v>
      </c>
      <c r="E27" s="59">
        <v>2.9316955199548588E-2</v>
      </c>
      <c r="F27" s="59">
        <v>0.38304577557868497</v>
      </c>
      <c r="G27" s="59">
        <v>0.23016755040673806</v>
      </c>
    </row>
    <row r="28" spans="1:7">
      <c r="A28" s="17"/>
      <c r="B28" s="17" t="s">
        <v>73</v>
      </c>
      <c r="C28" s="59">
        <v>2.5754080586883398E-2</v>
      </c>
      <c r="D28" s="59">
        <v>0.29589262026797586</v>
      </c>
      <c r="E28" s="59">
        <v>1.6997123522042797E-2</v>
      </c>
      <c r="F28" s="59">
        <v>0.43464285008726827</v>
      </c>
      <c r="G28" s="59">
        <v>0.22671332553582976</v>
      </c>
    </row>
    <row r="29" spans="1:7">
      <c r="A29" s="17"/>
      <c r="B29" s="17" t="s">
        <v>74</v>
      </c>
      <c r="C29" s="59">
        <v>1.2321612251171697E-2</v>
      </c>
      <c r="D29" s="59">
        <v>0.32868003089072956</v>
      </c>
      <c r="E29" s="59">
        <v>8.7683765949572653E-3</v>
      </c>
      <c r="F29" s="59">
        <v>0.45217331020848889</v>
      </c>
      <c r="G29" s="59">
        <v>0.19805667005465263</v>
      </c>
    </row>
    <row r="30" spans="1:7">
      <c r="A30" s="17"/>
      <c r="B30" s="17" t="s">
        <v>75</v>
      </c>
      <c r="C30" s="59">
        <v>9.471275788565027E-3</v>
      </c>
      <c r="D30" s="59">
        <v>0.30391004012865108</v>
      </c>
      <c r="E30" s="59">
        <v>9.0618442005439281E-3</v>
      </c>
      <c r="F30" s="59">
        <v>0.49411743818265902</v>
      </c>
      <c r="G30" s="59">
        <v>0.18343940169958098</v>
      </c>
    </row>
    <row r="31" spans="1:7">
      <c r="A31" s="17"/>
      <c r="B31" s="17" t="s">
        <v>76</v>
      </c>
      <c r="C31" s="59">
        <v>8.7835100819460433E-3</v>
      </c>
      <c r="D31" s="59">
        <v>0.28929566332066908</v>
      </c>
      <c r="E31" s="59">
        <v>2.4814570102096021E-3</v>
      </c>
      <c r="F31" s="59">
        <v>0.49874181037214216</v>
      </c>
      <c r="G31" s="59">
        <v>0.2006975592150331</v>
      </c>
    </row>
    <row r="32" spans="1:7" ht="15" thickBot="1">
      <c r="A32" s="60"/>
      <c r="B32" s="60" t="s">
        <v>77</v>
      </c>
      <c r="C32" s="61">
        <v>9.4568685522618018E-4</v>
      </c>
      <c r="D32" s="61">
        <v>0.20136335551125209</v>
      </c>
      <c r="E32" s="61">
        <v>1.0228561159612883E-2</v>
      </c>
      <c r="F32" s="61">
        <v>0.54867579371971364</v>
      </c>
      <c r="G32" s="61">
        <v>0.23878660275419525</v>
      </c>
    </row>
    <row r="33" spans="1:7" ht="15" thickTop="1">
      <c r="A33" s="62" t="s">
        <v>39</v>
      </c>
      <c r="B33" s="62" t="s">
        <v>63</v>
      </c>
      <c r="C33" s="63">
        <v>2.3919464236237368E-2</v>
      </c>
      <c r="D33" s="63">
        <v>2.721634942197158E-2</v>
      </c>
      <c r="E33" s="63">
        <v>8.139702374555853E-2</v>
      </c>
      <c r="F33" s="63">
        <v>6.5714250030605492E-2</v>
      </c>
      <c r="G33" s="63">
        <v>0.80175291256562708</v>
      </c>
    </row>
    <row r="34" spans="1:7">
      <c r="A34" s="17"/>
      <c r="B34" s="17" t="s">
        <v>65</v>
      </c>
      <c r="C34" s="59">
        <v>9.0015572074468531E-2</v>
      </c>
      <c r="D34" s="59">
        <v>7.8691573890952229E-2</v>
      </c>
      <c r="E34" s="59">
        <v>0.12844801866923566</v>
      </c>
      <c r="F34" s="59">
        <v>0.16067749301460141</v>
      </c>
      <c r="G34" s="59">
        <v>0.54216734235074215</v>
      </c>
    </row>
    <row r="35" spans="1:7">
      <c r="A35" s="17"/>
      <c r="B35" s="17" t="s">
        <v>66</v>
      </c>
      <c r="C35" s="59">
        <v>0.23815836878636396</v>
      </c>
      <c r="D35" s="59">
        <v>0.10764602704731745</v>
      </c>
      <c r="E35" s="59">
        <v>0.18975164056657401</v>
      </c>
      <c r="F35" s="59">
        <v>0.17265913219645498</v>
      </c>
      <c r="G35" s="59">
        <v>0.29178483140328965</v>
      </c>
    </row>
    <row r="36" spans="1:7">
      <c r="A36" s="17"/>
      <c r="B36" s="17" t="s">
        <v>67</v>
      </c>
      <c r="C36" s="59">
        <v>0.36685995316472519</v>
      </c>
      <c r="D36" s="59">
        <v>0.11557890403123833</v>
      </c>
      <c r="E36" s="59">
        <v>0.22433098621144398</v>
      </c>
      <c r="F36" s="59">
        <v>0.13700528085162175</v>
      </c>
      <c r="G36" s="59">
        <v>0.15622487574097074</v>
      </c>
    </row>
    <row r="37" spans="1:7">
      <c r="A37" s="17"/>
      <c r="B37" s="17" t="s">
        <v>68</v>
      </c>
      <c r="C37" s="59">
        <v>0.45207737665567299</v>
      </c>
      <c r="D37" s="59">
        <v>9.1006884805387933E-2</v>
      </c>
      <c r="E37" s="59">
        <v>0.22598165895829883</v>
      </c>
      <c r="F37" s="59">
        <v>0.12320567467322747</v>
      </c>
      <c r="G37" s="59">
        <v>0.1077284049074127</v>
      </c>
    </row>
    <row r="38" spans="1:7">
      <c r="A38" s="17"/>
      <c r="B38" s="17" t="s">
        <v>69</v>
      </c>
      <c r="C38" s="59">
        <v>0.46169637696931348</v>
      </c>
      <c r="D38" s="59">
        <v>0.13305173841483578</v>
      </c>
      <c r="E38" s="59">
        <v>0.19396465225769102</v>
      </c>
      <c r="F38" s="59">
        <v>0.10407136964635422</v>
      </c>
      <c r="G38" s="59">
        <v>0.10721586271180539</v>
      </c>
    </row>
    <row r="39" spans="1:7">
      <c r="A39" s="17"/>
      <c r="B39" s="17" t="s">
        <v>70</v>
      </c>
      <c r="C39" s="59">
        <v>0.36032426262680889</v>
      </c>
      <c r="D39" s="59">
        <v>0.2237254330032237</v>
      </c>
      <c r="E39" s="59">
        <v>0.1516090791723507</v>
      </c>
      <c r="F39" s="59">
        <v>0.12191454467806079</v>
      </c>
      <c r="G39" s="59">
        <v>0.1424266805195559</v>
      </c>
    </row>
    <row r="40" spans="1:7">
      <c r="A40" s="17"/>
      <c r="B40" s="17" t="s">
        <v>71</v>
      </c>
      <c r="C40" s="59">
        <v>0.23596873877785973</v>
      </c>
      <c r="D40" s="59">
        <v>0.3693629061710863</v>
      </c>
      <c r="E40" s="59">
        <v>7.73532793588914E-2</v>
      </c>
      <c r="F40" s="59">
        <v>0.14319437783429809</v>
      </c>
      <c r="G40" s="59">
        <v>0.17412069785786446</v>
      </c>
    </row>
    <row r="41" spans="1:7">
      <c r="A41" s="17"/>
      <c r="B41" s="17" t="s">
        <v>72</v>
      </c>
      <c r="C41" s="59">
        <v>0.10481339154654908</v>
      </c>
      <c r="D41" s="59">
        <v>0.46439358252734159</v>
      </c>
      <c r="E41" s="59">
        <v>3.5035464856494579E-2</v>
      </c>
      <c r="F41" s="59">
        <v>0.18432699804755293</v>
      </c>
      <c r="G41" s="59">
        <v>0.21143056302206178</v>
      </c>
    </row>
    <row r="42" spans="1:7">
      <c r="A42" s="17"/>
      <c r="B42" s="17" t="s">
        <v>73</v>
      </c>
      <c r="C42" s="59">
        <v>5.6770734685314538E-2</v>
      </c>
      <c r="D42" s="59">
        <v>0.4792709392794452</v>
      </c>
      <c r="E42" s="59">
        <v>1.3088798524191271E-2</v>
      </c>
      <c r="F42" s="59">
        <v>0.25198405562435205</v>
      </c>
      <c r="G42" s="59">
        <v>0.19888547188669692</v>
      </c>
    </row>
    <row r="43" spans="1:7">
      <c r="A43" s="17"/>
      <c r="B43" s="17" t="s">
        <v>74</v>
      </c>
      <c r="C43" s="59">
        <v>2.4374157200268861E-2</v>
      </c>
      <c r="D43" s="59">
        <v>0.47734209926761073</v>
      </c>
      <c r="E43" s="59">
        <v>8.5183226312889118E-3</v>
      </c>
      <c r="F43" s="59">
        <v>0.29929058503366729</v>
      </c>
      <c r="G43" s="59">
        <v>0.19047483586716427</v>
      </c>
    </row>
    <row r="44" spans="1:7">
      <c r="A44" s="17"/>
      <c r="B44" s="17" t="s">
        <v>75</v>
      </c>
      <c r="C44" s="59">
        <v>1.9457241032233306E-2</v>
      </c>
      <c r="D44" s="59">
        <v>0.44082362998896363</v>
      </c>
      <c r="E44" s="59">
        <v>6.9759408167600423E-3</v>
      </c>
      <c r="F44" s="59">
        <v>0.3562646948530741</v>
      </c>
      <c r="G44" s="59">
        <v>0.17647849330896895</v>
      </c>
    </row>
    <row r="45" spans="1:7">
      <c r="A45" s="17"/>
      <c r="B45" s="17" t="s">
        <v>76</v>
      </c>
      <c r="C45" s="59">
        <v>1.1619410485509879E-2</v>
      </c>
      <c r="D45" s="59">
        <v>0.38555457475253169</v>
      </c>
      <c r="E45" s="59">
        <v>9.3107672145622614E-3</v>
      </c>
      <c r="F45" s="59">
        <v>0.40486180620614926</v>
      </c>
      <c r="G45" s="59">
        <v>0.18865344134124698</v>
      </c>
    </row>
    <row r="46" spans="1:7" ht="15" thickBot="1">
      <c r="A46" s="60"/>
      <c r="B46" s="60" t="s">
        <v>77</v>
      </c>
      <c r="C46" s="61">
        <v>8.8689707691874241E-3</v>
      </c>
      <c r="D46" s="61">
        <v>0.30886786374886865</v>
      </c>
      <c r="E46" s="61">
        <v>2.0465450377037749E-3</v>
      </c>
      <c r="F46" s="61">
        <v>0.54276447742733891</v>
      </c>
      <c r="G46" s="61">
        <v>0.13745214301690126</v>
      </c>
    </row>
    <row r="47" spans="1:7" ht="15" thickTop="1">
      <c r="A47" s="62" t="s">
        <v>78</v>
      </c>
      <c r="B47" s="62" t="s">
        <v>63</v>
      </c>
      <c r="C47" s="63">
        <v>0</v>
      </c>
      <c r="D47" s="63">
        <v>2.104109548753871E-2</v>
      </c>
      <c r="E47" s="63">
        <v>3.3462268789037401E-2</v>
      </c>
      <c r="F47" s="63">
        <v>0.14708445182510177</v>
      </c>
      <c r="G47" s="63">
        <v>0.79841218389832225</v>
      </c>
    </row>
    <row r="48" spans="1:7">
      <c r="A48" s="17"/>
      <c r="B48" s="17" t="s">
        <v>65</v>
      </c>
      <c r="C48" s="59">
        <v>3.5700914631249921E-2</v>
      </c>
      <c r="D48" s="59">
        <v>6.3703222143408192E-2</v>
      </c>
      <c r="E48" s="59">
        <v>6.8658431934012401E-2</v>
      </c>
      <c r="F48" s="59">
        <v>0.27346935192753619</v>
      </c>
      <c r="G48" s="59">
        <v>0.55846807936379328</v>
      </c>
    </row>
    <row r="49" spans="1:17">
      <c r="A49" s="17"/>
      <c r="B49" s="17" t="s">
        <v>66</v>
      </c>
      <c r="C49" s="59">
        <v>9.6716507371193014E-2</v>
      </c>
      <c r="D49" s="59">
        <v>0.15554082757651078</v>
      </c>
      <c r="E49" s="59">
        <v>7.3499071232967408E-2</v>
      </c>
      <c r="F49" s="59">
        <v>0.3196623814712522</v>
      </c>
      <c r="G49" s="59">
        <v>0.35458121234807666</v>
      </c>
    </row>
    <row r="50" spans="1:17">
      <c r="A50" s="17"/>
      <c r="B50" s="17" t="s">
        <v>67</v>
      </c>
      <c r="C50" s="59">
        <v>0.31189833099677966</v>
      </c>
      <c r="D50" s="59">
        <v>0.23786235369185296</v>
      </c>
      <c r="E50" s="59">
        <v>9.2865877121010021E-2</v>
      </c>
      <c r="F50" s="59">
        <v>0.1827874049209546</v>
      </c>
      <c r="G50" s="59">
        <v>0.17458603326940281</v>
      </c>
    </row>
    <row r="51" spans="1:17">
      <c r="A51" s="17"/>
      <c r="B51" s="17" t="s">
        <v>68</v>
      </c>
      <c r="C51" s="59">
        <v>0.51709887420465805</v>
      </c>
      <c r="D51" s="59">
        <v>0.12407087020079903</v>
      </c>
      <c r="E51" s="59">
        <v>9.941182292963574E-2</v>
      </c>
      <c r="F51" s="59">
        <v>0.15295213428410404</v>
      </c>
      <c r="G51" s="59">
        <v>0.10646629838080317</v>
      </c>
    </row>
    <row r="52" spans="1:17">
      <c r="A52" s="17"/>
      <c r="B52" s="17" t="s">
        <v>69</v>
      </c>
      <c r="C52" s="59">
        <v>0.56425950671842195</v>
      </c>
      <c r="D52" s="59">
        <v>0.10708334392016954</v>
      </c>
      <c r="E52" s="59">
        <v>0.12120484289941004</v>
      </c>
      <c r="F52" s="59">
        <v>0.12904840843756302</v>
      </c>
      <c r="G52" s="59">
        <v>7.8403898024435537E-2</v>
      </c>
    </row>
    <row r="53" spans="1:17">
      <c r="A53" s="17"/>
      <c r="B53" s="17" t="s">
        <v>70</v>
      </c>
      <c r="C53" s="59">
        <v>0.50102197490437328</v>
      </c>
      <c r="D53" s="59">
        <v>0.19986715576825687</v>
      </c>
      <c r="E53" s="59">
        <v>7.8498866715850435E-2</v>
      </c>
      <c r="F53" s="59">
        <v>0.11526849054997269</v>
      </c>
      <c r="G53" s="59">
        <v>0.10534351206154668</v>
      </c>
    </row>
    <row r="54" spans="1:17">
      <c r="A54" s="17"/>
      <c r="B54" s="17" t="s">
        <v>71</v>
      </c>
      <c r="C54" s="59">
        <v>0.31970798598083011</v>
      </c>
      <c r="D54" s="59">
        <v>0.37016144235053633</v>
      </c>
      <c r="E54" s="59">
        <v>6.7318988937822913E-2</v>
      </c>
      <c r="F54" s="59">
        <v>0.1356435816956332</v>
      </c>
      <c r="G54" s="59">
        <v>0.10716800103517743</v>
      </c>
    </row>
    <row r="55" spans="1:17">
      <c r="A55" s="17"/>
      <c r="B55" s="17" t="s">
        <v>72</v>
      </c>
      <c r="C55" s="59">
        <v>0.14170930291734052</v>
      </c>
      <c r="D55" s="59">
        <v>0.50311417667764158</v>
      </c>
      <c r="E55" s="59">
        <v>1.5654272579185301E-2</v>
      </c>
      <c r="F55" s="59">
        <v>0.19381537537040003</v>
      </c>
      <c r="G55" s="59">
        <v>0.14570687245543257</v>
      </c>
    </row>
    <row r="56" spans="1:17">
      <c r="A56" s="17"/>
      <c r="B56" s="17" t="s">
        <v>73</v>
      </c>
      <c r="C56" s="59">
        <v>5.7218318402076751E-2</v>
      </c>
      <c r="D56" s="59">
        <v>0.56289672519278833</v>
      </c>
      <c r="E56" s="59">
        <v>9.2515823280695381E-3</v>
      </c>
      <c r="F56" s="59">
        <v>0.22683663897091041</v>
      </c>
      <c r="G56" s="59">
        <v>0.14379673510615498</v>
      </c>
    </row>
    <row r="57" spans="1:17">
      <c r="A57" s="17"/>
      <c r="B57" s="17" t="s">
        <v>74</v>
      </c>
      <c r="C57" s="59">
        <v>2.2834993290522854E-2</v>
      </c>
      <c r="D57" s="59">
        <v>0.54879628007128767</v>
      </c>
      <c r="E57" s="59">
        <v>1.25786546519053E-2</v>
      </c>
      <c r="F57" s="59">
        <v>0.25943000363452251</v>
      </c>
      <c r="G57" s="59">
        <v>0.15636006835176178</v>
      </c>
    </row>
    <row r="58" spans="1:17">
      <c r="A58" s="17"/>
      <c r="B58" s="17" t="s">
        <v>75</v>
      </c>
      <c r="C58" s="59">
        <v>1.3771593929327133E-2</v>
      </c>
      <c r="D58" s="59">
        <v>0.55937528162465755</v>
      </c>
      <c r="E58" s="59">
        <v>1.0628792666092944E-2</v>
      </c>
      <c r="F58" s="59">
        <v>0.2900991234508119</v>
      </c>
      <c r="G58" s="59">
        <v>0.12612520832911053</v>
      </c>
    </row>
    <row r="59" spans="1:17">
      <c r="A59" s="17"/>
      <c r="B59" s="17" t="s">
        <v>76</v>
      </c>
      <c r="C59" s="59">
        <v>1.1006490686546536E-2</v>
      </c>
      <c r="D59" s="59">
        <v>0.55633229660885652</v>
      </c>
      <c r="E59" s="59">
        <v>6.1328483130233856E-3</v>
      </c>
      <c r="F59" s="59">
        <v>0.33226296959907214</v>
      </c>
      <c r="G59" s="59">
        <v>9.4265394792501567E-2</v>
      </c>
    </row>
    <row r="60" spans="1:17">
      <c r="A60" s="17"/>
      <c r="B60" s="17" t="s">
        <v>77</v>
      </c>
      <c r="C60" s="59">
        <v>1.3086444145541618E-2</v>
      </c>
      <c r="D60" s="59">
        <v>0.37506377651570649</v>
      </c>
      <c r="E60" s="59">
        <v>2.4956171196228172E-3</v>
      </c>
      <c r="F60" s="59">
        <v>0.51234181181236849</v>
      </c>
      <c r="G60" s="59">
        <v>9.701235040676065E-2</v>
      </c>
    </row>
    <row r="62" spans="1:17" ht="14.45" customHeight="1">
      <c r="A62" s="171" t="s">
        <v>79</v>
      </c>
      <c r="B62" s="171"/>
      <c r="C62" s="171"/>
      <c r="D62" s="171"/>
      <c r="E62" s="171"/>
      <c r="F62" s="171"/>
      <c r="G62" s="171"/>
      <c r="H62" s="14"/>
      <c r="I62" s="14"/>
      <c r="J62" s="14"/>
      <c r="K62" s="14"/>
      <c r="L62" s="14"/>
      <c r="M62" s="14"/>
      <c r="N62" s="14"/>
      <c r="O62" s="14"/>
      <c r="P62" s="14"/>
      <c r="Q62" s="14"/>
    </row>
    <row r="63" spans="1:17">
      <c r="A63" s="171"/>
      <c r="B63" s="171"/>
      <c r="C63" s="171"/>
      <c r="D63" s="171"/>
      <c r="E63" s="171"/>
      <c r="F63" s="171"/>
      <c r="G63" s="171"/>
      <c r="H63" s="14"/>
      <c r="I63" s="14"/>
      <c r="J63" s="14"/>
      <c r="K63" s="14"/>
      <c r="L63" s="14"/>
      <c r="M63" s="14"/>
      <c r="N63" s="14"/>
      <c r="O63" s="14"/>
      <c r="P63" s="14"/>
      <c r="Q63" s="14"/>
    </row>
    <row r="64" spans="1:17">
      <c r="A64" s="14"/>
      <c r="B64" s="14"/>
      <c r="C64" s="14"/>
      <c r="D64" s="14"/>
      <c r="E64" s="14"/>
      <c r="F64" s="14"/>
      <c r="G64" s="14"/>
      <c r="H64" s="14"/>
      <c r="I64" s="14"/>
      <c r="J64" s="14"/>
      <c r="K64" s="14"/>
      <c r="L64" s="14"/>
      <c r="M64" s="14"/>
      <c r="N64" s="14"/>
      <c r="O64" s="14"/>
      <c r="P64" s="14"/>
      <c r="Q64" s="14"/>
    </row>
  </sheetData>
  <mergeCells count="1">
    <mergeCell ref="A62:G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5466-9A69-4B58-93C7-B6B2F5C44C53}">
  <dimension ref="A1:Q66"/>
  <sheetViews>
    <sheetView workbookViewId="0"/>
  </sheetViews>
  <sheetFormatPr defaultColWidth="13.140625" defaultRowHeight="14.45"/>
  <cols>
    <col min="3" max="5" width="14.28515625" bestFit="1" customWidth="1"/>
    <col min="6" max="6" width="4" customWidth="1"/>
    <col min="9" max="11" width="14.28515625" bestFit="1" customWidth="1"/>
    <col min="12" max="12" width="4" customWidth="1"/>
    <col min="14" max="16" width="14.28515625" bestFit="1" customWidth="1"/>
  </cols>
  <sheetData>
    <row r="1" spans="1:17">
      <c r="A1" s="1" t="s">
        <v>6</v>
      </c>
    </row>
    <row r="2" spans="1:17">
      <c r="A2" t="s">
        <v>80</v>
      </c>
    </row>
    <row r="4" spans="1:17">
      <c r="A4" s="1" t="s">
        <v>81</v>
      </c>
      <c r="G4" s="1" t="s">
        <v>82</v>
      </c>
      <c r="M4" s="1" t="s">
        <v>83</v>
      </c>
    </row>
    <row r="5" spans="1:17">
      <c r="G5" t="s">
        <v>84</v>
      </c>
      <c r="M5" t="s">
        <v>84</v>
      </c>
    </row>
    <row r="6" spans="1:17">
      <c r="A6" s="56" t="s">
        <v>85</v>
      </c>
      <c r="B6" s="56" t="s">
        <v>50</v>
      </c>
      <c r="C6" s="67">
        <v>2025</v>
      </c>
      <c r="D6" s="67">
        <v>2035</v>
      </c>
      <c r="E6" s="67">
        <v>2045</v>
      </c>
      <c r="G6" s="56" t="s">
        <v>49</v>
      </c>
      <c r="H6" s="56" t="s">
        <v>50</v>
      </c>
      <c r="I6" s="67">
        <v>2025</v>
      </c>
      <c r="J6" s="67">
        <v>2035</v>
      </c>
      <c r="K6" s="67">
        <v>2045</v>
      </c>
      <c r="M6" s="56" t="s">
        <v>49</v>
      </c>
      <c r="N6" s="56" t="s">
        <v>50</v>
      </c>
      <c r="O6" s="67">
        <v>2025</v>
      </c>
      <c r="P6" s="67">
        <v>2035</v>
      </c>
      <c r="Q6" s="67">
        <v>2045</v>
      </c>
    </row>
    <row r="7" spans="1:17">
      <c r="A7" s="17" t="s">
        <v>52</v>
      </c>
      <c r="B7" s="17" t="s">
        <v>53</v>
      </c>
      <c r="C7" s="64">
        <v>10707179</v>
      </c>
      <c r="D7" s="64">
        <v>9301346</v>
      </c>
      <c r="E7" s="64">
        <v>8337745</v>
      </c>
      <c r="G7" s="17" t="s">
        <v>52</v>
      </c>
      <c r="H7" s="17" t="s">
        <v>86</v>
      </c>
      <c r="I7" s="64">
        <v>10729922</v>
      </c>
      <c r="J7" s="64">
        <v>9365707</v>
      </c>
      <c r="K7" s="64">
        <v>8487697</v>
      </c>
      <c r="M7" s="17" t="s">
        <v>52</v>
      </c>
      <c r="N7" s="17" t="s">
        <v>86</v>
      </c>
      <c r="O7" s="64">
        <v>10764058</v>
      </c>
      <c r="P7" s="64">
        <v>9462167</v>
      </c>
      <c r="Q7" s="64">
        <v>8712366</v>
      </c>
    </row>
    <row r="8" spans="1:17">
      <c r="A8" s="17" t="s">
        <v>52</v>
      </c>
      <c r="B8" s="17" t="s">
        <v>54</v>
      </c>
      <c r="C8" s="64">
        <v>11434957</v>
      </c>
      <c r="D8" s="64">
        <v>9982806</v>
      </c>
      <c r="E8" s="64">
        <v>8636118</v>
      </c>
      <c r="G8" s="17" t="s">
        <v>52</v>
      </c>
      <c r="H8" s="17" t="s">
        <v>87</v>
      </c>
      <c r="I8" s="64">
        <v>11472950</v>
      </c>
      <c r="J8" s="64">
        <v>10079180</v>
      </c>
      <c r="K8" s="64">
        <v>8785099</v>
      </c>
      <c r="M8" s="17" t="s">
        <v>52</v>
      </c>
      <c r="N8" s="17" t="s">
        <v>87</v>
      </c>
      <c r="O8" s="64">
        <v>11529952</v>
      </c>
      <c r="P8" s="64">
        <v>10223752</v>
      </c>
      <c r="Q8" s="64">
        <v>9008503</v>
      </c>
    </row>
    <row r="9" spans="1:17">
      <c r="A9" s="17" t="s">
        <v>52</v>
      </c>
      <c r="B9" s="17" t="s">
        <v>23</v>
      </c>
      <c r="C9" s="64">
        <v>11753483</v>
      </c>
      <c r="D9" s="64">
        <v>10785724</v>
      </c>
      <c r="E9" s="64">
        <v>9414658</v>
      </c>
      <c r="G9" s="17" t="s">
        <v>52</v>
      </c>
      <c r="H9" s="17" t="s">
        <v>88</v>
      </c>
      <c r="I9" s="64">
        <v>11794531</v>
      </c>
      <c r="J9" s="64">
        <v>10919964</v>
      </c>
      <c r="K9" s="64">
        <v>9591368</v>
      </c>
      <c r="M9" s="17" t="s">
        <v>52</v>
      </c>
      <c r="N9" s="17" t="s">
        <v>88</v>
      </c>
      <c r="O9" s="64">
        <v>11856122</v>
      </c>
      <c r="P9" s="64">
        <v>11121417</v>
      </c>
      <c r="Q9" s="64">
        <v>9856449</v>
      </c>
    </row>
    <row r="10" spans="1:17">
      <c r="A10" s="17" t="s">
        <v>52</v>
      </c>
      <c r="B10" s="17" t="s">
        <v>24</v>
      </c>
      <c r="C10" s="64">
        <v>12176044</v>
      </c>
      <c r="D10" s="64">
        <v>11486008</v>
      </c>
      <c r="E10" s="64">
        <v>10078583</v>
      </c>
      <c r="G10" s="17" t="s">
        <v>52</v>
      </c>
      <c r="H10" s="17" t="s">
        <v>89</v>
      </c>
      <c r="I10" s="64">
        <v>12213150</v>
      </c>
      <c r="J10" s="64">
        <v>11637683</v>
      </c>
      <c r="K10" s="64">
        <v>10287023</v>
      </c>
      <c r="M10" s="17" t="s">
        <v>52</v>
      </c>
      <c r="N10" s="17" t="s">
        <v>89</v>
      </c>
      <c r="O10" s="64">
        <v>12268857</v>
      </c>
      <c r="P10" s="64">
        <v>11865063</v>
      </c>
      <c r="Q10" s="64">
        <v>10599536</v>
      </c>
    </row>
    <row r="11" spans="1:17">
      <c r="A11" s="17" t="s">
        <v>52</v>
      </c>
      <c r="B11" s="17" t="s">
        <v>25</v>
      </c>
      <c r="C11" s="64">
        <v>12529693</v>
      </c>
      <c r="D11" s="64">
        <v>11751196</v>
      </c>
      <c r="E11" s="64">
        <v>10828294</v>
      </c>
      <c r="G11" s="17" t="s">
        <v>52</v>
      </c>
      <c r="H11" s="17" t="s">
        <v>90</v>
      </c>
      <c r="I11" s="64">
        <v>12557117</v>
      </c>
      <c r="J11" s="64">
        <v>11890036</v>
      </c>
      <c r="K11" s="64">
        <v>11054476</v>
      </c>
      <c r="M11" s="17" t="s">
        <v>52</v>
      </c>
      <c r="N11" s="17" t="s">
        <v>90</v>
      </c>
      <c r="O11" s="64">
        <v>12598278</v>
      </c>
      <c r="P11" s="64">
        <v>12098028</v>
      </c>
      <c r="Q11" s="64">
        <v>11393411</v>
      </c>
    </row>
    <row r="12" spans="1:17">
      <c r="A12" s="17" t="s">
        <v>52</v>
      </c>
      <c r="B12" s="17" t="s">
        <v>26</v>
      </c>
      <c r="C12" s="64">
        <v>12357899</v>
      </c>
      <c r="D12" s="64">
        <v>12086651</v>
      </c>
      <c r="E12" s="64">
        <v>11447480</v>
      </c>
      <c r="G12" s="17" t="s">
        <v>52</v>
      </c>
      <c r="H12" s="17" t="s">
        <v>91</v>
      </c>
      <c r="I12" s="64">
        <v>12376757</v>
      </c>
      <c r="J12" s="64">
        <v>12195841</v>
      </c>
      <c r="K12" s="64">
        <v>11662870</v>
      </c>
      <c r="M12" s="17" t="s">
        <v>52</v>
      </c>
      <c r="N12" s="17" t="s">
        <v>91</v>
      </c>
      <c r="O12" s="64">
        <v>12405063</v>
      </c>
      <c r="P12" s="64">
        <v>12359717</v>
      </c>
      <c r="Q12" s="64">
        <v>11985500</v>
      </c>
    </row>
    <row r="13" spans="1:17">
      <c r="A13" s="17" t="s">
        <v>52</v>
      </c>
      <c r="B13" s="17" t="s">
        <v>27</v>
      </c>
      <c r="C13" s="64">
        <v>11517288</v>
      </c>
      <c r="D13" s="64">
        <v>12344656</v>
      </c>
      <c r="E13" s="64">
        <v>11629969</v>
      </c>
      <c r="G13" s="17" t="s">
        <v>52</v>
      </c>
      <c r="H13" s="17" t="s">
        <v>92</v>
      </c>
      <c r="I13" s="64">
        <v>11531540</v>
      </c>
      <c r="J13" s="64">
        <v>12424822</v>
      </c>
      <c r="K13" s="64">
        <v>11813294</v>
      </c>
      <c r="M13" s="17" t="s">
        <v>52</v>
      </c>
      <c r="N13" s="17" t="s">
        <v>92</v>
      </c>
      <c r="O13" s="64">
        <v>11552929</v>
      </c>
      <c r="P13" s="64">
        <v>12545172</v>
      </c>
      <c r="Q13" s="64">
        <v>12087970</v>
      </c>
    </row>
    <row r="14" spans="1:17">
      <c r="A14" s="17" t="s">
        <v>52</v>
      </c>
      <c r="B14" s="17" t="s">
        <v>28</v>
      </c>
      <c r="C14" s="64">
        <v>11650349</v>
      </c>
      <c r="D14" s="64">
        <v>12053120</v>
      </c>
      <c r="E14" s="64">
        <v>11849957</v>
      </c>
      <c r="G14" s="17" t="s">
        <v>52</v>
      </c>
      <c r="H14" s="17" t="s">
        <v>93</v>
      </c>
      <c r="I14" s="64">
        <v>11661510</v>
      </c>
      <c r="J14" s="64">
        <v>12111459</v>
      </c>
      <c r="K14" s="64">
        <v>11991691</v>
      </c>
      <c r="M14" s="17" t="s">
        <v>52</v>
      </c>
      <c r="N14" s="17" t="s">
        <v>93</v>
      </c>
      <c r="O14" s="64">
        <v>11678237</v>
      </c>
      <c r="P14" s="64">
        <v>12199141</v>
      </c>
      <c r="Q14" s="64">
        <v>12204625</v>
      </c>
    </row>
    <row r="15" spans="1:17">
      <c r="A15" s="17" t="s">
        <v>52</v>
      </c>
      <c r="B15" s="17" t="s">
        <v>29</v>
      </c>
      <c r="C15" s="64">
        <v>12642410</v>
      </c>
      <c r="D15" s="64">
        <v>11074078</v>
      </c>
      <c r="E15" s="64">
        <v>11946820</v>
      </c>
      <c r="G15" s="17" t="s">
        <v>52</v>
      </c>
      <c r="H15" s="17" t="s">
        <v>94</v>
      </c>
      <c r="I15" s="64">
        <v>12652161</v>
      </c>
      <c r="J15" s="64">
        <v>11119234</v>
      </c>
      <c r="K15" s="64">
        <v>12052524</v>
      </c>
      <c r="M15" s="17" t="s">
        <v>52</v>
      </c>
      <c r="N15" s="17" t="s">
        <v>94</v>
      </c>
      <c r="O15" s="64">
        <v>12666778</v>
      </c>
      <c r="P15" s="64">
        <v>11186880</v>
      </c>
      <c r="Q15" s="64">
        <v>12211182</v>
      </c>
    </row>
    <row r="16" spans="1:17">
      <c r="A16" s="17" t="s">
        <v>52</v>
      </c>
      <c r="B16" s="17" t="s">
        <v>30</v>
      </c>
      <c r="C16" s="64">
        <v>14098065</v>
      </c>
      <c r="D16" s="64">
        <v>10976236</v>
      </c>
      <c r="E16" s="64">
        <v>11464038</v>
      </c>
      <c r="G16" s="17" t="s">
        <v>52</v>
      </c>
      <c r="H16" s="17" t="s">
        <v>95</v>
      </c>
      <c r="I16" s="64">
        <v>14108262</v>
      </c>
      <c r="J16" s="64">
        <v>11014480</v>
      </c>
      <c r="K16" s="64">
        <v>11545525</v>
      </c>
      <c r="M16" s="17" t="s">
        <v>52</v>
      </c>
      <c r="N16" s="17" t="s">
        <v>95</v>
      </c>
      <c r="O16" s="64">
        <v>14123557</v>
      </c>
      <c r="P16" s="64">
        <v>11071943</v>
      </c>
      <c r="Q16" s="64">
        <v>11667878</v>
      </c>
    </row>
    <row r="17" spans="1:17">
      <c r="A17" s="17" t="s">
        <v>52</v>
      </c>
      <c r="B17" s="17" t="s">
        <v>31</v>
      </c>
      <c r="C17" s="64">
        <v>13831883</v>
      </c>
      <c r="D17" s="64">
        <v>11585496</v>
      </c>
      <c r="E17" s="64">
        <v>10274822</v>
      </c>
      <c r="G17" s="17" t="s">
        <v>52</v>
      </c>
      <c r="H17" s="17" t="s">
        <v>96</v>
      </c>
      <c r="I17" s="64">
        <v>13842242</v>
      </c>
      <c r="J17" s="64">
        <v>11620821</v>
      </c>
      <c r="K17" s="64">
        <v>10341377</v>
      </c>
      <c r="M17" s="17" t="s">
        <v>52</v>
      </c>
      <c r="N17" s="17" t="s">
        <v>96</v>
      </c>
      <c r="O17" s="64">
        <v>13857794</v>
      </c>
      <c r="P17" s="64">
        <v>11673859</v>
      </c>
      <c r="Q17" s="64">
        <v>10441196</v>
      </c>
    </row>
    <row r="18" spans="1:17">
      <c r="A18" s="17" t="s">
        <v>52</v>
      </c>
      <c r="B18" s="17" t="s">
        <v>32</v>
      </c>
      <c r="C18" s="64">
        <v>11968918</v>
      </c>
      <c r="D18" s="64">
        <v>12372524</v>
      </c>
      <c r="E18" s="64">
        <v>9770277</v>
      </c>
      <c r="G18" s="17" t="s">
        <v>52</v>
      </c>
      <c r="H18" s="17" t="s">
        <v>97</v>
      </c>
      <c r="I18" s="64">
        <v>11977321</v>
      </c>
      <c r="J18" s="64">
        <v>12403825</v>
      </c>
      <c r="K18" s="64">
        <v>9824794</v>
      </c>
      <c r="M18" s="17" t="s">
        <v>52</v>
      </c>
      <c r="N18" s="17" t="s">
        <v>97</v>
      </c>
      <c r="O18" s="64">
        <v>11989901</v>
      </c>
      <c r="P18" s="64">
        <v>12450693</v>
      </c>
      <c r="Q18" s="64">
        <v>9906581</v>
      </c>
    </row>
    <row r="19" spans="1:17">
      <c r="A19" s="17" t="s">
        <v>52</v>
      </c>
      <c r="B19" s="17" t="s">
        <v>33</v>
      </c>
      <c r="C19" s="64">
        <v>9560590</v>
      </c>
      <c r="D19" s="64">
        <v>11291329</v>
      </c>
      <c r="E19" s="64">
        <v>9628468</v>
      </c>
      <c r="G19" s="17" t="s">
        <v>52</v>
      </c>
      <c r="H19" s="17" t="s">
        <v>98</v>
      </c>
      <c r="I19" s="64">
        <v>9566047</v>
      </c>
      <c r="J19" s="64">
        <v>11314827</v>
      </c>
      <c r="K19" s="64">
        <v>9670859</v>
      </c>
      <c r="M19" s="17" t="s">
        <v>52</v>
      </c>
      <c r="N19" s="17" t="s">
        <v>98</v>
      </c>
      <c r="O19" s="64">
        <v>9574231</v>
      </c>
      <c r="P19" s="64">
        <v>11349992</v>
      </c>
      <c r="Q19" s="64">
        <v>9734352</v>
      </c>
    </row>
    <row r="20" spans="1:17" ht="15" thickBot="1">
      <c r="A20" s="60" t="s">
        <v>52</v>
      </c>
      <c r="B20" s="60" t="s">
        <v>35</v>
      </c>
      <c r="C20" s="65">
        <v>11306152</v>
      </c>
      <c r="D20" s="65">
        <v>16972746</v>
      </c>
      <c r="E20" s="65">
        <v>20407134</v>
      </c>
      <c r="G20" s="60" t="s">
        <v>52</v>
      </c>
      <c r="H20" s="60" t="s">
        <v>99</v>
      </c>
      <c r="I20" s="65">
        <v>11310373</v>
      </c>
      <c r="J20" s="65">
        <v>16996756</v>
      </c>
      <c r="K20" s="65">
        <v>20461440</v>
      </c>
      <c r="M20" s="60" t="s">
        <v>52</v>
      </c>
      <c r="N20" s="60" t="s">
        <v>99</v>
      </c>
      <c r="O20" s="65">
        <v>11316744</v>
      </c>
      <c r="P20" s="65">
        <v>17032748</v>
      </c>
      <c r="Q20" s="65">
        <v>20542648</v>
      </c>
    </row>
    <row r="21" spans="1:17" ht="15" thickTop="1">
      <c r="A21" s="62" t="s">
        <v>55</v>
      </c>
      <c r="B21" s="62" t="s">
        <v>53</v>
      </c>
      <c r="C21" s="66">
        <v>2979933</v>
      </c>
      <c r="D21" s="66">
        <v>2716015</v>
      </c>
      <c r="E21" s="66">
        <v>2521134</v>
      </c>
      <c r="G21" s="62" t="s">
        <v>55</v>
      </c>
      <c r="H21" s="62" t="s">
        <v>86</v>
      </c>
      <c r="I21" s="66">
        <v>2991303</v>
      </c>
      <c r="J21" s="66">
        <v>2753695</v>
      </c>
      <c r="K21" s="66">
        <v>2617204</v>
      </c>
      <c r="M21" s="62" t="s">
        <v>55</v>
      </c>
      <c r="N21" s="62" t="s">
        <v>86</v>
      </c>
      <c r="O21" s="66">
        <v>3008363</v>
      </c>
      <c r="P21" s="66">
        <v>2810182</v>
      </c>
      <c r="Q21" s="66">
        <v>2761187</v>
      </c>
    </row>
    <row r="22" spans="1:17">
      <c r="A22" s="17" t="s">
        <v>55</v>
      </c>
      <c r="B22" s="17" t="s">
        <v>54</v>
      </c>
      <c r="C22" s="64">
        <v>3002909</v>
      </c>
      <c r="D22" s="64">
        <v>2842850</v>
      </c>
      <c r="E22" s="64">
        <v>2685834</v>
      </c>
      <c r="G22" s="17" t="s">
        <v>55</v>
      </c>
      <c r="H22" s="17" t="s">
        <v>87</v>
      </c>
      <c r="I22" s="64">
        <v>3021877</v>
      </c>
      <c r="J22" s="64">
        <v>2897614</v>
      </c>
      <c r="K22" s="64">
        <v>2781072</v>
      </c>
      <c r="M22" s="17" t="s">
        <v>55</v>
      </c>
      <c r="N22" s="17" t="s">
        <v>87</v>
      </c>
      <c r="O22" s="64">
        <v>3050324</v>
      </c>
      <c r="P22" s="64">
        <v>2979757</v>
      </c>
      <c r="Q22" s="64">
        <v>2923885</v>
      </c>
    </row>
    <row r="23" spans="1:17">
      <c r="A23" s="17" t="s">
        <v>55</v>
      </c>
      <c r="B23" s="17" t="s">
        <v>23</v>
      </c>
      <c r="C23" s="64">
        <v>3122104</v>
      </c>
      <c r="D23" s="64">
        <v>3053761</v>
      </c>
      <c r="E23" s="64">
        <v>2836548</v>
      </c>
      <c r="G23" s="17" t="s">
        <v>55</v>
      </c>
      <c r="H23" s="17" t="s">
        <v>88</v>
      </c>
      <c r="I23" s="64">
        <v>3143369</v>
      </c>
      <c r="J23" s="64">
        <v>3129562</v>
      </c>
      <c r="K23" s="64">
        <v>2951504</v>
      </c>
      <c r="M23" s="17" t="s">
        <v>55</v>
      </c>
      <c r="N23" s="17" t="s">
        <v>88</v>
      </c>
      <c r="O23" s="64">
        <v>3175251</v>
      </c>
      <c r="P23" s="64">
        <v>3243356</v>
      </c>
      <c r="Q23" s="64">
        <v>3123970</v>
      </c>
    </row>
    <row r="24" spans="1:17">
      <c r="A24" s="17" t="s">
        <v>55</v>
      </c>
      <c r="B24" s="17" t="s">
        <v>24</v>
      </c>
      <c r="C24" s="64">
        <v>3376893</v>
      </c>
      <c r="D24" s="64">
        <v>3070773</v>
      </c>
      <c r="E24" s="64">
        <v>2958612</v>
      </c>
      <c r="G24" s="17" t="s">
        <v>55</v>
      </c>
      <c r="H24" s="17" t="s">
        <v>89</v>
      </c>
      <c r="I24" s="64">
        <v>3396102</v>
      </c>
      <c r="J24" s="64">
        <v>3156336</v>
      </c>
      <c r="K24" s="64">
        <v>3092196</v>
      </c>
      <c r="M24" s="17" t="s">
        <v>55</v>
      </c>
      <c r="N24" s="17" t="s">
        <v>89</v>
      </c>
      <c r="O24" s="64">
        <v>3424875</v>
      </c>
      <c r="P24" s="64">
        <v>3284739</v>
      </c>
      <c r="Q24" s="64">
        <v>3292654</v>
      </c>
    </row>
    <row r="25" spans="1:17">
      <c r="A25" s="17" t="s">
        <v>55</v>
      </c>
      <c r="B25" s="17" t="s">
        <v>25</v>
      </c>
      <c r="C25" s="64">
        <v>3145891</v>
      </c>
      <c r="D25" s="64">
        <v>3156101</v>
      </c>
      <c r="E25" s="64">
        <v>3130267</v>
      </c>
      <c r="G25" s="17" t="s">
        <v>55</v>
      </c>
      <c r="H25" s="17" t="s">
        <v>90</v>
      </c>
      <c r="I25" s="64">
        <v>3160164</v>
      </c>
      <c r="J25" s="64">
        <v>3234205</v>
      </c>
      <c r="K25" s="64">
        <v>3270472</v>
      </c>
      <c r="M25" s="17" t="s">
        <v>55</v>
      </c>
      <c r="N25" s="17" t="s">
        <v>90</v>
      </c>
      <c r="O25" s="64">
        <v>3181549</v>
      </c>
      <c r="P25" s="64">
        <v>3351238</v>
      </c>
      <c r="Q25" s="64">
        <v>3480798</v>
      </c>
    </row>
    <row r="26" spans="1:17">
      <c r="A26" s="17" t="s">
        <v>55</v>
      </c>
      <c r="B26" s="17" t="s">
        <v>26</v>
      </c>
      <c r="C26" s="64">
        <v>2803428</v>
      </c>
      <c r="D26" s="64">
        <v>3355425</v>
      </c>
      <c r="E26" s="64">
        <v>3095263</v>
      </c>
      <c r="G26" s="17" t="s">
        <v>55</v>
      </c>
      <c r="H26" s="17" t="s">
        <v>91</v>
      </c>
      <c r="I26" s="64">
        <v>2813197</v>
      </c>
      <c r="J26" s="64">
        <v>3416232</v>
      </c>
      <c r="K26" s="64">
        <v>3225160</v>
      </c>
      <c r="M26" s="17" t="s">
        <v>55</v>
      </c>
      <c r="N26" s="17" t="s">
        <v>91</v>
      </c>
      <c r="O26" s="64">
        <v>2827858</v>
      </c>
      <c r="P26" s="64">
        <v>3507381</v>
      </c>
      <c r="Q26" s="64">
        <v>3420083</v>
      </c>
    </row>
    <row r="27" spans="1:17">
      <c r="A27" s="17" t="s">
        <v>55</v>
      </c>
      <c r="B27" s="17" t="s">
        <v>27</v>
      </c>
      <c r="C27" s="64">
        <v>2593260</v>
      </c>
      <c r="D27" s="64">
        <v>3085591</v>
      </c>
      <c r="E27" s="64">
        <v>3131526</v>
      </c>
      <c r="G27" s="17" t="s">
        <v>55</v>
      </c>
      <c r="H27" s="17" t="s">
        <v>92</v>
      </c>
      <c r="I27" s="64">
        <v>2600399</v>
      </c>
      <c r="J27" s="64">
        <v>3129742</v>
      </c>
      <c r="K27" s="64">
        <v>3240080</v>
      </c>
      <c r="M27" s="17" t="s">
        <v>55</v>
      </c>
      <c r="N27" s="17" t="s">
        <v>92</v>
      </c>
      <c r="O27" s="64">
        <v>2611122</v>
      </c>
      <c r="P27" s="64">
        <v>3196028</v>
      </c>
      <c r="Q27" s="64">
        <v>3402826</v>
      </c>
    </row>
    <row r="28" spans="1:17">
      <c r="A28" s="17" t="s">
        <v>55</v>
      </c>
      <c r="B28" s="17" t="s">
        <v>28</v>
      </c>
      <c r="C28" s="64">
        <v>2484803</v>
      </c>
      <c r="D28" s="64">
        <v>2706275</v>
      </c>
      <c r="E28" s="64">
        <v>3270782</v>
      </c>
      <c r="G28" s="17" t="s">
        <v>55</v>
      </c>
      <c r="H28" s="17" t="s">
        <v>93</v>
      </c>
      <c r="I28" s="64">
        <v>2490153</v>
      </c>
      <c r="J28" s="64">
        <v>2737623</v>
      </c>
      <c r="K28" s="64">
        <v>3352988</v>
      </c>
      <c r="M28" s="17" t="s">
        <v>55</v>
      </c>
      <c r="N28" s="17" t="s">
        <v>93</v>
      </c>
      <c r="O28" s="64">
        <v>2498213</v>
      </c>
      <c r="P28" s="64">
        <v>2784689</v>
      </c>
      <c r="Q28" s="64">
        <v>3476384</v>
      </c>
    </row>
    <row r="29" spans="1:17">
      <c r="A29" s="17" t="s">
        <v>55</v>
      </c>
      <c r="B29" s="17" t="s">
        <v>29</v>
      </c>
      <c r="C29" s="64">
        <v>2451366</v>
      </c>
      <c r="D29" s="64">
        <v>2453823</v>
      </c>
      <c r="E29" s="64">
        <v>2955902</v>
      </c>
      <c r="G29" s="17" t="s">
        <v>55</v>
      </c>
      <c r="H29" s="17" t="s">
        <v>94</v>
      </c>
      <c r="I29" s="64">
        <v>2456151</v>
      </c>
      <c r="J29" s="64">
        <v>2477672</v>
      </c>
      <c r="K29" s="64">
        <v>3016749</v>
      </c>
      <c r="M29" s="17" t="s">
        <v>55</v>
      </c>
      <c r="N29" s="17" t="s">
        <v>94</v>
      </c>
      <c r="O29" s="64">
        <v>2463306</v>
      </c>
      <c r="P29" s="64">
        <v>2513509</v>
      </c>
      <c r="Q29" s="64">
        <v>3108175</v>
      </c>
    </row>
    <row r="30" spans="1:17">
      <c r="A30" s="17" t="s">
        <v>55</v>
      </c>
      <c r="B30" s="17" t="s">
        <v>30</v>
      </c>
      <c r="C30" s="64">
        <v>2465909</v>
      </c>
      <c r="D30" s="64">
        <v>2288059</v>
      </c>
      <c r="E30" s="64">
        <v>2537370</v>
      </c>
      <c r="G30" s="17" t="s">
        <v>55</v>
      </c>
      <c r="H30" s="17" t="s">
        <v>95</v>
      </c>
      <c r="I30" s="64">
        <v>2470803</v>
      </c>
      <c r="J30" s="64">
        <v>2308424</v>
      </c>
      <c r="K30" s="64">
        <v>2584449</v>
      </c>
      <c r="M30" s="17" t="s">
        <v>55</v>
      </c>
      <c r="N30" s="17" t="s">
        <v>95</v>
      </c>
      <c r="O30" s="64">
        <v>2478151</v>
      </c>
      <c r="P30" s="64">
        <v>2338997</v>
      </c>
      <c r="Q30" s="64">
        <v>2655095</v>
      </c>
    </row>
    <row r="31" spans="1:17">
      <c r="A31" s="17" t="s">
        <v>55</v>
      </c>
      <c r="B31" s="17" t="s">
        <v>31</v>
      </c>
      <c r="C31" s="64">
        <v>2179978</v>
      </c>
      <c r="D31" s="64">
        <v>2165404</v>
      </c>
      <c r="E31" s="64">
        <v>2222271</v>
      </c>
      <c r="G31" s="17" t="s">
        <v>55</v>
      </c>
      <c r="H31" s="17" t="s">
        <v>96</v>
      </c>
      <c r="I31" s="64">
        <v>2184436</v>
      </c>
      <c r="J31" s="64">
        <v>2183591</v>
      </c>
      <c r="K31" s="64">
        <v>2260050</v>
      </c>
      <c r="M31" s="17" t="s">
        <v>55</v>
      </c>
      <c r="N31" s="17" t="s">
        <v>96</v>
      </c>
      <c r="O31" s="64">
        <v>2191119</v>
      </c>
      <c r="P31" s="64">
        <v>2210908</v>
      </c>
      <c r="Q31" s="64">
        <v>2316796</v>
      </c>
    </row>
    <row r="32" spans="1:17">
      <c r="A32" s="17" t="s">
        <v>55</v>
      </c>
      <c r="B32" s="17" t="s">
        <v>32</v>
      </c>
      <c r="C32" s="64">
        <v>1642165</v>
      </c>
      <c r="D32" s="64">
        <v>2053628</v>
      </c>
      <c r="E32" s="64">
        <v>1961803</v>
      </c>
      <c r="G32" s="17" t="s">
        <v>55</v>
      </c>
      <c r="H32" s="17" t="s">
        <v>97</v>
      </c>
      <c r="I32" s="64">
        <v>1645309</v>
      </c>
      <c r="J32" s="64">
        <v>2068128</v>
      </c>
      <c r="K32" s="64">
        <v>1991051</v>
      </c>
      <c r="M32" s="17" t="s">
        <v>55</v>
      </c>
      <c r="N32" s="17" t="s">
        <v>97</v>
      </c>
      <c r="O32" s="64">
        <v>1650053</v>
      </c>
      <c r="P32" s="64">
        <v>2089901</v>
      </c>
      <c r="Q32" s="64">
        <v>2034984</v>
      </c>
    </row>
    <row r="33" spans="1:17">
      <c r="A33" s="17" t="s">
        <v>55</v>
      </c>
      <c r="B33" s="17" t="s">
        <v>33</v>
      </c>
      <c r="C33" s="64">
        <v>1131792</v>
      </c>
      <c r="D33" s="64">
        <v>1678117</v>
      </c>
      <c r="E33" s="64">
        <v>1720280</v>
      </c>
      <c r="G33" s="17" t="s">
        <v>55</v>
      </c>
      <c r="H33" s="17" t="s">
        <v>98</v>
      </c>
      <c r="I33" s="64">
        <v>1133759</v>
      </c>
      <c r="J33" s="64">
        <v>1687982</v>
      </c>
      <c r="K33" s="64">
        <v>1741571</v>
      </c>
      <c r="M33" s="17" t="s">
        <v>55</v>
      </c>
      <c r="N33" s="17" t="s">
        <v>98</v>
      </c>
      <c r="O33" s="64">
        <v>1136718</v>
      </c>
      <c r="P33" s="64">
        <v>1702775</v>
      </c>
      <c r="Q33" s="64">
        <v>1773510</v>
      </c>
    </row>
    <row r="34" spans="1:17" ht="15" thickBot="1">
      <c r="A34" s="60" t="s">
        <v>55</v>
      </c>
      <c r="B34" s="60" t="s">
        <v>35</v>
      </c>
      <c r="C34" s="65">
        <v>1209306</v>
      </c>
      <c r="D34" s="65">
        <v>2070843</v>
      </c>
      <c r="E34" s="65">
        <v>3009394</v>
      </c>
      <c r="G34" s="60" t="s">
        <v>55</v>
      </c>
      <c r="H34" s="60" t="s">
        <v>99</v>
      </c>
      <c r="I34" s="65">
        <v>1210883</v>
      </c>
      <c r="J34" s="65">
        <v>2080544</v>
      </c>
      <c r="K34" s="65">
        <v>3034304</v>
      </c>
      <c r="M34" s="60" t="s">
        <v>55</v>
      </c>
      <c r="N34" s="60" t="s">
        <v>99</v>
      </c>
      <c r="O34" s="65">
        <v>1213247</v>
      </c>
      <c r="P34" s="65">
        <v>2095030</v>
      </c>
      <c r="Q34" s="65">
        <v>3071699</v>
      </c>
    </row>
    <row r="35" spans="1:17" ht="15" thickTop="1">
      <c r="A35" s="62" t="s">
        <v>39</v>
      </c>
      <c r="B35" s="62" t="s">
        <v>53</v>
      </c>
      <c r="C35" s="66">
        <v>5650891</v>
      </c>
      <c r="D35" s="66">
        <v>5266885</v>
      </c>
      <c r="E35" s="66">
        <v>5245087</v>
      </c>
      <c r="G35" s="62" t="s">
        <v>39</v>
      </c>
      <c r="H35" s="62" t="s">
        <v>86</v>
      </c>
      <c r="I35" s="66">
        <v>5692499</v>
      </c>
      <c r="J35" s="66">
        <v>5416152</v>
      </c>
      <c r="K35" s="66">
        <v>5595439</v>
      </c>
      <c r="M35" s="62" t="s">
        <v>39</v>
      </c>
      <c r="N35" s="62" t="s">
        <v>86</v>
      </c>
      <c r="O35" s="66">
        <v>5754906</v>
      </c>
      <c r="P35" s="66">
        <v>5640036</v>
      </c>
      <c r="Q35" s="66">
        <v>6121197</v>
      </c>
    </row>
    <row r="36" spans="1:17">
      <c r="A36" s="17" t="s">
        <v>39</v>
      </c>
      <c r="B36" s="17" t="s">
        <v>54</v>
      </c>
      <c r="C36" s="64">
        <v>5474254</v>
      </c>
      <c r="D36" s="64">
        <v>5498145</v>
      </c>
      <c r="E36" s="64">
        <v>5342955</v>
      </c>
      <c r="G36" s="17" t="s">
        <v>39</v>
      </c>
      <c r="H36" s="17" t="s">
        <v>87</v>
      </c>
      <c r="I36" s="64">
        <v>5534714</v>
      </c>
      <c r="J36" s="64">
        <v>5683709</v>
      </c>
      <c r="K36" s="64">
        <v>5646411</v>
      </c>
      <c r="M36" s="17" t="s">
        <v>39</v>
      </c>
      <c r="N36" s="17" t="s">
        <v>87</v>
      </c>
      <c r="O36" s="64">
        <v>5625383</v>
      </c>
      <c r="P36" s="64">
        <v>5961835</v>
      </c>
      <c r="Q36" s="64">
        <v>6101531</v>
      </c>
    </row>
    <row r="37" spans="1:17">
      <c r="A37" s="17" t="s">
        <v>39</v>
      </c>
      <c r="B37" s="17" t="s">
        <v>23</v>
      </c>
      <c r="C37" s="64">
        <v>5176876</v>
      </c>
      <c r="D37" s="64">
        <v>5947149</v>
      </c>
      <c r="E37" s="64">
        <v>5606993</v>
      </c>
      <c r="G37" s="17" t="s">
        <v>39</v>
      </c>
      <c r="H37" s="17" t="s">
        <v>88</v>
      </c>
      <c r="I37" s="64">
        <v>5250039</v>
      </c>
      <c r="J37" s="64">
        <v>6194291</v>
      </c>
      <c r="K37" s="64">
        <v>5948535</v>
      </c>
      <c r="M37" s="17" t="s">
        <v>39</v>
      </c>
      <c r="N37" s="17" t="s">
        <v>88</v>
      </c>
      <c r="O37" s="64">
        <v>5359742</v>
      </c>
      <c r="P37" s="64">
        <v>6564346</v>
      </c>
      <c r="Q37" s="64">
        <v>6460258</v>
      </c>
    </row>
    <row r="38" spans="1:17">
      <c r="A38" s="17" t="s">
        <v>39</v>
      </c>
      <c r="B38" s="17" t="s">
        <v>24</v>
      </c>
      <c r="C38" s="64">
        <v>4979660</v>
      </c>
      <c r="D38" s="64">
        <v>5774503</v>
      </c>
      <c r="E38" s="64">
        <v>5862961</v>
      </c>
      <c r="G38" s="17" t="s">
        <v>39</v>
      </c>
      <c r="H38" s="17" t="s">
        <v>89</v>
      </c>
      <c r="I38" s="64">
        <v>5046976</v>
      </c>
      <c r="J38" s="64">
        <v>6061418</v>
      </c>
      <c r="K38" s="64">
        <v>6262694</v>
      </c>
      <c r="M38" s="17" t="s">
        <v>39</v>
      </c>
      <c r="N38" s="17" t="s">
        <v>89</v>
      </c>
      <c r="O38" s="64">
        <v>5147917</v>
      </c>
      <c r="P38" s="64">
        <v>6491329</v>
      </c>
      <c r="Q38" s="64">
        <v>6861310</v>
      </c>
    </row>
    <row r="39" spans="1:17">
      <c r="A39" s="17" t="s">
        <v>39</v>
      </c>
      <c r="B39" s="17" t="s">
        <v>25</v>
      </c>
      <c r="C39" s="64">
        <v>4695386</v>
      </c>
      <c r="D39" s="64">
        <v>5377898</v>
      </c>
      <c r="E39" s="64">
        <v>6213985</v>
      </c>
      <c r="G39" s="17" t="s">
        <v>39</v>
      </c>
      <c r="H39" s="17" t="s">
        <v>90</v>
      </c>
      <c r="I39" s="64">
        <v>4747260</v>
      </c>
      <c r="J39" s="64">
        <v>5647824</v>
      </c>
      <c r="K39" s="64">
        <v>6639955</v>
      </c>
      <c r="M39" s="17" t="s">
        <v>39</v>
      </c>
      <c r="N39" s="17" t="s">
        <v>90</v>
      </c>
      <c r="O39" s="64">
        <v>4825061</v>
      </c>
      <c r="P39" s="64">
        <v>6052529</v>
      </c>
      <c r="Q39" s="64">
        <v>7278026</v>
      </c>
    </row>
    <row r="40" spans="1:17">
      <c r="A40" s="17" t="s">
        <v>39</v>
      </c>
      <c r="B40" s="17" t="s">
        <v>26</v>
      </c>
      <c r="C40" s="64">
        <v>4550192</v>
      </c>
      <c r="D40" s="64">
        <v>5012512</v>
      </c>
      <c r="E40" s="64">
        <v>5881746</v>
      </c>
      <c r="G40" s="17" t="s">
        <v>39</v>
      </c>
      <c r="H40" s="17" t="s">
        <v>91</v>
      </c>
      <c r="I40" s="64">
        <v>4591059</v>
      </c>
      <c r="J40" s="64">
        <v>5229126</v>
      </c>
      <c r="K40" s="64">
        <v>6289846</v>
      </c>
      <c r="M40" s="17" t="s">
        <v>39</v>
      </c>
      <c r="N40" s="17" t="s">
        <v>91</v>
      </c>
      <c r="O40" s="64">
        <v>4652343</v>
      </c>
      <c r="P40" s="64">
        <v>5553660</v>
      </c>
      <c r="Q40" s="64">
        <v>6901255</v>
      </c>
    </row>
    <row r="41" spans="1:17">
      <c r="A41" s="17" t="s">
        <v>39</v>
      </c>
      <c r="B41" s="17" t="s">
        <v>27</v>
      </c>
      <c r="C41" s="64">
        <v>4236921</v>
      </c>
      <c r="D41" s="64">
        <v>4609812</v>
      </c>
      <c r="E41" s="64">
        <v>5365268</v>
      </c>
      <c r="G41" s="17" t="s">
        <v>39</v>
      </c>
      <c r="H41" s="17" t="s">
        <v>92</v>
      </c>
      <c r="I41" s="64">
        <v>4267111</v>
      </c>
      <c r="J41" s="64">
        <v>4775257</v>
      </c>
      <c r="K41" s="64">
        <v>5720109</v>
      </c>
      <c r="M41" s="17" t="s">
        <v>39</v>
      </c>
      <c r="N41" s="17" t="s">
        <v>92</v>
      </c>
      <c r="O41" s="64">
        <v>4312332</v>
      </c>
      <c r="P41" s="64">
        <v>5023284</v>
      </c>
      <c r="Q41" s="64">
        <v>6252137</v>
      </c>
    </row>
    <row r="42" spans="1:17">
      <c r="A42" s="17" t="s">
        <v>39</v>
      </c>
      <c r="B42" s="17" t="s">
        <v>28</v>
      </c>
      <c r="C42" s="64">
        <v>3823857</v>
      </c>
      <c r="D42" s="64">
        <v>4369243</v>
      </c>
      <c r="E42" s="64">
        <v>4901297</v>
      </c>
      <c r="G42" s="17" t="s">
        <v>39</v>
      </c>
      <c r="H42" s="17" t="s">
        <v>93</v>
      </c>
      <c r="I42" s="64">
        <v>3846611</v>
      </c>
      <c r="J42" s="64">
        <v>4492390</v>
      </c>
      <c r="K42" s="64">
        <v>5178493</v>
      </c>
      <c r="M42" s="17" t="s">
        <v>39</v>
      </c>
      <c r="N42" s="17" t="s">
        <v>93</v>
      </c>
      <c r="O42" s="64">
        <v>3880800</v>
      </c>
      <c r="P42" s="64">
        <v>4677236</v>
      </c>
      <c r="Q42" s="64">
        <v>5594162</v>
      </c>
    </row>
    <row r="43" spans="1:17">
      <c r="A43" s="17" t="s">
        <v>39</v>
      </c>
      <c r="B43" s="17" t="s">
        <v>29</v>
      </c>
      <c r="C43" s="64">
        <v>3338462</v>
      </c>
      <c r="D43" s="64">
        <v>3993879</v>
      </c>
      <c r="E43" s="64">
        <v>4415566</v>
      </c>
      <c r="G43" s="17" t="s">
        <v>39</v>
      </c>
      <c r="H43" s="17" t="s">
        <v>94</v>
      </c>
      <c r="I43" s="64">
        <v>3355023</v>
      </c>
      <c r="J43" s="64">
        <v>4083477</v>
      </c>
      <c r="K43" s="64">
        <v>4623677</v>
      </c>
      <c r="M43" s="17" t="s">
        <v>39</v>
      </c>
      <c r="N43" s="17" t="s">
        <v>94</v>
      </c>
      <c r="O43" s="64">
        <v>3379867</v>
      </c>
      <c r="P43" s="64">
        <v>4217964</v>
      </c>
      <c r="Q43" s="64">
        <v>4936007</v>
      </c>
    </row>
    <row r="44" spans="1:17">
      <c r="A44" s="17" t="s">
        <v>39</v>
      </c>
      <c r="B44" s="17" t="s">
        <v>30</v>
      </c>
      <c r="C44" s="64">
        <v>2838992</v>
      </c>
      <c r="D44" s="64">
        <v>3554576</v>
      </c>
      <c r="E44" s="64">
        <v>4104603</v>
      </c>
      <c r="G44" s="17" t="s">
        <v>39</v>
      </c>
      <c r="H44" s="17" t="s">
        <v>95</v>
      </c>
      <c r="I44" s="64">
        <v>2851664</v>
      </c>
      <c r="J44" s="64">
        <v>3619954</v>
      </c>
      <c r="K44" s="64">
        <v>4258056</v>
      </c>
      <c r="M44" s="17" t="s">
        <v>39</v>
      </c>
      <c r="N44" s="17" t="s">
        <v>95</v>
      </c>
      <c r="O44" s="64">
        <v>2870634</v>
      </c>
      <c r="P44" s="64">
        <v>3718051</v>
      </c>
      <c r="Q44" s="64">
        <v>4488502</v>
      </c>
    </row>
    <row r="45" spans="1:17">
      <c r="A45" s="17" t="s">
        <v>39</v>
      </c>
      <c r="B45" s="17" t="s">
        <v>31</v>
      </c>
      <c r="C45" s="64">
        <v>2196543</v>
      </c>
      <c r="D45" s="64">
        <v>3013912</v>
      </c>
      <c r="E45" s="64">
        <v>3637148</v>
      </c>
      <c r="G45" s="17" t="s">
        <v>39</v>
      </c>
      <c r="H45" s="17" t="s">
        <v>96</v>
      </c>
      <c r="I45" s="64">
        <v>2206975</v>
      </c>
      <c r="J45" s="64">
        <v>3062287</v>
      </c>
      <c r="K45" s="64">
        <v>3747897</v>
      </c>
      <c r="M45" s="17" t="s">
        <v>39</v>
      </c>
      <c r="N45" s="17" t="s">
        <v>96</v>
      </c>
      <c r="O45" s="64">
        <v>2222667</v>
      </c>
      <c r="P45" s="64">
        <v>3135056</v>
      </c>
      <c r="Q45" s="64">
        <v>3914144</v>
      </c>
    </row>
    <row r="46" spans="1:17">
      <c r="A46" s="17" t="s">
        <v>39</v>
      </c>
      <c r="B46" s="17" t="s">
        <v>32</v>
      </c>
      <c r="C46" s="64">
        <v>1590083</v>
      </c>
      <c r="D46" s="64">
        <v>2478060</v>
      </c>
      <c r="E46" s="64">
        <v>3122847</v>
      </c>
      <c r="G46" s="17" t="s">
        <v>39</v>
      </c>
      <c r="H46" s="17" t="s">
        <v>97</v>
      </c>
      <c r="I46" s="64">
        <v>1597856</v>
      </c>
      <c r="J46" s="64">
        <v>2513696</v>
      </c>
      <c r="K46" s="64">
        <v>3202000</v>
      </c>
      <c r="M46" s="17" t="s">
        <v>39</v>
      </c>
      <c r="N46" s="17" t="s">
        <v>97</v>
      </c>
      <c r="O46" s="64">
        <v>1609483</v>
      </c>
      <c r="P46" s="64">
        <v>2567273</v>
      </c>
      <c r="Q46" s="64">
        <v>3320939</v>
      </c>
    </row>
    <row r="47" spans="1:17">
      <c r="A47" s="17" t="s">
        <v>39</v>
      </c>
      <c r="B47" s="17" t="s">
        <v>33</v>
      </c>
      <c r="C47" s="64">
        <v>1103545</v>
      </c>
      <c r="D47" s="64">
        <v>1823739</v>
      </c>
      <c r="E47" s="64">
        <v>2512911</v>
      </c>
      <c r="G47" s="17" t="s">
        <v>39</v>
      </c>
      <c r="H47" s="17" t="s">
        <v>98</v>
      </c>
      <c r="I47" s="64">
        <v>1108967</v>
      </c>
      <c r="J47" s="64">
        <v>1848824</v>
      </c>
      <c r="K47" s="64">
        <v>2567337</v>
      </c>
      <c r="M47" s="17" t="s">
        <v>39</v>
      </c>
      <c r="N47" s="17" t="s">
        <v>98</v>
      </c>
      <c r="O47" s="64">
        <v>1117097</v>
      </c>
      <c r="P47" s="64">
        <v>1886598</v>
      </c>
      <c r="Q47" s="64">
        <v>2649441</v>
      </c>
    </row>
    <row r="48" spans="1:17" ht="15" thickBot="1">
      <c r="A48" s="60" t="s">
        <v>39</v>
      </c>
      <c r="B48" s="60" t="s">
        <v>35</v>
      </c>
      <c r="C48" s="65">
        <v>1279062</v>
      </c>
      <c r="D48" s="65">
        <v>2238975</v>
      </c>
      <c r="E48" s="65">
        <v>3668829</v>
      </c>
      <c r="G48" s="60" t="s">
        <v>39</v>
      </c>
      <c r="H48" s="60" t="s">
        <v>99</v>
      </c>
      <c r="I48" s="65">
        <v>1284382</v>
      </c>
      <c r="J48" s="65">
        <v>2266547</v>
      </c>
      <c r="K48" s="65">
        <v>3732939</v>
      </c>
      <c r="M48" s="60" t="s">
        <v>39</v>
      </c>
      <c r="N48" s="60" t="s">
        <v>99</v>
      </c>
      <c r="O48" s="65">
        <v>1292361</v>
      </c>
      <c r="P48" s="65">
        <v>2307733</v>
      </c>
      <c r="Q48" s="65">
        <v>3829260</v>
      </c>
    </row>
    <row r="49" spans="1:17" ht="15" thickTop="1">
      <c r="A49" s="62" t="s">
        <v>56</v>
      </c>
      <c r="B49" s="62" t="s">
        <v>53</v>
      </c>
      <c r="C49" s="66">
        <v>2314295</v>
      </c>
      <c r="D49" s="66">
        <v>2416485</v>
      </c>
      <c r="E49" s="66">
        <v>2566928</v>
      </c>
      <c r="G49" s="62" t="s">
        <v>56</v>
      </c>
      <c r="H49" s="62" t="s">
        <v>86</v>
      </c>
      <c r="I49" s="66">
        <v>2344256</v>
      </c>
      <c r="J49" s="66">
        <v>2503821</v>
      </c>
      <c r="K49" s="66">
        <v>2796026</v>
      </c>
      <c r="M49" s="62" t="s">
        <v>56</v>
      </c>
      <c r="N49" s="62" t="s">
        <v>86</v>
      </c>
      <c r="O49" s="66">
        <v>2389160</v>
      </c>
      <c r="P49" s="66">
        <v>2634882</v>
      </c>
      <c r="Q49" s="66">
        <v>3140069</v>
      </c>
    </row>
    <row r="50" spans="1:17">
      <c r="A50" s="17" t="s">
        <v>56</v>
      </c>
      <c r="B50" s="17" t="s">
        <v>54</v>
      </c>
      <c r="C50" s="64">
        <v>2343191</v>
      </c>
      <c r="D50" s="64">
        <v>2578072</v>
      </c>
      <c r="E50" s="64">
        <v>2604572</v>
      </c>
      <c r="G50" s="17" t="s">
        <v>56</v>
      </c>
      <c r="H50" s="17" t="s">
        <v>87</v>
      </c>
      <c r="I50" s="64">
        <v>2408477</v>
      </c>
      <c r="J50" s="64">
        <v>2724147</v>
      </c>
      <c r="K50" s="64">
        <v>2829813</v>
      </c>
      <c r="M50" s="17" t="s">
        <v>56</v>
      </c>
      <c r="N50" s="17" t="s">
        <v>87</v>
      </c>
      <c r="O50" s="64">
        <v>2506472</v>
      </c>
      <c r="P50" s="64">
        <v>2943428</v>
      </c>
      <c r="Q50" s="64">
        <v>3167947</v>
      </c>
    </row>
    <row r="51" spans="1:17">
      <c r="A51" s="17" t="s">
        <v>56</v>
      </c>
      <c r="B51" s="17" t="s">
        <v>23</v>
      </c>
      <c r="C51" s="64">
        <v>2399045</v>
      </c>
      <c r="D51" s="64">
        <v>2659689</v>
      </c>
      <c r="E51" s="64">
        <v>2792093</v>
      </c>
      <c r="G51" s="17" t="s">
        <v>56</v>
      </c>
      <c r="H51" s="17" t="s">
        <v>88</v>
      </c>
      <c r="I51" s="64">
        <v>2476347</v>
      </c>
      <c r="J51" s="64">
        <v>2890381</v>
      </c>
      <c r="K51" s="64">
        <v>3081721</v>
      </c>
      <c r="M51" s="17" t="s">
        <v>56</v>
      </c>
      <c r="N51" s="17" t="s">
        <v>88</v>
      </c>
      <c r="O51" s="64">
        <v>2592400</v>
      </c>
      <c r="P51" s="64">
        <v>3236884</v>
      </c>
      <c r="Q51" s="64">
        <v>3516622</v>
      </c>
    </row>
    <row r="52" spans="1:17">
      <c r="A52" s="17" t="s">
        <v>56</v>
      </c>
      <c r="B52" s="17" t="s">
        <v>24</v>
      </c>
      <c r="C52" s="64">
        <v>2502296</v>
      </c>
      <c r="D52" s="64">
        <v>2688677</v>
      </c>
      <c r="E52" s="64">
        <v>2955233</v>
      </c>
      <c r="G52" s="17" t="s">
        <v>56</v>
      </c>
      <c r="H52" s="17" t="s">
        <v>89</v>
      </c>
      <c r="I52" s="64">
        <v>2568293</v>
      </c>
      <c r="J52" s="64">
        <v>2961987</v>
      </c>
      <c r="K52" s="64">
        <v>3307204</v>
      </c>
      <c r="M52" s="17" t="s">
        <v>56</v>
      </c>
      <c r="N52" s="17" t="s">
        <v>89</v>
      </c>
      <c r="O52" s="64">
        <v>2667322</v>
      </c>
      <c r="P52" s="64">
        <v>3372591</v>
      </c>
      <c r="Q52" s="64">
        <v>3836014</v>
      </c>
    </row>
    <row r="53" spans="1:17">
      <c r="A53" s="17" t="s">
        <v>56</v>
      </c>
      <c r="B53" s="17" t="s">
        <v>25</v>
      </c>
      <c r="C53" s="64">
        <v>2480918</v>
      </c>
      <c r="D53" s="64">
        <v>2648489</v>
      </c>
      <c r="E53" s="64">
        <v>2933757</v>
      </c>
      <c r="G53" s="17" t="s">
        <v>56</v>
      </c>
      <c r="H53" s="17" t="s">
        <v>90</v>
      </c>
      <c r="I53" s="64">
        <v>2527397</v>
      </c>
      <c r="J53" s="64">
        <v>2895454</v>
      </c>
      <c r="K53" s="64">
        <v>3321901</v>
      </c>
      <c r="M53" s="17" t="s">
        <v>56</v>
      </c>
      <c r="N53" s="17" t="s">
        <v>90</v>
      </c>
      <c r="O53" s="64">
        <v>2597152</v>
      </c>
      <c r="P53" s="64">
        <v>3266653</v>
      </c>
      <c r="Q53" s="64">
        <v>3905315</v>
      </c>
    </row>
    <row r="54" spans="1:17">
      <c r="A54" s="17" t="s">
        <v>56</v>
      </c>
      <c r="B54" s="17" t="s">
        <v>26</v>
      </c>
      <c r="C54" s="64">
        <v>2297242</v>
      </c>
      <c r="D54" s="64">
        <v>2626357</v>
      </c>
      <c r="E54" s="64">
        <v>2835941</v>
      </c>
      <c r="G54" s="17" t="s">
        <v>56</v>
      </c>
      <c r="H54" s="17" t="s">
        <v>91</v>
      </c>
      <c r="I54" s="64">
        <v>2326497</v>
      </c>
      <c r="J54" s="64">
        <v>2810328</v>
      </c>
      <c r="K54" s="64">
        <v>3209399</v>
      </c>
      <c r="M54" s="17" t="s">
        <v>56</v>
      </c>
      <c r="N54" s="17" t="s">
        <v>91</v>
      </c>
      <c r="O54" s="64">
        <v>2370350</v>
      </c>
      <c r="P54" s="64">
        <v>3086692</v>
      </c>
      <c r="Q54" s="64">
        <v>3770964</v>
      </c>
    </row>
    <row r="55" spans="1:17">
      <c r="A55" s="17" t="s">
        <v>56</v>
      </c>
      <c r="B55" s="17" t="s">
        <v>27</v>
      </c>
      <c r="C55" s="64">
        <v>2021070</v>
      </c>
      <c r="D55" s="64">
        <v>2508963</v>
      </c>
      <c r="E55" s="64">
        <v>2702202</v>
      </c>
      <c r="G55" s="17" t="s">
        <v>56</v>
      </c>
      <c r="H55" s="17" t="s">
        <v>92</v>
      </c>
      <c r="I55" s="64">
        <v>2041916</v>
      </c>
      <c r="J55" s="64">
        <v>2635519</v>
      </c>
      <c r="K55" s="64">
        <v>3012752</v>
      </c>
      <c r="M55" s="17" t="s">
        <v>56</v>
      </c>
      <c r="N55" s="17" t="s">
        <v>92</v>
      </c>
      <c r="O55" s="64">
        <v>2073201</v>
      </c>
      <c r="P55" s="64">
        <v>2825350</v>
      </c>
      <c r="Q55" s="64">
        <v>3479384</v>
      </c>
    </row>
    <row r="56" spans="1:17">
      <c r="A56" s="17" t="s">
        <v>56</v>
      </c>
      <c r="B56" s="17" t="s">
        <v>28</v>
      </c>
      <c r="C56" s="64">
        <v>1890438</v>
      </c>
      <c r="D56" s="64">
        <v>2260728</v>
      </c>
      <c r="E56" s="64">
        <v>2604419</v>
      </c>
      <c r="G56" s="17" t="s">
        <v>56</v>
      </c>
      <c r="H56" s="17" t="s">
        <v>93</v>
      </c>
      <c r="I56" s="64">
        <v>1906251</v>
      </c>
      <c r="J56" s="64">
        <v>2347216</v>
      </c>
      <c r="K56" s="64">
        <v>2832836</v>
      </c>
      <c r="M56" s="17" t="s">
        <v>56</v>
      </c>
      <c r="N56" s="17" t="s">
        <v>93</v>
      </c>
      <c r="O56" s="64">
        <v>1929901</v>
      </c>
      <c r="P56" s="64">
        <v>2476625</v>
      </c>
      <c r="Q56" s="64">
        <v>3175245</v>
      </c>
    </row>
    <row r="57" spans="1:17">
      <c r="A57" s="17" t="s">
        <v>56</v>
      </c>
      <c r="B57" s="17" t="s">
        <v>29</v>
      </c>
      <c r="C57" s="64">
        <v>1671733</v>
      </c>
      <c r="D57" s="64">
        <v>1960321</v>
      </c>
      <c r="E57" s="64">
        <v>2441243</v>
      </c>
      <c r="G57" s="17" t="s">
        <v>56</v>
      </c>
      <c r="H57" s="17" t="s">
        <v>94</v>
      </c>
      <c r="I57" s="64">
        <v>1687620</v>
      </c>
      <c r="J57" s="64">
        <v>2027755</v>
      </c>
      <c r="K57" s="64">
        <v>2605431</v>
      </c>
      <c r="M57" s="17" t="s">
        <v>56</v>
      </c>
      <c r="N57" s="17" t="s">
        <v>94</v>
      </c>
      <c r="O57" s="64">
        <v>1711425</v>
      </c>
      <c r="P57" s="64">
        <v>2128737</v>
      </c>
      <c r="Q57" s="64">
        <v>2851329</v>
      </c>
    </row>
    <row r="58" spans="1:17">
      <c r="A58" s="17" t="s">
        <v>56</v>
      </c>
      <c r="B58" s="17" t="s">
        <v>30</v>
      </c>
      <c r="C58" s="64">
        <v>1543265</v>
      </c>
      <c r="D58" s="64">
        <v>1821936</v>
      </c>
      <c r="E58" s="64">
        <v>2186647</v>
      </c>
      <c r="G58" s="17" t="s">
        <v>56</v>
      </c>
      <c r="H58" s="17" t="s">
        <v>95</v>
      </c>
      <c r="I58" s="64">
        <v>1561785</v>
      </c>
      <c r="J58" s="64">
        <v>1884592</v>
      </c>
      <c r="K58" s="64">
        <v>2313954</v>
      </c>
      <c r="M58" s="17" t="s">
        <v>56</v>
      </c>
      <c r="N58" s="17" t="s">
        <v>95</v>
      </c>
      <c r="O58" s="64">
        <v>1589535</v>
      </c>
      <c r="P58" s="64">
        <v>1978233</v>
      </c>
      <c r="Q58" s="64">
        <v>2504431</v>
      </c>
    </row>
    <row r="59" spans="1:17">
      <c r="A59" s="17" t="s">
        <v>56</v>
      </c>
      <c r="B59" s="17" t="s">
        <v>31</v>
      </c>
      <c r="C59" s="64">
        <v>1360216</v>
      </c>
      <c r="D59" s="64">
        <v>1573080</v>
      </c>
      <c r="E59" s="64">
        <v>1853057</v>
      </c>
      <c r="G59" s="17" t="s">
        <v>56</v>
      </c>
      <c r="H59" s="17" t="s">
        <v>96</v>
      </c>
      <c r="I59" s="64">
        <v>1376594</v>
      </c>
      <c r="J59" s="64">
        <v>1632895</v>
      </c>
      <c r="K59" s="64">
        <v>1958235</v>
      </c>
      <c r="M59" s="17" t="s">
        <v>56</v>
      </c>
      <c r="N59" s="17" t="s">
        <v>96</v>
      </c>
      <c r="O59" s="64">
        <v>1401141</v>
      </c>
      <c r="P59" s="64">
        <v>1722149</v>
      </c>
      <c r="Q59" s="64">
        <v>2115547</v>
      </c>
    </row>
    <row r="60" spans="1:17">
      <c r="A60" s="17" t="s">
        <v>56</v>
      </c>
      <c r="B60" s="17" t="s">
        <v>32</v>
      </c>
      <c r="C60" s="64">
        <v>1100529</v>
      </c>
      <c r="D60" s="64">
        <v>1375819</v>
      </c>
      <c r="E60" s="64">
        <v>1634159</v>
      </c>
      <c r="G60" s="17" t="s">
        <v>56</v>
      </c>
      <c r="H60" s="17" t="s">
        <v>97</v>
      </c>
      <c r="I60" s="64">
        <v>1111104</v>
      </c>
      <c r="J60" s="64">
        <v>1423377</v>
      </c>
      <c r="K60" s="64">
        <v>1717728</v>
      </c>
      <c r="M60" s="17" t="s">
        <v>56</v>
      </c>
      <c r="N60" s="17" t="s">
        <v>97</v>
      </c>
      <c r="O60" s="64">
        <v>1127037</v>
      </c>
      <c r="P60" s="64">
        <v>1494669</v>
      </c>
      <c r="Q60" s="64">
        <v>1842646</v>
      </c>
    </row>
    <row r="61" spans="1:17">
      <c r="A61" s="17" t="s">
        <v>56</v>
      </c>
      <c r="B61" s="17" t="s">
        <v>33</v>
      </c>
      <c r="C61" s="64">
        <v>824003</v>
      </c>
      <c r="D61" s="64">
        <v>1132437</v>
      </c>
      <c r="E61" s="64">
        <v>1321433</v>
      </c>
      <c r="G61" s="17" t="s">
        <v>56</v>
      </c>
      <c r="H61" s="17" t="s">
        <v>98</v>
      </c>
      <c r="I61" s="64">
        <v>830514</v>
      </c>
      <c r="J61" s="64">
        <v>1163472</v>
      </c>
      <c r="K61" s="64">
        <v>1384714</v>
      </c>
      <c r="M61" s="17" t="s">
        <v>56</v>
      </c>
      <c r="N61" s="17" t="s">
        <v>98</v>
      </c>
      <c r="O61" s="64">
        <v>840236</v>
      </c>
      <c r="P61" s="64">
        <v>1210077</v>
      </c>
      <c r="Q61" s="64">
        <v>1479221</v>
      </c>
    </row>
    <row r="62" spans="1:17">
      <c r="A62" s="17" t="s">
        <v>56</v>
      </c>
      <c r="B62" s="17" t="s">
        <v>35</v>
      </c>
      <c r="C62" s="64">
        <v>934983</v>
      </c>
      <c r="D62" s="64">
        <v>1532310</v>
      </c>
      <c r="E62" s="64">
        <v>2122691</v>
      </c>
      <c r="G62" s="17" t="s">
        <v>56</v>
      </c>
      <c r="H62" s="17" t="s">
        <v>99</v>
      </c>
      <c r="I62" s="64">
        <v>939841</v>
      </c>
      <c r="J62" s="64">
        <v>1560840</v>
      </c>
      <c r="K62" s="64">
        <v>2195972</v>
      </c>
      <c r="M62" s="17" t="s">
        <v>56</v>
      </c>
      <c r="N62" s="17" t="s">
        <v>99</v>
      </c>
      <c r="O62" s="64">
        <v>947135</v>
      </c>
      <c r="P62" s="64">
        <v>1603872</v>
      </c>
      <c r="Q62" s="64">
        <v>2306024</v>
      </c>
    </row>
    <row r="65" spans="1:5">
      <c r="A65" s="171" t="s">
        <v>79</v>
      </c>
      <c r="B65" s="171"/>
      <c r="C65" s="171"/>
      <c r="D65" s="171"/>
      <c r="E65" s="171"/>
    </row>
    <row r="66" spans="1:5">
      <c r="A66" s="171"/>
      <c r="B66" s="171"/>
      <c r="C66" s="171"/>
      <c r="D66" s="171"/>
      <c r="E66" s="171"/>
    </row>
  </sheetData>
  <mergeCells count="1">
    <mergeCell ref="A65:E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7EA91-B3AD-4D7A-8E87-149FF982A418}">
  <dimension ref="A1:AA64"/>
  <sheetViews>
    <sheetView workbookViewId="0"/>
  </sheetViews>
  <sheetFormatPr defaultRowHeight="14.45"/>
  <cols>
    <col min="1" max="1" width="11.7109375" bestFit="1" customWidth="1"/>
  </cols>
  <sheetData>
    <row r="1" spans="1:27">
      <c r="A1" s="1" t="s">
        <v>7</v>
      </c>
    </row>
    <row r="2" spans="1:27">
      <c r="A2" t="s">
        <v>100</v>
      </c>
    </row>
    <row r="4" spans="1:27">
      <c r="A4" t="s">
        <v>101</v>
      </c>
      <c r="AA4" t="s">
        <v>102</v>
      </c>
    </row>
    <row r="5" spans="1:27">
      <c r="A5" s="56" t="s">
        <v>85</v>
      </c>
      <c r="B5" s="56" t="s">
        <v>50</v>
      </c>
      <c r="C5" s="67">
        <v>2025</v>
      </c>
      <c r="D5" s="67">
        <v>2035</v>
      </c>
      <c r="E5" s="67">
        <v>2045</v>
      </c>
    </row>
    <row r="6" spans="1:27">
      <c r="A6" s="17" t="s">
        <v>52</v>
      </c>
      <c r="B6" s="17" t="s">
        <v>53</v>
      </c>
      <c r="C6" s="59">
        <v>2.5967941824224905E-2</v>
      </c>
      <c r="D6" s="59">
        <v>2.4371615780342415E-2</v>
      </c>
      <c r="E6" s="59">
        <v>2.4371615780342415E-2</v>
      </c>
    </row>
    <row r="7" spans="1:27">
      <c r="A7" s="17" t="s">
        <v>52</v>
      </c>
      <c r="B7" s="17" t="s">
        <v>54</v>
      </c>
      <c r="C7" s="59">
        <v>0.2375795538262282</v>
      </c>
      <c r="D7" s="59">
        <v>0.23030275609205519</v>
      </c>
      <c r="E7" s="59">
        <v>0.23030275609205519</v>
      </c>
    </row>
    <row r="8" spans="1:27">
      <c r="A8" s="17" t="s">
        <v>52</v>
      </c>
      <c r="B8" s="17" t="s">
        <v>23</v>
      </c>
      <c r="C8" s="59">
        <v>0.43614986875721629</v>
      </c>
      <c r="D8" s="59">
        <v>0.42897791095561288</v>
      </c>
      <c r="E8" s="59">
        <v>0.42897791095561288</v>
      </c>
    </row>
    <row r="9" spans="1:27">
      <c r="A9" s="17" t="s">
        <v>52</v>
      </c>
      <c r="B9" s="17" t="s">
        <v>24</v>
      </c>
      <c r="C9" s="59">
        <v>0.50491571693840376</v>
      </c>
      <c r="D9" s="59">
        <v>0.50193211121859127</v>
      </c>
      <c r="E9" s="59">
        <v>0.50193211121859127</v>
      </c>
    </row>
    <row r="10" spans="1:27">
      <c r="A10" s="17" t="s">
        <v>52</v>
      </c>
      <c r="B10" s="17" t="s">
        <v>25</v>
      </c>
      <c r="C10" s="59">
        <v>0.53065780321083222</v>
      </c>
      <c r="D10" s="59">
        <v>0.52984409765439833</v>
      </c>
      <c r="E10" s="59">
        <v>0.52984409765439833</v>
      </c>
    </row>
    <row r="11" spans="1:27">
      <c r="A11" s="17" t="s">
        <v>52</v>
      </c>
      <c r="B11" s="17" t="s">
        <v>26</v>
      </c>
      <c r="C11" s="59">
        <v>0.53700903341002959</v>
      </c>
      <c r="D11" s="59">
        <v>0.53473728409135557</v>
      </c>
      <c r="E11" s="59">
        <v>0.53473728409135557</v>
      </c>
    </row>
    <row r="12" spans="1:27">
      <c r="A12" s="17" t="s">
        <v>52</v>
      </c>
      <c r="B12" s="17" t="s">
        <v>27</v>
      </c>
      <c r="C12" s="59">
        <v>0.54225391925172728</v>
      </c>
      <c r="D12" s="59">
        <v>0.53858422788027793</v>
      </c>
      <c r="E12" s="59">
        <v>0.53858422788027793</v>
      </c>
    </row>
    <row r="13" spans="1:27">
      <c r="A13" s="17" t="s">
        <v>52</v>
      </c>
      <c r="B13" s="17" t="s">
        <v>28</v>
      </c>
      <c r="C13" s="59">
        <v>0.56029538245773369</v>
      </c>
      <c r="D13" s="59">
        <v>0.56001702807041731</v>
      </c>
      <c r="E13" s="59">
        <v>0.56001702807041731</v>
      </c>
    </row>
    <row r="14" spans="1:27">
      <c r="A14" s="17" t="s">
        <v>52</v>
      </c>
      <c r="B14" s="17" t="s">
        <v>29</v>
      </c>
      <c r="C14" s="59">
        <v>0.57266465566245839</v>
      </c>
      <c r="D14" s="59">
        <v>0.57319289223750136</v>
      </c>
      <c r="E14" s="59">
        <v>0.57319289223750136</v>
      </c>
    </row>
    <row r="15" spans="1:27">
      <c r="A15" s="17" t="s">
        <v>52</v>
      </c>
      <c r="B15" s="17" t="s">
        <v>30</v>
      </c>
      <c r="C15" s="59">
        <v>0.59538380373813515</v>
      </c>
      <c r="D15" s="59">
        <v>0.59771652254196805</v>
      </c>
      <c r="E15" s="59">
        <v>0.59771652254196805</v>
      </c>
    </row>
    <row r="16" spans="1:27">
      <c r="A16" s="17" t="s">
        <v>52</v>
      </c>
      <c r="B16" s="17" t="s">
        <v>31</v>
      </c>
      <c r="C16" s="59">
        <v>0.61728101708695038</v>
      </c>
      <c r="D16" s="59">
        <v>0.61707158438653664</v>
      </c>
      <c r="E16" s="59">
        <v>0.61707158438653664</v>
      </c>
    </row>
    <row r="17" spans="1:5">
      <c r="A17" s="17" t="s">
        <v>52</v>
      </c>
      <c r="B17" s="17" t="s">
        <v>32</v>
      </c>
      <c r="C17" s="59">
        <v>0.61787558094883033</v>
      </c>
      <c r="D17" s="59">
        <v>0.61449226040494054</v>
      </c>
      <c r="E17" s="59">
        <v>0.61449226040494054</v>
      </c>
    </row>
    <row r="18" spans="1:5">
      <c r="A18" s="17" t="s">
        <v>52</v>
      </c>
      <c r="B18" s="17" t="s">
        <v>33</v>
      </c>
      <c r="C18" s="59">
        <v>0.64386663420122758</v>
      </c>
      <c r="D18" s="59">
        <v>0.63676069546099967</v>
      </c>
      <c r="E18" s="59">
        <v>0.63676069546099967</v>
      </c>
    </row>
    <row r="19" spans="1:5" ht="15" thickBot="1">
      <c r="A19" s="60" t="s">
        <v>52</v>
      </c>
      <c r="B19" s="60" t="s">
        <v>35</v>
      </c>
      <c r="C19" s="61">
        <v>0.67239983437614104</v>
      </c>
      <c r="D19" s="61">
        <v>0.68175536103924239</v>
      </c>
      <c r="E19" s="61">
        <v>0.68175536103924239</v>
      </c>
    </row>
    <row r="20" spans="1:5" ht="15" thickTop="1">
      <c r="A20" s="62" t="s">
        <v>55</v>
      </c>
      <c r="B20" s="62" t="s">
        <v>53</v>
      </c>
      <c r="C20" s="63">
        <v>3.7958343766545499E-2</v>
      </c>
      <c r="D20" s="63">
        <v>3.5733111910111193E-2</v>
      </c>
      <c r="E20" s="63">
        <v>3.5733111910111193E-2</v>
      </c>
    </row>
    <row r="21" spans="1:5">
      <c r="A21" s="17" t="s">
        <v>55</v>
      </c>
      <c r="B21" s="17" t="s">
        <v>54</v>
      </c>
      <c r="C21" s="59">
        <v>0.24075691569361979</v>
      </c>
      <c r="D21" s="59">
        <v>0.22872360073875608</v>
      </c>
      <c r="E21" s="59">
        <v>0.22872360073875608</v>
      </c>
    </row>
    <row r="22" spans="1:5">
      <c r="A22" s="17" t="s">
        <v>55</v>
      </c>
      <c r="B22" s="17" t="s">
        <v>23</v>
      </c>
      <c r="C22" s="59">
        <v>0.4014490192084077</v>
      </c>
      <c r="D22" s="59">
        <v>0.38513552583589128</v>
      </c>
      <c r="E22" s="59">
        <v>0.38513552583589128</v>
      </c>
    </row>
    <row r="23" spans="1:5">
      <c r="A23" s="17" t="s">
        <v>55</v>
      </c>
      <c r="B23" s="17" t="s">
        <v>24</v>
      </c>
      <c r="C23" s="59">
        <v>0.48454013536541662</v>
      </c>
      <c r="D23" s="59">
        <v>0.47152751824849215</v>
      </c>
      <c r="E23" s="59">
        <v>0.47152751824849215</v>
      </c>
    </row>
    <row r="24" spans="1:5">
      <c r="A24" s="17" t="s">
        <v>55</v>
      </c>
      <c r="B24" s="17" t="s">
        <v>25</v>
      </c>
      <c r="C24" s="59">
        <v>0.53040691518422634</v>
      </c>
      <c r="D24" s="59">
        <v>0.52361709901624254</v>
      </c>
      <c r="E24" s="59">
        <v>0.52361709901624254</v>
      </c>
    </row>
    <row r="25" spans="1:5">
      <c r="A25" s="17" t="s">
        <v>55</v>
      </c>
      <c r="B25" s="17" t="s">
        <v>26</v>
      </c>
      <c r="C25" s="59">
        <v>0.56201951140528617</v>
      </c>
      <c r="D25" s="59">
        <v>0.56050150025329715</v>
      </c>
      <c r="E25" s="59">
        <v>0.56050150025329715</v>
      </c>
    </row>
    <row r="26" spans="1:5">
      <c r="A26" s="17" t="s">
        <v>55</v>
      </c>
      <c r="B26" s="17" t="s">
        <v>27</v>
      </c>
      <c r="C26" s="59">
        <v>0.56311621425684777</v>
      </c>
      <c r="D26" s="59">
        <v>0.551151040688028</v>
      </c>
      <c r="E26" s="59">
        <v>0.551151040688028</v>
      </c>
    </row>
    <row r="27" spans="1:5">
      <c r="A27" s="17" t="s">
        <v>55</v>
      </c>
      <c r="B27" s="17" t="s">
        <v>28</v>
      </c>
      <c r="C27" s="59">
        <v>0.58207209730939136</v>
      </c>
      <c r="D27" s="59">
        <v>0.57425145475942374</v>
      </c>
      <c r="E27" s="59">
        <v>0.57425145475942374</v>
      </c>
    </row>
    <row r="28" spans="1:5">
      <c r="A28" s="17" t="s">
        <v>55</v>
      </c>
      <c r="B28" s="17" t="s">
        <v>29</v>
      </c>
      <c r="C28" s="59">
        <v>0.59760238344176031</v>
      </c>
      <c r="D28" s="59">
        <v>0.59030932600058517</v>
      </c>
      <c r="E28" s="59">
        <v>0.59030932600058517</v>
      </c>
    </row>
    <row r="29" spans="1:5">
      <c r="A29" s="17" t="s">
        <v>55</v>
      </c>
      <c r="B29" s="17" t="s">
        <v>30</v>
      </c>
      <c r="C29" s="59">
        <v>0.65703234553646683</v>
      </c>
      <c r="D29" s="59">
        <v>0.65507735172034476</v>
      </c>
      <c r="E29" s="59">
        <v>0.65507735172034476</v>
      </c>
    </row>
    <row r="30" spans="1:5">
      <c r="A30" s="17" t="s">
        <v>55</v>
      </c>
      <c r="B30" s="17" t="s">
        <v>31</v>
      </c>
      <c r="C30" s="59">
        <v>0.69189256647085351</v>
      </c>
      <c r="D30" s="59">
        <v>0.6969056232656059</v>
      </c>
      <c r="E30" s="59">
        <v>0.6969056232656059</v>
      </c>
    </row>
    <row r="31" spans="1:5">
      <c r="A31" s="17" t="s">
        <v>55</v>
      </c>
      <c r="B31" s="17" t="s">
        <v>32</v>
      </c>
      <c r="C31" s="59">
        <v>0.67984073018788316</v>
      </c>
      <c r="D31" s="59">
        <v>0.67764729036445437</v>
      </c>
      <c r="E31" s="59">
        <v>0.67764729036445437</v>
      </c>
    </row>
    <row r="32" spans="1:5">
      <c r="A32" s="17" t="s">
        <v>55</v>
      </c>
      <c r="B32" s="17" t="s">
        <v>33</v>
      </c>
      <c r="C32" s="59">
        <v>0.69238314760166453</v>
      </c>
      <c r="D32" s="59">
        <v>0.6941166232646423</v>
      </c>
      <c r="E32" s="59">
        <v>0.6941166232646423</v>
      </c>
    </row>
    <row r="33" spans="1:5" ht="15" thickBot="1">
      <c r="A33" s="60" t="s">
        <v>55</v>
      </c>
      <c r="B33" s="60" t="s">
        <v>35</v>
      </c>
      <c r="C33" s="61">
        <v>0.67181321272744965</v>
      </c>
      <c r="D33" s="61">
        <v>0.68040197857212092</v>
      </c>
      <c r="E33" s="61">
        <v>0.68040197857212092</v>
      </c>
    </row>
    <row r="34" spans="1:5" ht="15" thickTop="1">
      <c r="A34" s="62" t="s">
        <v>39</v>
      </c>
      <c r="B34" s="62" t="s">
        <v>53</v>
      </c>
      <c r="C34" s="63">
        <v>4.896009057492734E-2</v>
      </c>
      <c r="D34" s="63">
        <v>4.8281731302082576E-2</v>
      </c>
      <c r="E34" s="63">
        <v>4.8281731302082576E-2</v>
      </c>
    </row>
    <row r="35" spans="1:5">
      <c r="A35" s="17" t="s">
        <v>39</v>
      </c>
      <c r="B35" s="17" t="s">
        <v>54</v>
      </c>
      <c r="C35" s="59">
        <v>0.2207793248492389</v>
      </c>
      <c r="D35" s="59">
        <v>0.21441438113161349</v>
      </c>
      <c r="E35" s="59">
        <v>0.21441438113161349</v>
      </c>
    </row>
    <row r="36" spans="1:5">
      <c r="A36" s="17" t="s">
        <v>39</v>
      </c>
      <c r="B36" s="17" t="s">
        <v>23</v>
      </c>
      <c r="C36" s="59">
        <v>0.36376744741814049</v>
      </c>
      <c r="D36" s="59">
        <v>0.3563494504730822</v>
      </c>
      <c r="E36" s="59">
        <v>0.3563494504730822</v>
      </c>
    </row>
    <row r="37" spans="1:5">
      <c r="A37" s="17" t="s">
        <v>39</v>
      </c>
      <c r="B37" s="17" t="s">
        <v>24</v>
      </c>
      <c r="C37" s="59">
        <v>0.42009001150465242</v>
      </c>
      <c r="D37" s="59">
        <v>0.40843336854455181</v>
      </c>
      <c r="E37" s="59">
        <v>0.40843336854455181</v>
      </c>
    </row>
    <row r="38" spans="1:5">
      <c r="A38" s="17" t="s">
        <v>39</v>
      </c>
      <c r="B38" s="17" t="s">
        <v>25</v>
      </c>
      <c r="C38" s="59">
        <v>0.45829978035216268</v>
      </c>
      <c r="D38" s="59">
        <v>0.45151792005587854</v>
      </c>
      <c r="E38" s="59">
        <v>0.45151792005587854</v>
      </c>
    </row>
    <row r="39" spans="1:5">
      <c r="A39" s="17" t="s">
        <v>39</v>
      </c>
      <c r="B39" s="17" t="s">
        <v>26</v>
      </c>
      <c r="C39" s="59">
        <v>0.45629677380158729</v>
      </c>
      <c r="D39" s="59">
        <v>0.44463826841316045</v>
      </c>
      <c r="E39" s="59">
        <v>0.44463826841316045</v>
      </c>
    </row>
    <row r="40" spans="1:5">
      <c r="A40" s="17" t="s">
        <v>39</v>
      </c>
      <c r="B40" s="17" t="s">
        <v>27</v>
      </c>
      <c r="C40" s="59">
        <v>0.48032153871694017</v>
      </c>
      <c r="D40" s="59">
        <v>0.47658988525660884</v>
      </c>
      <c r="E40" s="59">
        <v>0.47658988525660884</v>
      </c>
    </row>
    <row r="41" spans="1:5">
      <c r="A41" s="17" t="s">
        <v>39</v>
      </c>
      <c r="B41" s="17" t="s">
        <v>28</v>
      </c>
      <c r="C41" s="59">
        <v>0.47514678969858481</v>
      </c>
      <c r="D41" s="59">
        <v>0.46678066486430936</v>
      </c>
      <c r="E41" s="59">
        <v>0.46678066486430936</v>
      </c>
    </row>
    <row r="42" spans="1:5">
      <c r="A42" s="17" t="s">
        <v>39</v>
      </c>
      <c r="B42" s="17" t="s">
        <v>29</v>
      </c>
      <c r="C42" s="59">
        <v>0.4869314232933708</v>
      </c>
      <c r="D42" s="59">
        <v>0.47713534314920025</v>
      </c>
      <c r="E42" s="59">
        <v>0.47713534314920025</v>
      </c>
    </row>
    <row r="43" spans="1:5">
      <c r="A43" s="17" t="s">
        <v>39</v>
      </c>
      <c r="B43" s="17" t="s">
        <v>30</v>
      </c>
      <c r="C43" s="59">
        <v>0.50454890426978682</v>
      </c>
      <c r="D43" s="59">
        <v>0.49360719290252497</v>
      </c>
      <c r="E43" s="59">
        <v>0.49360719290252497</v>
      </c>
    </row>
    <row r="44" spans="1:5">
      <c r="A44" s="17" t="s">
        <v>39</v>
      </c>
      <c r="B44" s="17" t="s">
        <v>31</v>
      </c>
      <c r="C44" s="59">
        <v>0.5380158214416384</v>
      </c>
      <c r="D44" s="59">
        <v>0.52997453746389933</v>
      </c>
      <c r="E44" s="59">
        <v>0.52997453746389933</v>
      </c>
    </row>
    <row r="45" spans="1:5">
      <c r="A45" s="17" t="s">
        <v>39</v>
      </c>
      <c r="B45" s="17" t="s">
        <v>32</v>
      </c>
      <c r="C45" s="59">
        <v>0.52009293358930409</v>
      </c>
      <c r="D45" s="59">
        <v>0.51130518859205942</v>
      </c>
      <c r="E45" s="59">
        <v>0.51130518859205942</v>
      </c>
    </row>
    <row r="46" spans="1:5">
      <c r="A46" s="17" t="s">
        <v>39</v>
      </c>
      <c r="B46" s="17" t="s">
        <v>33</v>
      </c>
      <c r="C46" s="59">
        <v>0.541840285573855</v>
      </c>
      <c r="D46" s="59">
        <v>0.5424128866418958</v>
      </c>
      <c r="E46" s="59">
        <v>0.5424128866418958</v>
      </c>
    </row>
    <row r="47" spans="1:5" ht="15" thickBot="1">
      <c r="A47" s="60" t="s">
        <v>39</v>
      </c>
      <c r="B47" s="60" t="s">
        <v>35</v>
      </c>
      <c r="C47" s="61">
        <v>0.52131990637175374</v>
      </c>
      <c r="D47" s="61">
        <v>0.53670386990318875</v>
      </c>
      <c r="E47" s="61">
        <v>0.53670386990318875</v>
      </c>
    </row>
    <row r="48" spans="1:5" ht="15" thickTop="1">
      <c r="A48" s="62" t="s">
        <v>103</v>
      </c>
      <c r="B48" s="62" t="s">
        <v>53</v>
      </c>
      <c r="C48" s="63">
        <v>4.5325955730628836E-2</v>
      </c>
      <c r="D48" s="63">
        <v>4.5263028849959683E-2</v>
      </c>
      <c r="E48" s="63">
        <v>4.5263028849959683E-2</v>
      </c>
    </row>
    <row r="49" spans="1:7">
      <c r="A49" s="17" t="s">
        <v>103</v>
      </c>
      <c r="B49" s="17" t="s">
        <v>54</v>
      </c>
      <c r="C49" s="59">
        <v>0.24030084873914292</v>
      </c>
      <c r="D49" s="59">
        <v>0.24161959233968644</v>
      </c>
      <c r="E49" s="59">
        <v>0.24161959233968644</v>
      </c>
    </row>
    <row r="50" spans="1:7">
      <c r="A50" s="17" t="s">
        <v>103</v>
      </c>
      <c r="B50" s="17" t="s">
        <v>23</v>
      </c>
      <c r="C50" s="59">
        <v>0.39493404202585669</v>
      </c>
      <c r="D50" s="59">
        <v>0.39646261726265064</v>
      </c>
      <c r="E50" s="59">
        <v>0.39646261726265064</v>
      </c>
    </row>
    <row r="51" spans="1:7">
      <c r="A51" s="17" t="s">
        <v>103</v>
      </c>
      <c r="B51" s="17" t="s">
        <v>24</v>
      </c>
      <c r="C51" s="59">
        <v>0.46763767606718365</v>
      </c>
      <c r="D51" s="59">
        <v>0.4657966991476713</v>
      </c>
      <c r="E51" s="59">
        <v>0.4657966991476713</v>
      </c>
    </row>
    <row r="52" spans="1:7">
      <c r="A52" s="17" t="s">
        <v>103</v>
      </c>
      <c r="B52" s="17" t="s">
        <v>25</v>
      </c>
      <c r="C52" s="59">
        <v>0.49521499521108686</v>
      </c>
      <c r="D52" s="59">
        <v>0.49741537511540151</v>
      </c>
      <c r="E52" s="59">
        <v>0.49741537511540151</v>
      </c>
    </row>
    <row r="53" spans="1:7">
      <c r="A53" s="17" t="s">
        <v>103</v>
      </c>
      <c r="B53" s="17" t="s">
        <v>26</v>
      </c>
      <c r="C53" s="59">
        <v>0.51123376325155478</v>
      </c>
      <c r="D53" s="59">
        <v>0.51406055996464406</v>
      </c>
      <c r="E53" s="59">
        <v>0.51406055996464406</v>
      </c>
    </row>
    <row r="54" spans="1:7">
      <c r="A54" s="17" t="s">
        <v>103</v>
      </c>
      <c r="B54" s="17" t="s">
        <v>27</v>
      </c>
      <c r="C54" s="59">
        <v>0.50406536093080767</v>
      </c>
      <c r="D54" s="59">
        <v>0.50637241121779686</v>
      </c>
      <c r="E54" s="59">
        <v>0.50637241121779686</v>
      </c>
    </row>
    <row r="55" spans="1:7">
      <c r="A55" s="17" t="s">
        <v>103</v>
      </c>
      <c r="B55" s="17" t="s">
        <v>28</v>
      </c>
      <c r="C55" s="59">
        <v>0.48466920411908276</v>
      </c>
      <c r="D55" s="59">
        <v>0.47753170907311793</v>
      </c>
      <c r="E55" s="59">
        <v>0.47753170907311793</v>
      </c>
    </row>
    <row r="56" spans="1:7">
      <c r="A56" s="17" t="s">
        <v>103</v>
      </c>
      <c r="B56" s="17" t="s">
        <v>29</v>
      </c>
      <c r="C56" s="59">
        <v>0.48801903766086774</v>
      </c>
      <c r="D56" s="59">
        <v>0.47979616605695918</v>
      </c>
      <c r="E56" s="59">
        <v>0.47979616605695918</v>
      </c>
    </row>
    <row r="57" spans="1:7">
      <c r="A57" s="17" t="s">
        <v>103</v>
      </c>
      <c r="B57" s="17" t="s">
        <v>30</v>
      </c>
      <c r="C57" s="59">
        <v>0.54489600111740177</v>
      </c>
      <c r="D57" s="59">
        <v>0.55963879240151737</v>
      </c>
      <c r="E57" s="59">
        <v>0.55963879240151737</v>
      </c>
    </row>
    <row r="58" spans="1:7">
      <c r="A58" s="17" t="s">
        <v>103</v>
      </c>
      <c r="B58" s="17" t="s">
        <v>31</v>
      </c>
      <c r="C58" s="59">
        <v>0.52820255903524815</v>
      </c>
      <c r="D58" s="59">
        <v>0.53386423075620559</v>
      </c>
      <c r="E58" s="59">
        <v>0.53386423075620559</v>
      </c>
    </row>
    <row r="59" spans="1:7">
      <c r="A59" s="17" t="s">
        <v>103</v>
      </c>
      <c r="B59" s="17" t="s">
        <v>32</v>
      </c>
      <c r="C59" s="59">
        <v>0.54958075795419337</v>
      </c>
      <c r="D59" s="59">
        <v>0.56955238881915715</v>
      </c>
      <c r="E59" s="59">
        <v>0.56955238881915715</v>
      </c>
    </row>
    <row r="60" spans="1:7">
      <c r="A60" s="17" t="s">
        <v>103</v>
      </c>
      <c r="B60" s="17" t="s">
        <v>33</v>
      </c>
      <c r="C60" s="59">
        <v>0.50466002398008669</v>
      </c>
      <c r="D60" s="59">
        <v>0.50180856734477119</v>
      </c>
      <c r="E60" s="59">
        <v>0.50180856734477119</v>
      </c>
    </row>
    <row r="61" spans="1:7">
      <c r="A61" s="17" t="s">
        <v>103</v>
      </c>
      <c r="B61" s="17" t="s">
        <v>35</v>
      </c>
      <c r="C61" s="59">
        <v>0.53222371087113807</v>
      </c>
      <c r="D61" s="59">
        <v>0.55306837375004747</v>
      </c>
      <c r="E61" s="59">
        <v>0.55306837375004747</v>
      </c>
    </row>
    <row r="63" spans="1:7">
      <c r="A63" s="171" t="s">
        <v>79</v>
      </c>
      <c r="B63" s="171"/>
      <c r="C63" s="171"/>
      <c r="D63" s="171"/>
      <c r="E63" s="171"/>
      <c r="F63" s="171"/>
      <c r="G63" s="171"/>
    </row>
    <row r="64" spans="1:7">
      <c r="A64" s="171"/>
      <c r="B64" s="171"/>
      <c r="C64" s="171"/>
      <c r="D64" s="171"/>
      <c r="E64" s="171"/>
      <c r="F64" s="171"/>
      <c r="G64" s="171"/>
    </row>
  </sheetData>
  <mergeCells count="1">
    <mergeCell ref="A63:G6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03E6-0587-47BD-995F-139CBDF5AD80}">
  <dimension ref="A1:G34"/>
  <sheetViews>
    <sheetView workbookViewId="0"/>
  </sheetViews>
  <sheetFormatPr defaultRowHeight="14.45"/>
  <cols>
    <col min="1" max="1" width="80" customWidth="1"/>
    <col min="2" max="4" width="18.5703125" customWidth="1"/>
    <col min="5" max="5" width="14.140625" customWidth="1"/>
    <col min="6" max="6" width="17.140625" customWidth="1"/>
    <col min="7" max="7" width="16" customWidth="1"/>
  </cols>
  <sheetData>
    <row r="1" spans="1:7">
      <c r="A1" s="1" t="s">
        <v>8</v>
      </c>
    </row>
    <row r="2" spans="1:7">
      <c r="A2" t="s">
        <v>104</v>
      </c>
    </row>
    <row r="3" spans="1:7">
      <c r="A3" s="1"/>
    </row>
    <row r="4" spans="1:7" ht="15" thickBot="1">
      <c r="A4" t="s">
        <v>105</v>
      </c>
    </row>
    <row r="5" spans="1:7" ht="18.600000000000001">
      <c r="A5" s="129"/>
      <c r="B5" s="178" t="s">
        <v>18</v>
      </c>
      <c r="C5" s="179"/>
      <c r="D5" s="179"/>
      <c r="E5" s="178" t="s">
        <v>19</v>
      </c>
      <c r="F5" s="179"/>
      <c r="G5" s="180"/>
    </row>
    <row r="6" spans="1:7" ht="36.950000000000003">
      <c r="A6" s="130"/>
      <c r="B6" s="125" t="s">
        <v>106</v>
      </c>
      <c r="C6" s="126" t="s">
        <v>107</v>
      </c>
      <c r="D6" s="127" t="s">
        <v>108</v>
      </c>
      <c r="E6" s="125" t="s">
        <v>106</v>
      </c>
      <c r="F6" s="126" t="s">
        <v>107</v>
      </c>
      <c r="G6" s="128" t="s">
        <v>108</v>
      </c>
    </row>
    <row r="7" spans="1:7" ht="18.600000000000001">
      <c r="A7" s="93"/>
      <c r="B7" s="95"/>
      <c r="C7" s="103"/>
      <c r="D7" s="116"/>
      <c r="E7" s="117"/>
      <c r="F7" s="92"/>
      <c r="G7" s="110"/>
    </row>
    <row r="8" spans="1:7" ht="18.600000000000001">
      <c r="A8" s="80" t="s">
        <v>109</v>
      </c>
      <c r="B8" s="96">
        <v>6860.4880588655597</v>
      </c>
      <c r="C8" s="86">
        <v>8591.7669426411394</v>
      </c>
      <c r="D8" s="109">
        <v>11188.708691394901</v>
      </c>
      <c r="E8" s="96">
        <v>3205.7164911153</v>
      </c>
      <c r="F8" s="86">
        <v>5070.7287646054601</v>
      </c>
      <c r="G8" s="97">
        <v>7868.3071779051097</v>
      </c>
    </row>
    <row r="9" spans="1:7" ht="18.600000000000001">
      <c r="A9" s="81"/>
      <c r="B9" s="96"/>
      <c r="C9" s="86"/>
      <c r="D9" s="109"/>
      <c r="E9" s="96"/>
      <c r="F9" s="86"/>
      <c r="G9" s="97"/>
    </row>
    <row r="10" spans="1:7" ht="18.600000000000001">
      <c r="A10" s="80" t="s">
        <v>110</v>
      </c>
      <c r="B10" s="104"/>
      <c r="C10" s="87"/>
      <c r="D10" s="98"/>
      <c r="E10" s="104"/>
      <c r="F10" s="87"/>
      <c r="G10" s="111"/>
    </row>
    <row r="11" spans="1:7" ht="15.95">
      <c r="A11" s="82" t="s">
        <v>111</v>
      </c>
      <c r="B11" s="105"/>
      <c r="C11" s="88"/>
      <c r="D11" s="99"/>
      <c r="E11" s="105"/>
      <c r="F11" s="88"/>
      <c r="G11" s="112"/>
    </row>
    <row r="12" spans="1:7" ht="15.95">
      <c r="A12" s="82" t="s">
        <v>112</v>
      </c>
      <c r="B12" s="106">
        <v>203.87865208098802</v>
      </c>
      <c r="C12" s="89">
        <v>255.32846179887119</v>
      </c>
      <c r="D12" s="100">
        <v>332.5038724585483</v>
      </c>
      <c r="E12" s="106">
        <v>95.266860251697096</v>
      </c>
      <c r="F12" s="89">
        <v>150.69093287905301</v>
      </c>
      <c r="G12" s="113">
        <v>233.82882497950465</v>
      </c>
    </row>
    <row r="13" spans="1:7" ht="15.95">
      <c r="A13" s="83"/>
      <c r="B13" s="105"/>
      <c r="C13" s="88"/>
      <c r="D13" s="99"/>
      <c r="E13" s="105"/>
      <c r="F13" s="88"/>
      <c r="G13" s="112"/>
    </row>
    <row r="14" spans="1:7" ht="15.95">
      <c r="A14" s="82" t="s">
        <v>113</v>
      </c>
      <c r="B14" s="105"/>
      <c r="C14" s="88"/>
      <c r="D14" s="99"/>
      <c r="E14" s="105"/>
      <c r="F14" s="88"/>
      <c r="G14" s="112"/>
    </row>
    <row r="15" spans="1:7" ht="15.95">
      <c r="A15" s="82" t="s">
        <v>114</v>
      </c>
      <c r="B15" s="106">
        <v>45.836733517887303</v>
      </c>
      <c r="C15" s="89">
        <v>57.403865208790478</v>
      </c>
      <c r="D15" s="100">
        <v>74.754719241001396</v>
      </c>
      <c r="E15" s="106">
        <v>21.418238946901752</v>
      </c>
      <c r="F15" s="89">
        <v>33.878878751833284</v>
      </c>
      <c r="G15" s="113">
        <v>52.57023935555894</v>
      </c>
    </row>
    <row r="16" spans="1:7" ht="15.95">
      <c r="A16" s="83"/>
      <c r="B16" s="106"/>
      <c r="C16" s="89"/>
      <c r="D16" s="100"/>
      <c r="E16" s="106"/>
      <c r="F16" s="89"/>
      <c r="G16" s="113"/>
    </row>
    <row r="17" spans="1:7" ht="15.95">
      <c r="A17" s="82" t="s">
        <v>115</v>
      </c>
      <c r="B17" s="105"/>
      <c r="C17" s="88"/>
      <c r="D17" s="99"/>
      <c r="E17" s="105"/>
      <c r="F17" s="88"/>
      <c r="G17" s="112"/>
    </row>
    <row r="18" spans="1:7" ht="15.95">
      <c r="A18" s="82" t="s">
        <v>116</v>
      </c>
      <c r="B18" s="106">
        <v>181.14669251705146</v>
      </c>
      <c r="C18" s="89">
        <v>202.62281223915886</v>
      </c>
      <c r="D18" s="100">
        <v>234.83569165172588</v>
      </c>
      <c r="E18" s="106">
        <v>60.903011380738796</v>
      </c>
      <c r="F18" s="89">
        <v>88.900341974502396</v>
      </c>
      <c r="G18" s="113">
        <v>130.89216399186654</v>
      </c>
    </row>
    <row r="19" spans="1:7" ht="15.95">
      <c r="A19" s="82"/>
      <c r="B19" s="107"/>
      <c r="C19" s="90"/>
      <c r="D19" s="101"/>
      <c r="E19" s="107"/>
      <c r="F19" s="90"/>
      <c r="G19" s="114"/>
    </row>
    <row r="20" spans="1:7" ht="18.600000000000001">
      <c r="A20" s="80" t="s">
        <v>117</v>
      </c>
      <c r="B20" s="104"/>
      <c r="C20" s="87"/>
      <c r="D20" s="98"/>
      <c r="E20" s="104"/>
      <c r="F20" s="87"/>
      <c r="G20" s="111"/>
    </row>
    <row r="21" spans="1:7" ht="15.95">
      <c r="A21" s="84" t="s">
        <v>118</v>
      </c>
      <c r="B21" s="107">
        <v>2232.4063503000002</v>
      </c>
      <c r="C21" s="90">
        <v>2232.4063503000002</v>
      </c>
      <c r="D21" s="101">
        <v>2232.4063503000002</v>
      </c>
      <c r="E21" s="107">
        <v>2671.3034593116699</v>
      </c>
      <c r="F21" s="90">
        <v>2671.3034593116699</v>
      </c>
      <c r="G21" s="114">
        <v>2671.3034593116699</v>
      </c>
    </row>
    <row r="22" spans="1:7" ht="26.1" customHeight="1">
      <c r="A22" s="94"/>
      <c r="B22" s="108"/>
      <c r="C22" s="91"/>
      <c r="D22" s="102"/>
      <c r="E22" s="108"/>
      <c r="F22" s="91"/>
      <c r="G22" s="115"/>
    </row>
    <row r="23" spans="1:7" ht="18.600000000000001">
      <c r="A23" s="80" t="s">
        <v>119</v>
      </c>
      <c r="B23" s="104">
        <v>9523.7564872814874</v>
      </c>
      <c r="C23" s="87">
        <v>11339.528432187959</v>
      </c>
      <c r="D23" s="98">
        <v>14063.209325046177</v>
      </c>
      <c r="E23" s="104">
        <v>6054.6080610063073</v>
      </c>
      <c r="F23" s="87">
        <v>8015.5023775225181</v>
      </c>
      <c r="G23" s="111">
        <v>10956.90186554371</v>
      </c>
    </row>
    <row r="24" spans="1:7" ht="16.5" thickBot="1">
      <c r="A24" s="118" t="s">
        <v>120</v>
      </c>
      <c r="B24" s="119">
        <v>952.37564872814869</v>
      </c>
      <c r="C24" s="120">
        <v>1133.9528432187958</v>
      </c>
      <c r="D24" s="121">
        <v>1406.3209325046178</v>
      </c>
      <c r="E24" s="119">
        <v>605.46080610063075</v>
      </c>
      <c r="F24" s="120">
        <v>801.55023775225186</v>
      </c>
      <c r="G24" s="122">
        <v>1095.6901865543709</v>
      </c>
    </row>
    <row r="25" spans="1:7">
      <c r="B25" s="75"/>
      <c r="C25" s="75"/>
      <c r="D25" s="75"/>
    </row>
    <row r="29" spans="1:7">
      <c r="B29" s="79"/>
      <c r="C29" s="79"/>
      <c r="D29" s="79"/>
    </row>
    <row r="30" spans="1:7">
      <c r="B30" s="79"/>
      <c r="C30" s="79"/>
      <c r="D30" s="79"/>
    </row>
    <row r="33" spans="2:4">
      <c r="B33" s="75"/>
      <c r="C33" s="75"/>
      <c r="D33" s="75"/>
    </row>
    <row r="34" spans="2:4">
      <c r="B34" s="75"/>
      <c r="C34" s="75"/>
      <c r="D34" s="75"/>
    </row>
  </sheetData>
  <mergeCells count="2">
    <mergeCell ref="B5:D5"/>
    <mergeCell ref="E5:G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8" ma:contentTypeDescription="Create a new document." ma:contentTypeScope="" ma:versionID="f428c188ca005172b338a0ec85b3ecbd">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59c5722184e46c6fe1f52e5c519485cc"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3a7ff84-c2c6-40dd-8570-0fd61524385a}" ma:internalName="TaxCatchAll" ma:showField="CatchAllData" ma:web="9c20ecd8-7b1b-40af-ad3c-24c512db6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c20ecd8-7b1b-40af-ad3c-24c512db6f5f" xsi:nil="true"/>
    <lcf76f155ced4ddcb4097134ff3c332f xmlns="9279c62e-a2e7-41c7-b9ab-0a0f87ad47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2EC2FC-8EF1-4E74-AE10-19A0DF3EED97}"/>
</file>

<file path=customXml/itemProps2.xml><?xml version="1.0" encoding="utf-8"?>
<ds:datastoreItem xmlns:ds="http://schemas.openxmlformats.org/officeDocument/2006/customXml" ds:itemID="{61FCA62A-2832-4CF4-84D3-23159E35B78B}"/>
</file>

<file path=customXml/itemProps3.xml><?xml version="1.0" encoding="utf-8"?>
<ds:datastoreItem xmlns:ds="http://schemas.openxmlformats.org/officeDocument/2006/customXml" ds:itemID="{96772A0F-247E-4B5E-9E88-E2EA077EB7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McCue, Daniel T.</dc:creator>
  <cp:keywords/>
  <dc:description/>
  <cp:lastModifiedBy>Doyon, Alicia</cp:lastModifiedBy>
  <cp:revision/>
  <dcterms:created xsi:type="dcterms:W3CDTF">2024-10-28T17:15:44Z</dcterms:created>
  <dcterms:modified xsi:type="dcterms:W3CDTF">2025-01-03T18:53:26Z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y fmtid="{D5CDD505-2E9C-101B-9397-08002B2CF9AE}" pid="3" name="MediaServiceImageTags">
    <vt:lpwstr/>
  </property>
</Properties>
</file>