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jonat\Documents\JCHS 2019\Papers\FTHB Brief\Revision\"/>
    </mc:Choice>
  </mc:AlternateContent>
  <xr:revisionPtr revIDLastSave="0" documentId="8_{0FC4F18F-1CE7-4C59-A017-C3644BE9355D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Table of Contents" sheetId="18" r:id="rId1"/>
    <sheet name="T1" sheetId="1" r:id="rId2"/>
    <sheet name="T2" sheetId="4" r:id="rId3"/>
    <sheet name="T3" sheetId="8" r:id="rId4"/>
    <sheet name="T4" sheetId="15" r:id="rId5"/>
    <sheet name="T5" sheetId="17" r:id="rId6"/>
    <sheet name="T6" sheetId="2" r:id="rId7"/>
    <sheet name="T7" sheetId="3" r:id="rId8"/>
    <sheet name="T8" sheetId="10" r:id="rId9"/>
    <sheet name="T9" sheetId="11" r:id="rId10"/>
    <sheet name="T10" sheetId="12" r:id="rId11"/>
    <sheet name="T11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" i="14" l="1"/>
  <c r="P5" i="14"/>
  <c r="Q5" i="14"/>
  <c r="R5" i="14"/>
  <c r="S5" i="14"/>
  <c r="T5" i="14"/>
  <c r="U5" i="14"/>
  <c r="V5" i="14"/>
  <c r="W5" i="14"/>
  <c r="X5" i="14"/>
  <c r="O8" i="14"/>
  <c r="P8" i="14"/>
  <c r="Q8" i="14"/>
  <c r="R8" i="14"/>
  <c r="S8" i="14"/>
  <c r="T8" i="14"/>
  <c r="U8" i="14"/>
  <c r="V8" i="14"/>
  <c r="W8" i="14"/>
  <c r="X8" i="14"/>
  <c r="O9" i="14"/>
  <c r="P9" i="14"/>
  <c r="Q9" i="14"/>
  <c r="R9" i="14"/>
  <c r="S9" i="14"/>
  <c r="T9" i="14"/>
  <c r="U9" i="14"/>
  <c r="V9" i="14"/>
  <c r="W9" i="14"/>
  <c r="X9" i="14"/>
  <c r="O10" i="14"/>
  <c r="P10" i="14"/>
  <c r="Q10" i="14"/>
  <c r="R10" i="14"/>
  <c r="S10" i="14"/>
  <c r="T10" i="14"/>
  <c r="U10" i="14"/>
  <c r="V10" i="14"/>
  <c r="W10" i="14"/>
  <c r="X10" i="14"/>
  <c r="O11" i="14"/>
  <c r="P11" i="14"/>
  <c r="Q11" i="14"/>
  <c r="R11" i="14"/>
  <c r="S11" i="14"/>
  <c r="T11" i="14"/>
  <c r="U11" i="14"/>
  <c r="V11" i="14"/>
  <c r="W11" i="14"/>
  <c r="X11" i="14"/>
  <c r="O12" i="14"/>
  <c r="P12" i="14"/>
  <c r="Q12" i="14"/>
  <c r="R12" i="14"/>
  <c r="S12" i="14"/>
  <c r="T12" i="14"/>
  <c r="U12" i="14"/>
  <c r="V12" i="14"/>
  <c r="W12" i="14"/>
  <c r="X12" i="14"/>
  <c r="O13" i="14"/>
  <c r="P13" i="14"/>
  <c r="Q13" i="14"/>
  <c r="R13" i="14"/>
  <c r="S13" i="14"/>
  <c r="T13" i="14"/>
  <c r="U13" i="14"/>
  <c r="V13" i="14"/>
  <c r="W13" i="14"/>
  <c r="X13" i="14"/>
  <c r="O14" i="14"/>
  <c r="P14" i="14"/>
  <c r="Q14" i="14"/>
  <c r="R14" i="14"/>
  <c r="S14" i="14"/>
  <c r="T14" i="14"/>
  <c r="U14" i="14"/>
  <c r="V14" i="14"/>
  <c r="W14" i="14"/>
  <c r="X14" i="14"/>
  <c r="O15" i="14"/>
  <c r="P15" i="14"/>
  <c r="Q15" i="14"/>
  <c r="R15" i="14"/>
  <c r="S15" i="14"/>
  <c r="T15" i="14"/>
  <c r="U15" i="14"/>
  <c r="V15" i="14"/>
  <c r="W15" i="14"/>
  <c r="X15" i="14"/>
  <c r="O19" i="14"/>
  <c r="P19" i="14"/>
  <c r="Q19" i="14"/>
  <c r="R19" i="14"/>
  <c r="S19" i="14"/>
  <c r="T19" i="14"/>
  <c r="U19" i="14"/>
  <c r="V19" i="14"/>
  <c r="W19" i="14"/>
  <c r="X19" i="14"/>
  <c r="O20" i="14"/>
  <c r="P20" i="14"/>
  <c r="Q20" i="14"/>
  <c r="R20" i="14"/>
  <c r="S20" i="14"/>
  <c r="T20" i="14"/>
  <c r="U20" i="14"/>
  <c r="V20" i="14"/>
  <c r="W20" i="14"/>
  <c r="X20" i="14"/>
  <c r="O21" i="14"/>
  <c r="P21" i="14"/>
  <c r="Q21" i="14"/>
  <c r="R21" i="14"/>
  <c r="S21" i="14"/>
  <c r="T21" i="14"/>
  <c r="U21" i="14"/>
  <c r="V21" i="14"/>
  <c r="W21" i="14"/>
  <c r="X21" i="14"/>
  <c r="O22" i="14"/>
  <c r="P22" i="14"/>
  <c r="Q22" i="14"/>
  <c r="R22" i="14"/>
  <c r="S22" i="14"/>
  <c r="T22" i="14"/>
  <c r="U22" i="14"/>
  <c r="V22" i="14"/>
  <c r="W22" i="14"/>
  <c r="X22" i="14"/>
  <c r="O23" i="14"/>
  <c r="P23" i="14"/>
  <c r="Q23" i="14"/>
  <c r="R23" i="14"/>
  <c r="S23" i="14"/>
  <c r="T23" i="14"/>
  <c r="U23" i="14"/>
  <c r="V23" i="14"/>
  <c r="W23" i="14"/>
  <c r="X23" i="14"/>
  <c r="O26" i="14"/>
  <c r="P26" i="14"/>
  <c r="Q26" i="14"/>
  <c r="R26" i="14"/>
  <c r="S26" i="14"/>
  <c r="T26" i="14"/>
  <c r="U26" i="14"/>
  <c r="V26" i="14"/>
  <c r="W26" i="14"/>
  <c r="X26" i="14"/>
  <c r="O27" i="14"/>
  <c r="P27" i="14"/>
  <c r="Q27" i="14"/>
  <c r="R27" i="14"/>
  <c r="S27" i="14"/>
  <c r="T27" i="14"/>
  <c r="U27" i="14"/>
  <c r="V27" i="14"/>
  <c r="W27" i="14"/>
  <c r="X27" i="14"/>
  <c r="O28" i="14"/>
  <c r="P28" i="14"/>
  <c r="Q28" i="14"/>
  <c r="R28" i="14"/>
  <c r="S28" i="14"/>
  <c r="T28" i="14"/>
  <c r="U28" i="14"/>
  <c r="V28" i="14"/>
  <c r="W28" i="14"/>
  <c r="X28" i="14"/>
  <c r="O29" i="14"/>
  <c r="P29" i="14"/>
  <c r="Q29" i="14"/>
  <c r="R29" i="14"/>
  <c r="S29" i="14"/>
  <c r="T29" i="14"/>
  <c r="U29" i="14"/>
  <c r="V29" i="14"/>
  <c r="W29" i="14"/>
  <c r="X29" i="14"/>
  <c r="O30" i="14"/>
  <c r="P30" i="14"/>
  <c r="Q30" i="14"/>
  <c r="R30" i="14"/>
  <c r="S30" i="14"/>
  <c r="T30" i="14"/>
  <c r="U30" i="14"/>
  <c r="V30" i="14"/>
  <c r="W30" i="14"/>
  <c r="X30" i="14"/>
  <c r="O31" i="14"/>
  <c r="P31" i="14"/>
  <c r="Q31" i="14"/>
  <c r="R31" i="14"/>
  <c r="S31" i="14"/>
  <c r="T31" i="14"/>
  <c r="U31" i="14"/>
  <c r="V31" i="14"/>
  <c r="W31" i="14"/>
  <c r="X31" i="14"/>
  <c r="O32" i="14"/>
  <c r="P32" i="14"/>
  <c r="Q32" i="14"/>
  <c r="R32" i="14"/>
  <c r="S32" i="14"/>
  <c r="T32" i="14"/>
  <c r="U32" i="14"/>
  <c r="V32" i="14"/>
  <c r="W32" i="14"/>
  <c r="X32" i="14"/>
  <c r="O33" i="14"/>
  <c r="P33" i="14"/>
  <c r="Q33" i="14"/>
  <c r="R33" i="14"/>
  <c r="S33" i="14"/>
  <c r="T33" i="14"/>
  <c r="U33" i="14"/>
  <c r="V33" i="14"/>
  <c r="W33" i="14"/>
  <c r="X33" i="14"/>
  <c r="O34" i="14"/>
  <c r="P34" i="14"/>
  <c r="Q34" i="14"/>
  <c r="R34" i="14"/>
  <c r="S34" i="14"/>
  <c r="T34" i="14"/>
  <c r="U34" i="14"/>
  <c r="V34" i="14"/>
  <c r="W34" i="14"/>
  <c r="X34" i="14"/>
  <c r="N27" i="14"/>
  <c r="N28" i="14"/>
  <c r="N29" i="14"/>
  <c r="N30" i="14"/>
  <c r="N31" i="14"/>
  <c r="N32" i="14"/>
  <c r="N33" i="14"/>
  <c r="N34" i="14"/>
  <c r="N26" i="14"/>
  <c r="N20" i="14"/>
  <c r="N21" i="14"/>
  <c r="N22" i="14"/>
  <c r="N23" i="14"/>
  <c r="N19" i="14"/>
  <c r="N9" i="14"/>
  <c r="N10" i="14"/>
  <c r="N11" i="14"/>
  <c r="N12" i="14"/>
  <c r="N13" i="14"/>
  <c r="N14" i="14"/>
  <c r="N15" i="14"/>
  <c r="N8" i="14"/>
  <c r="N5" i="14"/>
  <c r="O63" i="12"/>
  <c r="P63" i="12"/>
  <c r="Q63" i="12"/>
  <c r="R63" i="12"/>
  <c r="S63" i="12"/>
  <c r="T63" i="12"/>
  <c r="U63" i="12"/>
  <c r="V63" i="12"/>
  <c r="W63" i="12"/>
  <c r="X63" i="12"/>
  <c r="O64" i="12"/>
  <c r="P64" i="12"/>
  <c r="Q64" i="12"/>
  <c r="R64" i="12"/>
  <c r="S64" i="12"/>
  <c r="T64" i="12"/>
  <c r="U64" i="12"/>
  <c r="V64" i="12"/>
  <c r="W64" i="12"/>
  <c r="X64" i="12"/>
  <c r="O65" i="12"/>
  <c r="P65" i="12"/>
  <c r="Q65" i="12"/>
  <c r="R65" i="12"/>
  <c r="S65" i="12"/>
  <c r="T65" i="12"/>
  <c r="U65" i="12"/>
  <c r="V65" i="12"/>
  <c r="W65" i="12"/>
  <c r="X65" i="12"/>
  <c r="O66" i="12"/>
  <c r="P66" i="12"/>
  <c r="Q66" i="12"/>
  <c r="R66" i="12"/>
  <c r="S66" i="12"/>
  <c r="T66" i="12"/>
  <c r="U66" i="12"/>
  <c r="V66" i="12"/>
  <c r="W66" i="12"/>
  <c r="X66" i="12"/>
  <c r="N64" i="12"/>
  <c r="N65" i="12"/>
  <c r="N66" i="12"/>
  <c r="N63" i="12"/>
  <c r="O54" i="12"/>
  <c r="P54" i="12"/>
  <c r="Q54" i="12"/>
  <c r="R54" i="12"/>
  <c r="S54" i="12"/>
  <c r="T54" i="12"/>
  <c r="U54" i="12"/>
  <c r="V54" i="12"/>
  <c r="W54" i="12"/>
  <c r="X54" i="12"/>
  <c r="O55" i="12"/>
  <c r="P55" i="12"/>
  <c r="Q55" i="12"/>
  <c r="R55" i="12"/>
  <c r="S55" i="12"/>
  <c r="T55" i="12"/>
  <c r="U55" i="12"/>
  <c r="V55" i="12"/>
  <c r="W55" i="12"/>
  <c r="X55" i="12"/>
  <c r="O56" i="12"/>
  <c r="P56" i="12"/>
  <c r="Q56" i="12"/>
  <c r="R56" i="12"/>
  <c r="S56" i="12"/>
  <c r="T56" i="12"/>
  <c r="U56" i="12"/>
  <c r="V56" i="12"/>
  <c r="W56" i="12"/>
  <c r="X56" i="12"/>
  <c r="O57" i="12"/>
  <c r="P57" i="12"/>
  <c r="Q57" i="12"/>
  <c r="R57" i="12"/>
  <c r="S57" i="12"/>
  <c r="T57" i="12"/>
  <c r="U57" i="12"/>
  <c r="V57" i="12"/>
  <c r="W57" i="12"/>
  <c r="X57" i="12"/>
  <c r="O58" i="12"/>
  <c r="P58" i="12"/>
  <c r="Q58" i="12"/>
  <c r="R58" i="12"/>
  <c r="S58" i="12"/>
  <c r="T58" i="12"/>
  <c r="U58" i="12"/>
  <c r="V58" i="12"/>
  <c r="W58" i="12"/>
  <c r="X58" i="12"/>
  <c r="O59" i="12"/>
  <c r="P59" i="12"/>
  <c r="Q59" i="12"/>
  <c r="R59" i="12"/>
  <c r="S59" i="12"/>
  <c r="T59" i="12"/>
  <c r="U59" i="12"/>
  <c r="V59" i="12"/>
  <c r="W59" i="12"/>
  <c r="X59" i="12"/>
  <c r="N55" i="12"/>
  <c r="N56" i="12"/>
  <c r="N57" i="12"/>
  <c r="N58" i="12"/>
  <c r="N59" i="12"/>
  <c r="N54" i="12"/>
  <c r="O44" i="12"/>
  <c r="P44" i="12"/>
  <c r="Q44" i="12"/>
  <c r="R44" i="12"/>
  <c r="S44" i="12"/>
  <c r="T44" i="12"/>
  <c r="U44" i="12"/>
  <c r="V44" i="12"/>
  <c r="W44" i="12"/>
  <c r="X44" i="12"/>
  <c r="O45" i="12"/>
  <c r="P45" i="12"/>
  <c r="Q45" i="12"/>
  <c r="R45" i="12"/>
  <c r="S45" i="12"/>
  <c r="T45" i="12"/>
  <c r="U45" i="12"/>
  <c r="V45" i="12"/>
  <c r="W45" i="12"/>
  <c r="X45" i="12"/>
  <c r="O46" i="12"/>
  <c r="P46" i="12"/>
  <c r="Q46" i="12"/>
  <c r="R46" i="12"/>
  <c r="S46" i="12"/>
  <c r="T46" i="12"/>
  <c r="U46" i="12"/>
  <c r="V46" i="12"/>
  <c r="W46" i="12"/>
  <c r="X46" i="12"/>
  <c r="O47" i="12"/>
  <c r="P47" i="12"/>
  <c r="Q47" i="12"/>
  <c r="R47" i="12"/>
  <c r="S47" i="12"/>
  <c r="T47" i="12"/>
  <c r="U47" i="12"/>
  <c r="V47" i="12"/>
  <c r="W47" i="12"/>
  <c r="X47" i="12"/>
  <c r="O48" i="12"/>
  <c r="P48" i="12"/>
  <c r="Q48" i="12"/>
  <c r="R48" i="12"/>
  <c r="S48" i="12"/>
  <c r="T48" i="12"/>
  <c r="U48" i="12"/>
  <c r="V48" i="12"/>
  <c r="W48" i="12"/>
  <c r="X48" i="12"/>
  <c r="O49" i="12"/>
  <c r="P49" i="12"/>
  <c r="Q49" i="12"/>
  <c r="R49" i="12"/>
  <c r="S49" i="12"/>
  <c r="T49" i="12"/>
  <c r="U49" i="12"/>
  <c r="V49" i="12"/>
  <c r="W49" i="12"/>
  <c r="X49" i="12"/>
  <c r="O50" i="12"/>
  <c r="P50" i="12"/>
  <c r="Q50" i="12"/>
  <c r="R50" i="12"/>
  <c r="S50" i="12"/>
  <c r="T50" i="12"/>
  <c r="U50" i="12"/>
  <c r="V50" i="12"/>
  <c r="W50" i="12"/>
  <c r="X50" i="12"/>
  <c r="N45" i="12"/>
  <c r="N46" i="12"/>
  <c r="N47" i="12"/>
  <c r="N48" i="12"/>
  <c r="N49" i="12"/>
  <c r="N50" i="12"/>
  <c r="N44" i="12"/>
  <c r="O36" i="12"/>
  <c r="P36" i="12"/>
  <c r="Q36" i="12"/>
  <c r="R36" i="12"/>
  <c r="S36" i="12"/>
  <c r="T36" i="12"/>
  <c r="U36" i="12"/>
  <c r="V36" i="12"/>
  <c r="W36" i="12"/>
  <c r="X36" i="12"/>
  <c r="O37" i="12"/>
  <c r="P37" i="12"/>
  <c r="Q37" i="12"/>
  <c r="R37" i="12"/>
  <c r="S37" i="12"/>
  <c r="T37" i="12"/>
  <c r="U37" i="12"/>
  <c r="V37" i="12"/>
  <c r="W37" i="12"/>
  <c r="X37" i="12"/>
  <c r="O38" i="12"/>
  <c r="P38" i="12"/>
  <c r="Q38" i="12"/>
  <c r="R38" i="12"/>
  <c r="S38" i="12"/>
  <c r="T38" i="12"/>
  <c r="U38" i="12"/>
  <c r="V38" i="12"/>
  <c r="W38" i="12"/>
  <c r="X38" i="12"/>
  <c r="O39" i="12"/>
  <c r="P39" i="12"/>
  <c r="Q39" i="12"/>
  <c r="R39" i="12"/>
  <c r="S39" i="12"/>
  <c r="T39" i="12"/>
  <c r="U39" i="12"/>
  <c r="V39" i="12"/>
  <c r="W39" i="12"/>
  <c r="X39" i="12"/>
  <c r="O40" i="12"/>
  <c r="P40" i="12"/>
  <c r="Q40" i="12"/>
  <c r="R40" i="12"/>
  <c r="S40" i="12"/>
  <c r="T40" i="12"/>
  <c r="U40" i="12"/>
  <c r="V40" i="12"/>
  <c r="W40" i="12"/>
  <c r="X40" i="12"/>
  <c r="O41" i="12"/>
  <c r="P41" i="12"/>
  <c r="Q41" i="12"/>
  <c r="R41" i="12"/>
  <c r="S41" i="12"/>
  <c r="T41" i="12"/>
  <c r="U41" i="12"/>
  <c r="V41" i="12"/>
  <c r="W41" i="12"/>
  <c r="X41" i="12"/>
  <c r="N37" i="12"/>
  <c r="N38" i="12"/>
  <c r="N39" i="12"/>
  <c r="N40" i="12"/>
  <c r="N41" i="12"/>
  <c r="N36" i="12"/>
  <c r="O27" i="12"/>
  <c r="P27" i="12"/>
  <c r="Q27" i="12"/>
  <c r="R27" i="12"/>
  <c r="S27" i="12"/>
  <c r="T27" i="12"/>
  <c r="U27" i="12"/>
  <c r="V27" i="12"/>
  <c r="W27" i="12"/>
  <c r="X27" i="12"/>
  <c r="O28" i="12"/>
  <c r="P28" i="12"/>
  <c r="Q28" i="12"/>
  <c r="R28" i="12"/>
  <c r="S28" i="12"/>
  <c r="T28" i="12"/>
  <c r="U28" i="12"/>
  <c r="V28" i="12"/>
  <c r="W28" i="12"/>
  <c r="X28" i="12"/>
  <c r="O29" i="12"/>
  <c r="P29" i="12"/>
  <c r="Q29" i="12"/>
  <c r="R29" i="12"/>
  <c r="S29" i="12"/>
  <c r="T29" i="12"/>
  <c r="U29" i="12"/>
  <c r="V29" i="12"/>
  <c r="W29" i="12"/>
  <c r="X29" i="12"/>
  <c r="O30" i="12"/>
  <c r="P30" i="12"/>
  <c r="Q30" i="12"/>
  <c r="R30" i="12"/>
  <c r="S30" i="12"/>
  <c r="T30" i="12"/>
  <c r="U30" i="12"/>
  <c r="V30" i="12"/>
  <c r="W30" i="12"/>
  <c r="X30" i="12"/>
  <c r="O31" i="12"/>
  <c r="P31" i="12"/>
  <c r="Q31" i="12"/>
  <c r="R31" i="12"/>
  <c r="S31" i="12"/>
  <c r="T31" i="12"/>
  <c r="U31" i="12"/>
  <c r="V31" i="12"/>
  <c r="W31" i="12"/>
  <c r="X31" i="12"/>
  <c r="O32" i="12"/>
  <c r="P32" i="12"/>
  <c r="Q32" i="12"/>
  <c r="R32" i="12"/>
  <c r="S32" i="12"/>
  <c r="T32" i="12"/>
  <c r="U32" i="12"/>
  <c r="V32" i="12"/>
  <c r="W32" i="12"/>
  <c r="X32" i="12"/>
  <c r="O33" i="12"/>
  <c r="P33" i="12"/>
  <c r="Q33" i="12"/>
  <c r="R33" i="12"/>
  <c r="S33" i="12"/>
  <c r="T33" i="12"/>
  <c r="U33" i="12"/>
  <c r="V33" i="12"/>
  <c r="W33" i="12"/>
  <c r="X33" i="12"/>
  <c r="N28" i="12"/>
  <c r="N29" i="12"/>
  <c r="N30" i="12"/>
  <c r="N31" i="12"/>
  <c r="N32" i="12"/>
  <c r="N33" i="12"/>
  <c r="N27" i="12"/>
  <c r="O21" i="12"/>
  <c r="P21" i="12"/>
  <c r="Q21" i="12"/>
  <c r="R21" i="12"/>
  <c r="S21" i="12"/>
  <c r="T21" i="12"/>
  <c r="U21" i="12"/>
  <c r="V21" i="12"/>
  <c r="W21" i="12"/>
  <c r="X21" i="12"/>
  <c r="O22" i="12"/>
  <c r="P22" i="12"/>
  <c r="Q22" i="12"/>
  <c r="R22" i="12"/>
  <c r="S22" i="12"/>
  <c r="T22" i="12"/>
  <c r="U22" i="12"/>
  <c r="V22" i="12"/>
  <c r="W22" i="12"/>
  <c r="X22" i="12"/>
  <c r="O23" i="12"/>
  <c r="P23" i="12"/>
  <c r="Q23" i="12"/>
  <c r="R23" i="12"/>
  <c r="S23" i="12"/>
  <c r="T23" i="12"/>
  <c r="U23" i="12"/>
  <c r="V23" i="12"/>
  <c r="W23" i="12"/>
  <c r="X23" i="12"/>
  <c r="O24" i="12"/>
  <c r="P24" i="12"/>
  <c r="Q24" i="12"/>
  <c r="R24" i="12"/>
  <c r="S24" i="12"/>
  <c r="T24" i="12"/>
  <c r="U24" i="12"/>
  <c r="V24" i="12"/>
  <c r="W24" i="12"/>
  <c r="X24" i="12"/>
  <c r="N22" i="12"/>
  <c r="N23" i="12"/>
  <c r="N24" i="12"/>
  <c r="N21" i="12"/>
  <c r="O13" i="12"/>
  <c r="P13" i="12"/>
  <c r="Q13" i="12"/>
  <c r="R13" i="12"/>
  <c r="S13" i="12"/>
  <c r="T13" i="12"/>
  <c r="U13" i="12"/>
  <c r="V13" i="12"/>
  <c r="W13" i="12"/>
  <c r="X13" i="12"/>
  <c r="O14" i="12"/>
  <c r="P14" i="12"/>
  <c r="Q14" i="12"/>
  <c r="R14" i="12"/>
  <c r="S14" i="12"/>
  <c r="T14" i="12"/>
  <c r="U14" i="12"/>
  <c r="V14" i="12"/>
  <c r="W14" i="12"/>
  <c r="X14" i="12"/>
  <c r="O15" i="12"/>
  <c r="P15" i="12"/>
  <c r="Q15" i="12"/>
  <c r="R15" i="12"/>
  <c r="S15" i="12"/>
  <c r="T15" i="12"/>
  <c r="U15" i="12"/>
  <c r="V15" i="12"/>
  <c r="W15" i="12"/>
  <c r="X15" i="12"/>
  <c r="O16" i="12"/>
  <c r="P16" i="12"/>
  <c r="Q16" i="12"/>
  <c r="R16" i="12"/>
  <c r="S16" i="12"/>
  <c r="T16" i="12"/>
  <c r="U16" i="12"/>
  <c r="V16" i="12"/>
  <c r="W16" i="12"/>
  <c r="X16" i="12"/>
  <c r="O17" i="12"/>
  <c r="P17" i="12"/>
  <c r="Q17" i="12"/>
  <c r="R17" i="12"/>
  <c r="S17" i="12"/>
  <c r="T17" i="12"/>
  <c r="U17" i="12"/>
  <c r="V17" i="12"/>
  <c r="W17" i="12"/>
  <c r="X17" i="12"/>
  <c r="O18" i="12"/>
  <c r="P18" i="12"/>
  <c r="Q18" i="12"/>
  <c r="R18" i="12"/>
  <c r="S18" i="12"/>
  <c r="T18" i="12"/>
  <c r="U18" i="12"/>
  <c r="V18" i="12"/>
  <c r="W18" i="12"/>
  <c r="X18" i="12"/>
  <c r="N14" i="12"/>
  <c r="N15" i="12"/>
  <c r="N16" i="12"/>
  <c r="N17" i="12"/>
  <c r="N18" i="12"/>
  <c r="N13" i="12"/>
  <c r="O8" i="12"/>
  <c r="P8" i="12"/>
  <c r="Q8" i="12"/>
  <c r="R8" i="12"/>
  <c r="S8" i="12"/>
  <c r="T8" i="12"/>
  <c r="U8" i="12"/>
  <c r="V8" i="12"/>
  <c r="W8" i="12"/>
  <c r="X8" i="12"/>
  <c r="O9" i="12"/>
  <c r="P9" i="12"/>
  <c r="Q9" i="12"/>
  <c r="R9" i="12"/>
  <c r="S9" i="12"/>
  <c r="T9" i="12"/>
  <c r="U9" i="12"/>
  <c r="V9" i="12"/>
  <c r="W9" i="12"/>
  <c r="X9" i="12"/>
  <c r="N9" i="12"/>
  <c r="N8" i="12"/>
  <c r="O27" i="11"/>
  <c r="P27" i="11"/>
  <c r="Q27" i="11"/>
  <c r="R27" i="11"/>
  <c r="S27" i="11"/>
  <c r="T27" i="11"/>
  <c r="U27" i="11"/>
  <c r="V27" i="11"/>
  <c r="W27" i="11"/>
  <c r="X27" i="11"/>
  <c r="O28" i="11"/>
  <c r="P28" i="11"/>
  <c r="Q28" i="11"/>
  <c r="R28" i="11"/>
  <c r="S28" i="11"/>
  <c r="T28" i="11"/>
  <c r="U28" i="11"/>
  <c r="V28" i="11"/>
  <c r="W28" i="11"/>
  <c r="X28" i="11"/>
  <c r="O29" i="11"/>
  <c r="P29" i="11"/>
  <c r="Q29" i="11"/>
  <c r="R29" i="11"/>
  <c r="S29" i="11"/>
  <c r="T29" i="11"/>
  <c r="U29" i="11"/>
  <c r="V29" i="11"/>
  <c r="W29" i="11"/>
  <c r="X29" i="11"/>
  <c r="O30" i="11"/>
  <c r="P30" i="11"/>
  <c r="Q30" i="11"/>
  <c r="R30" i="11"/>
  <c r="S30" i="11"/>
  <c r="T30" i="11"/>
  <c r="U30" i="11"/>
  <c r="V30" i="11"/>
  <c r="W30" i="11"/>
  <c r="X30" i="11"/>
  <c r="O31" i="11"/>
  <c r="P31" i="11"/>
  <c r="Q31" i="11"/>
  <c r="R31" i="11"/>
  <c r="S31" i="11"/>
  <c r="T31" i="11"/>
  <c r="U31" i="11"/>
  <c r="V31" i="11"/>
  <c r="W31" i="11"/>
  <c r="X31" i="11"/>
  <c r="O32" i="11"/>
  <c r="P32" i="11"/>
  <c r="Q32" i="11"/>
  <c r="R32" i="11"/>
  <c r="S32" i="11"/>
  <c r="T32" i="11"/>
  <c r="U32" i="11"/>
  <c r="V32" i="11"/>
  <c r="W32" i="11"/>
  <c r="X32" i="11"/>
  <c r="O33" i="11"/>
  <c r="P33" i="11"/>
  <c r="Q33" i="11"/>
  <c r="R33" i="11"/>
  <c r="S33" i="11"/>
  <c r="T33" i="11"/>
  <c r="U33" i="11"/>
  <c r="V33" i="11"/>
  <c r="W33" i="11"/>
  <c r="X33" i="11"/>
  <c r="O34" i="11"/>
  <c r="P34" i="11"/>
  <c r="Q34" i="11"/>
  <c r="R34" i="11"/>
  <c r="S34" i="11"/>
  <c r="T34" i="11"/>
  <c r="U34" i="11"/>
  <c r="V34" i="11"/>
  <c r="W34" i="11"/>
  <c r="X34" i="11"/>
  <c r="O35" i="11"/>
  <c r="P35" i="11"/>
  <c r="Q35" i="11"/>
  <c r="R35" i="11"/>
  <c r="S35" i="11"/>
  <c r="T35" i="11"/>
  <c r="U35" i="11"/>
  <c r="V35" i="11"/>
  <c r="W35" i="11"/>
  <c r="X35" i="11"/>
  <c r="N28" i="11"/>
  <c r="N29" i="11"/>
  <c r="N30" i="11"/>
  <c r="N31" i="11"/>
  <c r="N32" i="11"/>
  <c r="N33" i="11"/>
  <c r="N34" i="11"/>
  <c r="N35" i="11"/>
  <c r="N27" i="11"/>
  <c r="O20" i="11"/>
  <c r="P20" i="11"/>
  <c r="Q20" i="11"/>
  <c r="R20" i="11"/>
  <c r="S20" i="11"/>
  <c r="T20" i="11"/>
  <c r="U20" i="11"/>
  <c r="V20" i="11"/>
  <c r="W20" i="11"/>
  <c r="X20" i="11"/>
  <c r="O21" i="11"/>
  <c r="P21" i="11"/>
  <c r="Q21" i="11"/>
  <c r="R21" i="11"/>
  <c r="S21" i="11"/>
  <c r="T21" i="11"/>
  <c r="U21" i="11"/>
  <c r="V21" i="11"/>
  <c r="W21" i="11"/>
  <c r="X21" i="11"/>
  <c r="O22" i="11"/>
  <c r="P22" i="11"/>
  <c r="Q22" i="11"/>
  <c r="R22" i="11"/>
  <c r="S22" i="11"/>
  <c r="T22" i="11"/>
  <c r="U22" i="11"/>
  <c r="V22" i="11"/>
  <c r="W22" i="11"/>
  <c r="X22" i="11"/>
  <c r="O23" i="11"/>
  <c r="P23" i="11"/>
  <c r="Q23" i="11"/>
  <c r="R23" i="11"/>
  <c r="S23" i="11"/>
  <c r="T23" i="11"/>
  <c r="U23" i="11"/>
  <c r="V23" i="11"/>
  <c r="W23" i="11"/>
  <c r="X23" i="11"/>
  <c r="O24" i="11"/>
  <c r="P24" i="11"/>
  <c r="Q24" i="11"/>
  <c r="R24" i="11"/>
  <c r="S24" i="11"/>
  <c r="T24" i="11"/>
  <c r="U24" i="11"/>
  <c r="V24" i="11"/>
  <c r="W24" i="11"/>
  <c r="X24" i="11"/>
  <c r="N21" i="11"/>
  <c r="N22" i="11"/>
  <c r="N23" i="11"/>
  <c r="N24" i="11"/>
  <c r="N20" i="11"/>
  <c r="O9" i="11"/>
  <c r="P9" i="11"/>
  <c r="Q9" i="11"/>
  <c r="R9" i="11"/>
  <c r="S9" i="11"/>
  <c r="T9" i="11"/>
  <c r="U9" i="11"/>
  <c r="V9" i="11"/>
  <c r="W9" i="11"/>
  <c r="X9" i="11"/>
  <c r="O10" i="11"/>
  <c r="P10" i="11"/>
  <c r="Q10" i="11"/>
  <c r="R10" i="11"/>
  <c r="S10" i="11"/>
  <c r="T10" i="11"/>
  <c r="U10" i="11"/>
  <c r="V10" i="11"/>
  <c r="W10" i="11"/>
  <c r="X10" i="11"/>
  <c r="O11" i="11"/>
  <c r="P11" i="11"/>
  <c r="Q11" i="11"/>
  <c r="R11" i="11"/>
  <c r="S11" i="11"/>
  <c r="T11" i="11"/>
  <c r="U11" i="11"/>
  <c r="V11" i="11"/>
  <c r="W11" i="11"/>
  <c r="X11" i="11"/>
  <c r="O12" i="11"/>
  <c r="P12" i="11"/>
  <c r="Q12" i="11"/>
  <c r="R12" i="11"/>
  <c r="S12" i="11"/>
  <c r="T12" i="11"/>
  <c r="U12" i="11"/>
  <c r="V12" i="11"/>
  <c r="W12" i="11"/>
  <c r="X12" i="11"/>
  <c r="O13" i="11"/>
  <c r="P13" i="11"/>
  <c r="Q13" i="11"/>
  <c r="R13" i="11"/>
  <c r="S13" i="11"/>
  <c r="T13" i="11"/>
  <c r="U13" i="11"/>
  <c r="V13" i="11"/>
  <c r="W13" i="11"/>
  <c r="X13" i="11"/>
  <c r="O14" i="11"/>
  <c r="P14" i="11"/>
  <c r="Q14" i="11"/>
  <c r="R14" i="11"/>
  <c r="S14" i="11"/>
  <c r="T14" i="11"/>
  <c r="U14" i="11"/>
  <c r="V14" i="11"/>
  <c r="W14" i="11"/>
  <c r="X14" i="11"/>
  <c r="O15" i="11"/>
  <c r="P15" i="11"/>
  <c r="Q15" i="11"/>
  <c r="R15" i="11"/>
  <c r="S15" i="11"/>
  <c r="T15" i="11"/>
  <c r="U15" i="11"/>
  <c r="V15" i="11"/>
  <c r="W15" i="11"/>
  <c r="X15" i="11"/>
  <c r="O16" i="11"/>
  <c r="P16" i="11"/>
  <c r="Q16" i="11"/>
  <c r="R16" i="11"/>
  <c r="S16" i="11"/>
  <c r="T16" i="11"/>
  <c r="U16" i="11"/>
  <c r="V16" i="11"/>
  <c r="W16" i="11"/>
  <c r="X16" i="11"/>
  <c r="N10" i="11"/>
  <c r="N11" i="11"/>
  <c r="N12" i="11"/>
  <c r="N13" i="11"/>
  <c r="N14" i="11"/>
  <c r="N15" i="11"/>
  <c r="N16" i="11"/>
  <c r="N9" i="11"/>
  <c r="O5" i="11"/>
  <c r="P5" i="11"/>
  <c r="Q5" i="11"/>
  <c r="R5" i="11"/>
  <c r="S5" i="11"/>
  <c r="T5" i="11"/>
  <c r="U5" i="11"/>
  <c r="V5" i="11"/>
  <c r="W5" i="11"/>
  <c r="X5" i="11"/>
  <c r="N5" i="11"/>
  <c r="O64" i="10"/>
  <c r="P64" i="10"/>
  <c r="Q64" i="10"/>
  <c r="R64" i="10"/>
  <c r="S64" i="10"/>
  <c r="T64" i="10"/>
  <c r="U64" i="10"/>
  <c r="V64" i="10"/>
  <c r="W64" i="10"/>
  <c r="X64" i="10"/>
  <c r="O65" i="10"/>
  <c r="P65" i="10"/>
  <c r="Q65" i="10"/>
  <c r="R65" i="10"/>
  <c r="S65" i="10"/>
  <c r="T65" i="10"/>
  <c r="U65" i="10"/>
  <c r="V65" i="10"/>
  <c r="W65" i="10"/>
  <c r="X65" i="10"/>
  <c r="O66" i="10"/>
  <c r="P66" i="10"/>
  <c r="Q66" i="10"/>
  <c r="R66" i="10"/>
  <c r="S66" i="10"/>
  <c r="T66" i="10"/>
  <c r="U66" i="10"/>
  <c r="V66" i="10"/>
  <c r="W66" i="10"/>
  <c r="X66" i="10"/>
  <c r="O67" i="10"/>
  <c r="P67" i="10"/>
  <c r="Q67" i="10"/>
  <c r="R67" i="10"/>
  <c r="S67" i="10"/>
  <c r="T67" i="10"/>
  <c r="U67" i="10"/>
  <c r="V67" i="10"/>
  <c r="W67" i="10"/>
  <c r="X67" i="10"/>
  <c r="N65" i="10"/>
  <c r="N66" i="10"/>
  <c r="N67" i="10"/>
  <c r="N64" i="10"/>
  <c r="O55" i="10"/>
  <c r="P55" i="10"/>
  <c r="Q55" i="10"/>
  <c r="R55" i="10"/>
  <c r="S55" i="10"/>
  <c r="T55" i="10"/>
  <c r="U55" i="10"/>
  <c r="V55" i="10"/>
  <c r="W55" i="10"/>
  <c r="X55" i="10"/>
  <c r="O56" i="10"/>
  <c r="P56" i="10"/>
  <c r="Q56" i="10"/>
  <c r="R56" i="10"/>
  <c r="S56" i="10"/>
  <c r="T56" i="10"/>
  <c r="U56" i="10"/>
  <c r="V56" i="10"/>
  <c r="W56" i="10"/>
  <c r="X56" i="10"/>
  <c r="O57" i="10"/>
  <c r="P57" i="10"/>
  <c r="Q57" i="10"/>
  <c r="R57" i="10"/>
  <c r="S57" i="10"/>
  <c r="T57" i="10"/>
  <c r="U57" i="10"/>
  <c r="V57" i="10"/>
  <c r="W57" i="10"/>
  <c r="X57" i="10"/>
  <c r="O58" i="10"/>
  <c r="P58" i="10"/>
  <c r="Q58" i="10"/>
  <c r="R58" i="10"/>
  <c r="S58" i="10"/>
  <c r="T58" i="10"/>
  <c r="U58" i="10"/>
  <c r="V58" i="10"/>
  <c r="W58" i="10"/>
  <c r="X58" i="10"/>
  <c r="O59" i="10"/>
  <c r="P59" i="10"/>
  <c r="Q59" i="10"/>
  <c r="R59" i="10"/>
  <c r="S59" i="10"/>
  <c r="T59" i="10"/>
  <c r="U59" i="10"/>
  <c r="V59" i="10"/>
  <c r="W59" i="10"/>
  <c r="X59" i="10"/>
  <c r="O60" i="10"/>
  <c r="P60" i="10"/>
  <c r="Q60" i="10"/>
  <c r="R60" i="10"/>
  <c r="S60" i="10"/>
  <c r="T60" i="10"/>
  <c r="U60" i="10"/>
  <c r="V60" i="10"/>
  <c r="W60" i="10"/>
  <c r="X60" i="10"/>
  <c r="N56" i="10"/>
  <c r="N57" i="10"/>
  <c r="N58" i="10"/>
  <c r="N59" i="10"/>
  <c r="N60" i="10"/>
  <c r="N55" i="10"/>
  <c r="O45" i="10"/>
  <c r="P45" i="10"/>
  <c r="Q45" i="10"/>
  <c r="R45" i="10"/>
  <c r="S45" i="10"/>
  <c r="T45" i="10"/>
  <c r="U45" i="10"/>
  <c r="V45" i="10"/>
  <c r="W45" i="10"/>
  <c r="X45" i="10"/>
  <c r="O46" i="10"/>
  <c r="P46" i="10"/>
  <c r="Q46" i="10"/>
  <c r="R46" i="10"/>
  <c r="S46" i="10"/>
  <c r="T46" i="10"/>
  <c r="U46" i="10"/>
  <c r="V46" i="10"/>
  <c r="W46" i="10"/>
  <c r="X46" i="10"/>
  <c r="O47" i="10"/>
  <c r="P47" i="10"/>
  <c r="Q47" i="10"/>
  <c r="R47" i="10"/>
  <c r="S47" i="10"/>
  <c r="T47" i="10"/>
  <c r="U47" i="10"/>
  <c r="V47" i="10"/>
  <c r="W47" i="10"/>
  <c r="X47" i="10"/>
  <c r="O48" i="10"/>
  <c r="P48" i="10"/>
  <c r="Q48" i="10"/>
  <c r="R48" i="10"/>
  <c r="S48" i="10"/>
  <c r="T48" i="10"/>
  <c r="U48" i="10"/>
  <c r="V48" i="10"/>
  <c r="W48" i="10"/>
  <c r="X48" i="10"/>
  <c r="O49" i="10"/>
  <c r="P49" i="10"/>
  <c r="Q49" i="10"/>
  <c r="R49" i="10"/>
  <c r="S49" i="10"/>
  <c r="T49" i="10"/>
  <c r="U49" i="10"/>
  <c r="V49" i="10"/>
  <c r="W49" i="10"/>
  <c r="X49" i="10"/>
  <c r="O50" i="10"/>
  <c r="P50" i="10"/>
  <c r="Q50" i="10"/>
  <c r="R50" i="10"/>
  <c r="S50" i="10"/>
  <c r="T50" i="10"/>
  <c r="U50" i="10"/>
  <c r="V50" i="10"/>
  <c r="W50" i="10"/>
  <c r="X50" i="10"/>
  <c r="O51" i="10"/>
  <c r="P51" i="10"/>
  <c r="Q51" i="10"/>
  <c r="R51" i="10"/>
  <c r="S51" i="10"/>
  <c r="T51" i="10"/>
  <c r="U51" i="10"/>
  <c r="V51" i="10"/>
  <c r="W51" i="10"/>
  <c r="X51" i="10"/>
  <c r="N46" i="10"/>
  <c r="N47" i="10"/>
  <c r="N48" i="10"/>
  <c r="N49" i="10"/>
  <c r="N50" i="10"/>
  <c r="N51" i="10"/>
  <c r="N45" i="10"/>
  <c r="O37" i="10"/>
  <c r="P37" i="10"/>
  <c r="Q37" i="10"/>
  <c r="R37" i="10"/>
  <c r="S37" i="10"/>
  <c r="T37" i="10"/>
  <c r="U37" i="10"/>
  <c r="V37" i="10"/>
  <c r="W37" i="10"/>
  <c r="X37" i="10"/>
  <c r="O38" i="10"/>
  <c r="P38" i="10"/>
  <c r="Q38" i="10"/>
  <c r="R38" i="10"/>
  <c r="S38" i="10"/>
  <c r="T38" i="10"/>
  <c r="U38" i="10"/>
  <c r="V38" i="10"/>
  <c r="W38" i="10"/>
  <c r="X38" i="10"/>
  <c r="O39" i="10"/>
  <c r="P39" i="10"/>
  <c r="Q39" i="10"/>
  <c r="R39" i="10"/>
  <c r="S39" i="10"/>
  <c r="T39" i="10"/>
  <c r="U39" i="10"/>
  <c r="V39" i="10"/>
  <c r="W39" i="10"/>
  <c r="X39" i="10"/>
  <c r="O40" i="10"/>
  <c r="P40" i="10"/>
  <c r="Q40" i="10"/>
  <c r="R40" i="10"/>
  <c r="S40" i="10"/>
  <c r="T40" i="10"/>
  <c r="U40" i="10"/>
  <c r="V40" i="10"/>
  <c r="W40" i="10"/>
  <c r="X40" i="10"/>
  <c r="O41" i="10"/>
  <c r="P41" i="10"/>
  <c r="Q41" i="10"/>
  <c r="R41" i="10"/>
  <c r="S41" i="10"/>
  <c r="T41" i="10"/>
  <c r="U41" i="10"/>
  <c r="V41" i="10"/>
  <c r="W41" i="10"/>
  <c r="X41" i="10"/>
  <c r="O42" i="10"/>
  <c r="P42" i="10"/>
  <c r="Q42" i="10"/>
  <c r="R42" i="10"/>
  <c r="S42" i="10"/>
  <c r="T42" i="10"/>
  <c r="U42" i="10"/>
  <c r="V42" i="10"/>
  <c r="W42" i="10"/>
  <c r="X42" i="10"/>
  <c r="N38" i="10"/>
  <c r="N39" i="10"/>
  <c r="N40" i="10"/>
  <c r="N41" i="10"/>
  <c r="N42" i="10"/>
  <c r="N37" i="10"/>
  <c r="O28" i="10"/>
  <c r="P28" i="10"/>
  <c r="Q28" i="10"/>
  <c r="R28" i="10"/>
  <c r="S28" i="10"/>
  <c r="T28" i="10"/>
  <c r="U28" i="10"/>
  <c r="V28" i="10"/>
  <c r="W28" i="10"/>
  <c r="X28" i="10"/>
  <c r="O29" i="10"/>
  <c r="P29" i="10"/>
  <c r="Q29" i="10"/>
  <c r="R29" i="10"/>
  <c r="S29" i="10"/>
  <c r="T29" i="10"/>
  <c r="U29" i="10"/>
  <c r="V29" i="10"/>
  <c r="W29" i="10"/>
  <c r="X29" i="10"/>
  <c r="O30" i="10"/>
  <c r="P30" i="10"/>
  <c r="Q30" i="10"/>
  <c r="R30" i="10"/>
  <c r="S30" i="10"/>
  <c r="T30" i="10"/>
  <c r="U30" i="10"/>
  <c r="V30" i="10"/>
  <c r="W30" i="10"/>
  <c r="X30" i="10"/>
  <c r="O31" i="10"/>
  <c r="P31" i="10"/>
  <c r="Q31" i="10"/>
  <c r="R31" i="10"/>
  <c r="S31" i="10"/>
  <c r="T31" i="10"/>
  <c r="U31" i="10"/>
  <c r="V31" i="10"/>
  <c r="W31" i="10"/>
  <c r="X31" i="10"/>
  <c r="O32" i="10"/>
  <c r="P32" i="10"/>
  <c r="Q32" i="10"/>
  <c r="R32" i="10"/>
  <c r="S32" i="10"/>
  <c r="T32" i="10"/>
  <c r="U32" i="10"/>
  <c r="V32" i="10"/>
  <c r="W32" i="10"/>
  <c r="X32" i="10"/>
  <c r="O33" i="10"/>
  <c r="P33" i="10"/>
  <c r="Q33" i="10"/>
  <c r="R33" i="10"/>
  <c r="S33" i="10"/>
  <c r="T33" i="10"/>
  <c r="U33" i="10"/>
  <c r="V33" i="10"/>
  <c r="W33" i="10"/>
  <c r="X33" i="10"/>
  <c r="O34" i="10"/>
  <c r="P34" i="10"/>
  <c r="Q34" i="10"/>
  <c r="R34" i="10"/>
  <c r="S34" i="10"/>
  <c r="T34" i="10"/>
  <c r="U34" i="10"/>
  <c r="V34" i="10"/>
  <c r="W34" i="10"/>
  <c r="X34" i="10"/>
  <c r="N29" i="10"/>
  <c r="N30" i="10"/>
  <c r="N31" i="10"/>
  <c r="N32" i="10"/>
  <c r="N33" i="10"/>
  <c r="N34" i="10"/>
  <c r="N28" i="10"/>
  <c r="O22" i="10"/>
  <c r="P22" i="10"/>
  <c r="Q22" i="10"/>
  <c r="R22" i="10"/>
  <c r="S22" i="10"/>
  <c r="T22" i="10"/>
  <c r="U22" i="10"/>
  <c r="V22" i="10"/>
  <c r="W22" i="10"/>
  <c r="X22" i="10"/>
  <c r="O23" i="10"/>
  <c r="P23" i="10"/>
  <c r="Q23" i="10"/>
  <c r="R23" i="10"/>
  <c r="S23" i="10"/>
  <c r="T23" i="10"/>
  <c r="U23" i="10"/>
  <c r="V23" i="10"/>
  <c r="W23" i="10"/>
  <c r="X23" i="10"/>
  <c r="O24" i="10"/>
  <c r="P24" i="10"/>
  <c r="Q24" i="10"/>
  <c r="R24" i="10"/>
  <c r="S24" i="10"/>
  <c r="T24" i="10"/>
  <c r="U24" i="10"/>
  <c r="V24" i="10"/>
  <c r="W24" i="10"/>
  <c r="X24" i="10"/>
  <c r="O25" i="10"/>
  <c r="P25" i="10"/>
  <c r="Q25" i="10"/>
  <c r="R25" i="10"/>
  <c r="S25" i="10"/>
  <c r="T25" i="10"/>
  <c r="U25" i="10"/>
  <c r="V25" i="10"/>
  <c r="W25" i="10"/>
  <c r="X25" i="10"/>
  <c r="N23" i="10"/>
  <c r="N24" i="10"/>
  <c r="N25" i="10"/>
  <c r="N22" i="10"/>
  <c r="O14" i="10"/>
  <c r="P14" i="10"/>
  <c r="Q14" i="10"/>
  <c r="R14" i="10"/>
  <c r="S14" i="10"/>
  <c r="T14" i="10"/>
  <c r="U14" i="10"/>
  <c r="V14" i="10"/>
  <c r="W14" i="10"/>
  <c r="X14" i="10"/>
  <c r="O15" i="10"/>
  <c r="P15" i="10"/>
  <c r="Q15" i="10"/>
  <c r="R15" i="10"/>
  <c r="S15" i="10"/>
  <c r="T15" i="10"/>
  <c r="U15" i="10"/>
  <c r="V15" i="10"/>
  <c r="W15" i="10"/>
  <c r="X15" i="10"/>
  <c r="O16" i="10"/>
  <c r="P16" i="10"/>
  <c r="Q16" i="10"/>
  <c r="R16" i="10"/>
  <c r="S16" i="10"/>
  <c r="T16" i="10"/>
  <c r="U16" i="10"/>
  <c r="V16" i="10"/>
  <c r="W16" i="10"/>
  <c r="X16" i="10"/>
  <c r="O17" i="10"/>
  <c r="P17" i="10"/>
  <c r="Q17" i="10"/>
  <c r="R17" i="10"/>
  <c r="S17" i="10"/>
  <c r="T17" i="10"/>
  <c r="U17" i="10"/>
  <c r="V17" i="10"/>
  <c r="W17" i="10"/>
  <c r="X17" i="10"/>
  <c r="O18" i="10"/>
  <c r="P18" i="10"/>
  <c r="Q18" i="10"/>
  <c r="R18" i="10"/>
  <c r="S18" i="10"/>
  <c r="T18" i="10"/>
  <c r="U18" i="10"/>
  <c r="V18" i="10"/>
  <c r="W18" i="10"/>
  <c r="X18" i="10"/>
  <c r="O19" i="10"/>
  <c r="P19" i="10"/>
  <c r="Q19" i="10"/>
  <c r="R19" i="10"/>
  <c r="S19" i="10"/>
  <c r="T19" i="10"/>
  <c r="U19" i="10"/>
  <c r="V19" i="10"/>
  <c r="W19" i="10"/>
  <c r="X19" i="10"/>
  <c r="N15" i="10"/>
  <c r="N16" i="10"/>
  <c r="N17" i="10"/>
  <c r="N18" i="10"/>
  <c r="N19" i="10"/>
  <c r="N14" i="10"/>
  <c r="O9" i="10"/>
  <c r="P9" i="10"/>
  <c r="Q9" i="10"/>
  <c r="R9" i="10"/>
  <c r="S9" i="10"/>
  <c r="T9" i="10"/>
  <c r="U9" i="10"/>
  <c r="V9" i="10"/>
  <c r="W9" i="10"/>
  <c r="X9" i="10"/>
  <c r="O10" i="10"/>
  <c r="P10" i="10"/>
  <c r="Q10" i="10"/>
  <c r="R10" i="10"/>
  <c r="S10" i="10"/>
  <c r="T10" i="10"/>
  <c r="U10" i="10"/>
  <c r="V10" i="10"/>
  <c r="W10" i="10"/>
  <c r="X10" i="10"/>
  <c r="N10" i="10"/>
  <c r="N9" i="10"/>
  <c r="O5" i="10"/>
  <c r="P5" i="10"/>
  <c r="Q5" i="10"/>
  <c r="R5" i="10"/>
  <c r="S5" i="10"/>
  <c r="T5" i="10"/>
  <c r="U5" i="10"/>
  <c r="V5" i="10"/>
  <c r="W5" i="10"/>
  <c r="X5" i="10"/>
  <c r="N5" i="10"/>
  <c r="O70" i="2"/>
  <c r="P70" i="2"/>
  <c r="Q70" i="2"/>
  <c r="R70" i="2"/>
  <c r="S70" i="2"/>
  <c r="T70" i="2"/>
  <c r="U70" i="2"/>
  <c r="V70" i="2"/>
  <c r="W70" i="2"/>
  <c r="X70" i="2"/>
  <c r="O71" i="2"/>
  <c r="P71" i="2"/>
  <c r="Q71" i="2"/>
  <c r="R71" i="2"/>
  <c r="S71" i="2"/>
  <c r="T71" i="2"/>
  <c r="U71" i="2"/>
  <c r="V71" i="2"/>
  <c r="W71" i="2"/>
  <c r="X71" i="2"/>
  <c r="O72" i="2"/>
  <c r="P72" i="2"/>
  <c r="Q72" i="2"/>
  <c r="R72" i="2"/>
  <c r="S72" i="2"/>
  <c r="T72" i="2"/>
  <c r="U72" i="2"/>
  <c r="V72" i="2"/>
  <c r="W72" i="2"/>
  <c r="X72" i="2"/>
  <c r="O73" i="2"/>
  <c r="P73" i="2"/>
  <c r="Q73" i="2"/>
  <c r="R73" i="2"/>
  <c r="S73" i="2"/>
  <c r="T73" i="2"/>
  <c r="U73" i="2"/>
  <c r="V73" i="2"/>
  <c r="W73" i="2"/>
  <c r="X73" i="2"/>
  <c r="N71" i="2"/>
  <c r="N72" i="2"/>
  <c r="N73" i="2"/>
  <c r="N70" i="2"/>
  <c r="O64" i="2"/>
  <c r="P64" i="2"/>
  <c r="Q64" i="2"/>
  <c r="R64" i="2"/>
  <c r="S64" i="2"/>
  <c r="T64" i="2"/>
  <c r="U64" i="2"/>
  <c r="V64" i="2"/>
  <c r="W64" i="2"/>
  <c r="X64" i="2"/>
  <c r="O65" i="2"/>
  <c r="P65" i="2"/>
  <c r="Q65" i="2"/>
  <c r="R65" i="2"/>
  <c r="S65" i="2"/>
  <c r="T65" i="2"/>
  <c r="U65" i="2"/>
  <c r="V65" i="2"/>
  <c r="W65" i="2"/>
  <c r="X65" i="2"/>
  <c r="O66" i="2"/>
  <c r="P66" i="2"/>
  <c r="Q66" i="2"/>
  <c r="R66" i="2"/>
  <c r="S66" i="2"/>
  <c r="T66" i="2"/>
  <c r="U66" i="2"/>
  <c r="V66" i="2"/>
  <c r="W66" i="2"/>
  <c r="X66" i="2"/>
  <c r="O67" i="2"/>
  <c r="P67" i="2"/>
  <c r="Q67" i="2"/>
  <c r="R67" i="2"/>
  <c r="S67" i="2"/>
  <c r="T67" i="2"/>
  <c r="U67" i="2"/>
  <c r="V67" i="2"/>
  <c r="W67" i="2"/>
  <c r="X67" i="2"/>
  <c r="N65" i="2"/>
  <c r="N66" i="2"/>
  <c r="N67" i="2"/>
  <c r="N64" i="2"/>
  <c r="O55" i="2"/>
  <c r="P55" i="2"/>
  <c r="Q55" i="2"/>
  <c r="R55" i="2"/>
  <c r="S55" i="2"/>
  <c r="T55" i="2"/>
  <c r="U55" i="2"/>
  <c r="V55" i="2"/>
  <c r="W55" i="2"/>
  <c r="X55" i="2"/>
  <c r="O56" i="2"/>
  <c r="P56" i="2"/>
  <c r="Q56" i="2"/>
  <c r="R56" i="2"/>
  <c r="S56" i="2"/>
  <c r="T56" i="2"/>
  <c r="U56" i="2"/>
  <c r="V56" i="2"/>
  <c r="W56" i="2"/>
  <c r="X56" i="2"/>
  <c r="O57" i="2"/>
  <c r="P57" i="2"/>
  <c r="Q57" i="2"/>
  <c r="R57" i="2"/>
  <c r="S57" i="2"/>
  <c r="T57" i="2"/>
  <c r="U57" i="2"/>
  <c r="V57" i="2"/>
  <c r="W57" i="2"/>
  <c r="X57" i="2"/>
  <c r="O58" i="2"/>
  <c r="P58" i="2"/>
  <c r="Q58" i="2"/>
  <c r="R58" i="2"/>
  <c r="S58" i="2"/>
  <c r="T58" i="2"/>
  <c r="U58" i="2"/>
  <c r="V58" i="2"/>
  <c r="W58" i="2"/>
  <c r="X58" i="2"/>
  <c r="O59" i="2"/>
  <c r="P59" i="2"/>
  <c r="Q59" i="2"/>
  <c r="R59" i="2"/>
  <c r="S59" i="2"/>
  <c r="T59" i="2"/>
  <c r="U59" i="2"/>
  <c r="V59" i="2"/>
  <c r="W59" i="2"/>
  <c r="X59" i="2"/>
  <c r="O60" i="2"/>
  <c r="P60" i="2"/>
  <c r="Q60" i="2"/>
  <c r="R60" i="2"/>
  <c r="S60" i="2"/>
  <c r="T60" i="2"/>
  <c r="U60" i="2"/>
  <c r="V60" i="2"/>
  <c r="W60" i="2"/>
  <c r="X60" i="2"/>
  <c r="N56" i="2"/>
  <c r="N57" i="2"/>
  <c r="N58" i="2"/>
  <c r="N59" i="2"/>
  <c r="N60" i="2"/>
  <c r="N55" i="2"/>
  <c r="O45" i="2"/>
  <c r="P45" i="2"/>
  <c r="Q45" i="2"/>
  <c r="R45" i="2"/>
  <c r="S45" i="2"/>
  <c r="T45" i="2"/>
  <c r="U45" i="2"/>
  <c r="V45" i="2"/>
  <c r="W45" i="2"/>
  <c r="X45" i="2"/>
  <c r="O46" i="2"/>
  <c r="P46" i="2"/>
  <c r="Q46" i="2"/>
  <c r="R46" i="2"/>
  <c r="S46" i="2"/>
  <c r="T46" i="2"/>
  <c r="U46" i="2"/>
  <c r="V46" i="2"/>
  <c r="W46" i="2"/>
  <c r="X46" i="2"/>
  <c r="O47" i="2"/>
  <c r="P47" i="2"/>
  <c r="Q47" i="2"/>
  <c r="R47" i="2"/>
  <c r="S47" i="2"/>
  <c r="T47" i="2"/>
  <c r="U47" i="2"/>
  <c r="V47" i="2"/>
  <c r="W47" i="2"/>
  <c r="X47" i="2"/>
  <c r="O48" i="2"/>
  <c r="P48" i="2"/>
  <c r="Q48" i="2"/>
  <c r="R48" i="2"/>
  <c r="S48" i="2"/>
  <c r="T48" i="2"/>
  <c r="U48" i="2"/>
  <c r="V48" i="2"/>
  <c r="W48" i="2"/>
  <c r="X48" i="2"/>
  <c r="O49" i="2"/>
  <c r="P49" i="2"/>
  <c r="Q49" i="2"/>
  <c r="R49" i="2"/>
  <c r="S49" i="2"/>
  <c r="T49" i="2"/>
  <c r="U49" i="2"/>
  <c r="V49" i="2"/>
  <c r="W49" i="2"/>
  <c r="X49" i="2"/>
  <c r="O50" i="2"/>
  <c r="P50" i="2"/>
  <c r="Q50" i="2"/>
  <c r="R50" i="2"/>
  <c r="S50" i="2"/>
  <c r="T50" i="2"/>
  <c r="U50" i="2"/>
  <c r="V50" i="2"/>
  <c r="W50" i="2"/>
  <c r="X50" i="2"/>
  <c r="O51" i="2"/>
  <c r="P51" i="2"/>
  <c r="Q51" i="2"/>
  <c r="R51" i="2"/>
  <c r="S51" i="2"/>
  <c r="T51" i="2"/>
  <c r="U51" i="2"/>
  <c r="V51" i="2"/>
  <c r="W51" i="2"/>
  <c r="X51" i="2"/>
  <c r="N46" i="2"/>
  <c r="N47" i="2"/>
  <c r="N48" i="2"/>
  <c r="N49" i="2"/>
  <c r="N50" i="2"/>
  <c r="N51" i="2"/>
  <c r="N45" i="2"/>
  <c r="O37" i="2"/>
  <c r="P37" i="2"/>
  <c r="Q37" i="2"/>
  <c r="R37" i="2"/>
  <c r="S37" i="2"/>
  <c r="T37" i="2"/>
  <c r="U37" i="2"/>
  <c r="V37" i="2"/>
  <c r="W37" i="2"/>
  <c r="X37" i="2"/>
  <c r="O38" i="2"/>
  <c r="P38" i="2"/>
  <c r="Q38" i="2"/>
  <c r="R38" i="2"/>
  <c r="S38" i="2"/>
  <c r="T38" i="2"/>
  <c r="U38" i="2"/>
  <c r="V38" i="2"/>
  <c r="W38" i="2"/>
  <c r="X38" i="2"/>
  <c r="O39" i="2"/>
  <c r="P39" i="2"/>
  <c r="Q39" i="2"/>
  <c r="R39" i="2"/>
  <c r="S39" i="2"/>
  <c r="T39" i="2"/>
  <c r="U39" i="2"/>
  <c r="V39" i="2"/>
  <c r="W39" i="2"/>
  <c r="X39" i="2"/>
  <c r="O40" i="2"/>
  <c r="P40" i="2"/>
  <c r="Q40" i="2"/>
  <c r="R40" i="2"/>
  <c r="S40" i="2"/>
  <c r="T40" i="2"/>
  <c r="U40" i="2"/>
  <c r="V40" i="2"/>
  <c r="W40" i="2"/>
  <c r="X40" i="2"/>
  <c r="O41" i="2"/>
  <c r="P41" i="2"/>
  <c r="Q41" i="2"/>
  <c r="R41" i="2"/>
  <c r="S41" i="2"/>
  <c r="T41" i="2"/>
  <c r="U41" i="2"/>
  <c r="V41" i="2"/>
  <c r="W41" i="2"/>
  <c r="X41" i="2"/>
  <c r="O42" i="2"/>
  <c r="P42" i="2"/>
  <c r="Q42" i="2"/>
  <c r="R42" i="2"/>
  <c r="S42" i="2"/>
  <c r="T42" i="2"/>
  <c r="U42" i="2"/>
  <c r="V42" i="2"/>
  <c r="W42" i="2"/>
  <c r="X42" i="2"/>
  <c r="N38" i="2"/>
  <c r="N39" i="2"/>
  <c r="N40" i="2"/>
  <c r="N41" i="2"/>
  <c r="N42" i="2"/>
  <c r="N37" i="2"/>
  <c r="O28" i="2"/>
  <c r="P28" i="2"/>
  <c r="Q28" i="2"/>
  <c r="R28" i="2"/>
  <c r="S28" i="2"/>
  <c r="T28" i="2"/>
  <c r="U28" i="2"/>
  <c r="V28" i="2"/>
  <c r="W28" i="2"/>
  <c r="X28" i="2"/>
  <c r="O29" i="2"/>
  <c r="P29" i="2"/>
  <c r="Q29" i="2"/>
  <c r="R29" i="2"/>
  <c r="S29" i="2"/>
  <c r="T29" i="2"/>
  <c r="U29" i="2"/>
  <c r="V29" i="2"/>
  <c r="W29" i="2"/>
  <c r="X29" i="2"/>
  <c r="O30" i="2"/>
  <c r="P30" i="2"/>
  <c r="Q30" i="2"/>
  <c r="R30" i="2"/>
  <c r="S30" i="2"/>
  <c r="T30" i="2"/>
  <c r="U30" i="2"/>
  <c r="V30" i="2"/>
  <c r="W30" i="2"/>
  <c r="X30" i="2"/>
  <c r="O31" i="2"/>
  <c r="P31" i="2"/>
  <c r="Q31" i="2"/>
  <c r="R31" i="2"/>
  <c r="S31" i="2"/>
  <c r="T31" i="2"/>
  <c r="U31" i="2"/>
  <c r="V31" i="2"/>
  <c r="W31" i="2"/>
  <c r="X31" i="2"/>
  <c r="O32" i="2"/>
  <c r="P32" i="2"/>
  <c r="Q32" i="2"/>
  <c r="R32" i="2"/>
  <c r="S32" i="2"/>
  <c r="T32" i="2"/>
  <c r="U32" i="2"/>
  <c r="V32" i="2"/>
  <c r="W32" i="2"/>
  <c r="X32" i="2"/>
  <c r="O33" i="2"/>
  <c r="P33" i="2"/>
  <c r="Q33" i="2"/>
  <c r="R33" i="2"/>
  <c r="S33" i="2"/>
  <c r="T33" i="2"/>
  <c r="U33" i="2"/>
  <c r="V33" i="2"/>
  <c r="W33" i="2"/>
  <c r="X33" i="2"/>
  <c r="O34" i="2"/>
  <c r="P34" i="2"/>
  <c r="Q34" i="2"/>
  <c r="R34" i="2"/>
  <c r="S34" i="2"/>
  <c r="T34" i="2"/>
  <c r="U34" i="2"/>
  <c r="V34" i="2"/>
  <c r="W34" i="2"/>
  <c r="X34" i="2"/>
  <c r="N29" i="2"/>
  <c r="N30" i="2"/>
  <c r="N31" i="2"/>
  <c r="N32" i="2"/>
  <c r="N33" i="2"/>
  <c r="N34" i="2"/>
  <c r="N28" i="2"/>
  <c r="O22" i="2"/>
  <c r="P22" i="2"/>
  <c r="Q22" i="2"/>
  <c r="R22" i="2"/>
  <c r="S22" i="2"/>
  <c r="T22" i="2"/>
  <c r="U22" i="2"/>
  <c r="V22" i="2"/>
  <c r="W22" i="2"/>
  <c r="X22" i="2"/>
  <c r="O23" i="2"/>
  <c r="P23" i="2"/>
  <c r="Q23" i="2"/>
  <c r="R23" i="2"/>
  <c r="S23" i="2"/>
  <c r="T23" i="2"/>
  <c r="U23" i="2"/>
  <c r="V23" i="2"/>
  <c r="W23" i="2"/>
  <c r="X23" i="2"/>
  <c r="O24" i="2"/>
  <c r="P24" i="2"/>
  <c r="Q24" i="2"/>
  <c r="R24" i="2"/>
  <c r="S24" i="2"/>
  <c r="T24" i="2"/>
  <c r="U24" i="2"/>
  <c r="V24" i="2"/>
  <c r="W24" i="2"/>
  <c r="X24" i="2"/>
  <c r="O25" i="2"/>
  <c r="P25" i="2"/>
  <c r="Q25" i="2"/>
  <c r="R25" i="2"/>
  <c r="S25" i="2"/>
  <c r="T25" i="2"/>
  <c r="U25" i="2"/>
  <c r="V25" i="2"/>
  <c r="W25" i="2"/>
  <c r="X25" i="2"/>
  <c r="N23" i="2"/>
  <c r="N24" i="2"/>
  <c r="N25" i="2"/>
  <c r="N22" i="2"/>
  <c r="O14" i="2"/>
  <c r="P14" i="2"/>
  <c r="Q14" i="2"/>
  <c r="R14" i="2"/>
  <c r="S14" i="2"/>
  <c r="T14" i="2"/>
  <c r="U14" i="2"/>
  <c r="V14" i="2"/>
  <c r="W14" i="2"/>
  <c r="X14" i="2"/>
  <c r="O15" i="2"/>
  <c r="P15" i="2"/>
  <c r="Q15" i="2"/>
  <c r="R15" i="2"/>
  <c r="S15" i="2"/>
  <c r="T15" i="2"/>
  <c r="U15" i="2"/>
  <c r="V15" i="2"/>
  <c r="W15" i="2"/>
  <c r="X15" i="2"/>
  <c r="O16" i="2"/>
  <c r="P16" i="2"/>
  <c r="Q16" i="2"/>
  <c r="R16" i="2"/>
  <c r="S16" i="2"/>
  <c r="T16" i="2"/>
  <c r="U16" i="2"/>
  <c r="V16" i="2"/>
  <c r="W16" i="2"/>
  <c r="X16" i="2"/>
  <c r="O17" i="2"/>
  <c r="P17" i="2"/>
  <c r="Q17" i="2"/>
  <c r="R17" i="2"/>
  <c r="S17" i="2"/>
  <c r="T17" i="2"/>
  <c r="U17" i="2"/>
  <c r="V17" i="2"/>
  <c r="W17" i="2"/>
  <c r="X17" i="2"/>
  <c r="O18" i="2"/>
  <c r="P18" i="2"/>
  <c r="Q18" i="2"/>
  <c r="R18" i="2"/>
  <c r="S18" i="2"/>
  <c r="T18" i="2"/>
  <c r="U18" i="2"/>
  <c r="V18" i="2"/>
  <c r="W18" i="2"/>
  <c r="X18" i="2"/>
  <c r="O19" i="2"/>
  <c r="P19" i="2"/>
  <c r="Q19" i="2"/>
  <c r="R19" i="2"/>
  <c r="S19" i="2"/>
  <c r="T19" i="2"/>
  <c r="U19" i="2"/>
  <c r="V19" i="2"/>
  <c r="W19" i="2"/>
  <c r="X19" i="2"/>
  <c r="N15" i="2"/>
  <c r="N16" i="2"/>
  <c r="N17" i="2"/>
  <c r="N18" i="2"/>
  <c r="N19" i="2"/>
  <c r="N14" i="2"/>
  <c r="O9" i="2"/>
  <c r="P9" i="2"/>
  <c r="Q9" i="2"/>
  <c r="R9" i="2"/>
  <c r="S9" i="2"/>
  <c r="T9" i="2"/>
  <c r="U9" i="2"/>
  <c r="V9" i="2"/>
  <c r="W9" i="2"/>
  <c r="X9" i="2"/>
  <c r="O10" i="2"/>
  <c r="P10" i="2"/>
  <c r="Q10" i="2"/>
  <c r="R10" i="2"/>
  <c r="S10" i="2"/>
  <c r="T10" i="2"/>
  <c r="U10" i="2"/>
  <c r="V10" i="2"/>
  <c r="W10" i="2"/>
  <c r="X10" i="2"/>
  <c r="N10" i="2"/>
  <c r="N9" i="2"/>
  <c r="O5" i="2"/>
  <c r="P5" i="2"/>
  <c r="Q5" i="2"/>
  <c r="R5" i="2"/>
  <c r="S5" i="2"/>
  <c r="T5" i="2"/>
  <c r="U5" i="2"/>
  <c r="V5" i="2"/>
  <c r="W5" i="2"/>
  <c r="X5" i="2"/>
  <c r="N5" i="2"/>
  <c r="O39" i="3"/>
  <c r="P39" i="3"/>
  <c r="Q39" i="3"/>
  <c r="R39" i="3"/>
  <c r="S39" i="3"/>
  <c r="T39" i="3"/>
  <c r="U39" i="3"/>
  <c r="V39" i="3"/>
  <c r="W39" i="3"/>
  <c r="X39" i="3"/>
  <c r="O40" i="3"/>
  <c r="P40" i="3"/>
  <c r="Q40" i="3"/>
  <c r="R40" i="3"/>
  <c r="S40" i="3"/>
  <c r="T40" i="3"/>
  <c r="U40" i="3"/>
  <c r="V40" i="3"/>
  <c r="W40" i="3"/>
  <c r="X40" i="3"/>
  <c r="O41" i="3"/>
  <c r="P41" i="3"/>
  <c r="Q41" i="3"/>
  <c r="R41" i="3"/>
  <c r="S41" i="3"/>
  <c r="T41" i="3"/>
  <c r="U41" i="3"/>
  <c r="V41" i="3"/>
  <c r="W41" i="3"/>
  <c r="X41" i="3"/>
  <c r="O42" i="3"/>
  <c r="P42" i="3"/>
  <c r="Q42" i="3"/>
  <c r="R42" i="3"/>
  <c r="S42" i="3"/>
  <c r="T42" i="3"/>
  <c r="U42" i="3"/>
  <c r="V42" i="3"/>
  <c r="W42" i="3"/>
  <c r="X42" i="3"/>
  <c r="O43" i="3"/>
  <c r="P43" i="3"/>
  <c r="Q43" i="3"/>
  <c r="R43" i="3"/>
  <c r="S43" i="3"/>
  <c r="T43" i="3"/>
  <c r="U43" i="3"/>
  <c r="V43" i="3"/>
  <c r="W43" i="3"/>
  <c r="X43" i="3"/>
  <c r="O44" i="3"/>
  <c r="P44" i="3"/>
  <c r="Q44" i="3"/>
  <c r="R44" i="3"/>
  <c r="S44" i="3"/>
  <c r="T44" i="3"/>
  <c r="U44" i="3"/>
  <c r="V44" i="3"/>
  <c r="W44" i="3"/>
  <c r="X44" i="3"/>
  <c r="N40" i="3"/>
  <c r="N41" i="3"/>
  <c r="N42" i="3"/>
  <c r="N43" i="3"/>
  <c r="N44" i="3"/>
  <c r="N39" i="3"/>
  <c r="O26" i="3"/>
  <c r="P26" i="3"/>
  <c r="Q26" i="3"/>
  <c r="R26" i="3"/>
  <c r="S26" i="3"/>
  <c r="T26" i="3"/>
  <c r="U26" i="3"/>
  <c r="V26" i="3"/>
  <c r="W26" i="3"/>
  <c r="X26" i="3"/>
  <c r="O27" i="3"/>
  <c r="P27" i="3"/>
  <c r="Q27" i="3"/>
  <c r="R27" i="3"/>
  <c r="S27" i="3"/>
  <c r="T27" i="3"/>
  <c r="U27" i="3"/>
  <c r="V27" i="3"/>
  <c r="W27" i="3"/>
  <c r="X27" i="3"/>
  <c r="O28" i="3"/>
  <c r="P28" i="3"/>
  <c r="Q28" i="3"/>
  <c r="R28" i="3"/>
  <c r="S28" i="3"/>
  <c r="T28" i="3"/>
  <c r="U28" i="3"/>
  <c r="V28" i="3"/>
  <c r="W28" i="3"/>
  <c r="X28" i="3"/>
  <c r="O29" i="3"/>
  <c r="P29" i="3"/>
  <c r="Q29" i="3"/>
  <c r="R29" i="3"/>
  <c r="S29" i="3"/>
  <c r="T29" i="3"/>
  <c r="U29" i="3"/>
  <c r="V29" i="3"/>
  <c r="W29" i="3"/>
  <c r="X29" i="3"/>
  <c r="O30" i="3"/>
  <c r="P30" i="3"/>
  <c r="Q30" i="3"/>
  <c r="R30" i="3"/>
  <c r="S30" i="3"/>
  <c r="T30" i="3"/>
  <c r="U30" i="3"/>
  <c r="V30" i="3"/>
  <c r="W30" i="3"/>
  <c r="X30" i="3"/>
  <c r="O31" i="3"/>
  <c r="P31" i="3"/>
  <c r="Q31" i="3"/>
  <c r="R31" i="3"/>
  <c r="S31" i="3"/>
  <c r="T31" i="3"/>
  <c r="U31" i="3"/>
  <c r="V31" i="3"/>
  <c r="W31" i="3"/>
  <c r="X31" i="3"/>
  <c r="O32" i="3"/>
  <c r="P32" i="3"/>
  <c r="Q32" i="3"/>
  <c r="R32" i="3"/>
  <c r="S32" i="3"/>
  <c r="T32" i="3"/>
  <c r="U32" i="3"/>
  <c r="V32" i="3"/>
  <c r="W32" i="3"/>
  <c r="X32" i="3"/>
  <c r="O33" i="3"/>
  <c r="P33" i="3"/>
  <c r="Q33" i="3"/>
  <c r="R33" i="3"/>
  <c r="S33" i="3"/>
  <c r="T33" i="3"/>
  <c r="U33" i="3"/>
  <c r="V33" i="3"/>
  <c r="W33" i="3"/>
  <c r="X33" i="3"/>
  <c r="O34" i="3"/>
  <c r="P34" i="3"/>
  <c r="Q34" i="3"/>
  <c r="R34" i="3"/>
  <c r="S34" i="3"/>
  <c r="T34" i="3"/>
  <c r="U34" i="3"/>
  <c r="V34" i="3"/>
  <c r="W34" i="3"/>
  <c r="X34" i="3"/>
  <c r="N27" i="3"/>
  <c r="N28" i="3"/>
  <c r="N29" i="3"/>
  <c r="N30" i="3"/>
  <c r="N31" i="3"/>
  <c r="N32" i="3"/>
  <c r="N33" i="3"/>
  <c r="N34" i="3"/>
  <c r="N26" i="3"/>
  <c r="O20" i="3"/>
  <c r="P20" i="3"/>
  <c r="Q20" i="3"/>
  <c r="R20" i="3"/>
  <c r="S20" i="3"/>
  <c r="T20" i="3"/>
  <c r="U20" i="3"/>
  <c r="V20" i="3"/>
  <c r="W20" i="3"/>
  <c r="X20" i="3"/>
  <c r="O21" i="3"/>
  <c r="P21" i="3"/>
  <c r="Q21" i="3"/>
  <c r="R21" i="3"/>
  <c r="S21" i="3"/>
  <c r="T21" i="3"/>
  <c r="U21" i="3"/>
  <c r="V21" i="3"/>
  <c r="W21" i="3"/>
  <c r="X21" i="3"/>
  <c r="O22" i="3"/>
  <c r="P22" i="3"/>
  <c r="Q22" i="3"/>
  <c r="R22" i="3"/>
  <c r="S22" i="3"/>
  <c r="T22" i="3"/>
  <c r="U22" i="3"/>
  <c r="V22" i="3"/>
  <c r="W22" i="3"/>
  <c r="X22" i="3"/>
  <c r="O23" i="3"/>
  <c r="P23" i="3"/>
  <c r="Q23" i="3"/>
  <c r="R23" i="3"/>
  <c r="S23" i="3"/>
  <c r="T23" i="3"/>
  <c r="U23" i="3"/>
  <c r="V23" i="3"/>
  <c r="W23" i="3"/>
  <c r="X23" i="3"/>
  <c r="N21" i="3"/>
  <c r="N22" i="3"/>
  <c r="N23" i="3"/>
  <c r="N20" i="3"/>
  <c r="O9" i="3"/>
  <c r="P9" i="3"/>
  <c r="Q9" i="3"/>
  <c r="R9" i="3"/>
  <c r="S9" i="3"/>
  <c r="T9" i="3"/>
  <c r="U9" i="3"/>
  <c r="V9" i="3"/>
  <c r="W9" i="3"/>
  <c r="X9" i="3"/>
  <c r="O10" i="3"/>
  <c r="P10" i="3"/>
  <c r="Q10" i="3"/>
  <c r="R10" i="3"/>
  <c r="S10" i="3"/>
  <c r="T10" i="3"/>
  <c r="U10" i="3"/>
  <c r="V10" i="3"/>
  <c r="W10" i="3"/>
  <c r="X10" i="3"/>
  <c r="O11" i="3"/>
  <c r="P11" i="3"/>
  <c r="Q11" i="3"/>
  <c r="R11" i="3"/>
  <c r="S11" i="3"/>
  <c r="T11" i="3"/>
  <c r="U11" i="3"/>
  <c r="V11" i="3"/>
  <c r="W11" i="3"/>
  <c r="X11" i="3"/>
  <c r="O12" i="3"/>
  <c r="P12" i="3"/>
  <c r="Q12" i="3"/>
  <c r="R12" i="3"/>
  <c r="S12" i="3"/>
  <c r="T12" i="3"/>
  <c r="U12" i="3"/>
  <c r="V12" i="3"/>
  <c r="W12" i="3"/>
  <c r="X12" i="3"/>
  <c r="O13" i="3"/>
  <c r="P13" i="3"/>
  <c r="Q13" i="3"/>
  <c r="R13" i="3"/>
  <c r="S13" i="3"/>
  <c r="T13" i="3"/>
  <c r="U13" i="3"/>
  <c r="V13" i="3"/>
  <c r="W13" i="3"/>
  <c r="X13" i="3"/>
  <c r="O14" i="3"/>
  <c r="P14" i="3"/>
  <c r="Q14" i="3"/>
  <c r="R14" i="3"/>
  <c r="S14" i="3"/>
  <c r="T14" i="3"/>
  <c r="U14" i="3"/>
  <c r="V14" i="3"/>
  <c r="W14" i="3"/>
  <c r="X14" i="3"/>
  <c r="O15" i="3"/>
  <c r="P15" i="3"/>
  <c r="Q15" i="3"/>
  <c r="R15" i="3"/>
  <c r="S15" i="3"/>
  <c r="T15" i="3"/>
  <c r="U15" i="3"/>
  <c r="V15" i="3"/>
  <c r="W15" i="3"/>
  <c r="X15" i="3"/>
  <c r="O16" i="3"/>
  <c r="P16" i="3"/>
  <c r="Q16" i="3"/>
  <c r="R16" i="3"/>
  <c r="S16" i="3"/>
  <c r="T16" i="3"/>
  <c r="U16" i="3"/>
  <c r="V16" i="3"/>
  <c r="W16" i="3"/>
  <c r="X16" i="3"/>
  <c r="N10" i="3"/>
  <c r="N11" i="3"/>
  <c r="N12" i="3"/>
  <c r="N13" i="3"/>
  <c r="N14" i="3"/>
  <c r="N15" i="3"/>
  <c r="N16" i="3"/>
  <c r="N9" i="3"/>
  <c r="O5" i="3"/>
  <c r="P5" i="3"/>
  <c r="Q5" i="3"/>
  <c r="R5" i="3"/>
  <c r="S5" i="3"/>
  <c r="T5" i="3"/>
  <c r="U5" i="3"/>
  <c r="V5" i="3"/>
  <c r="W5" i="3"/>
  <c r="X5" i="3"/>
  <c r="N5" i="3"/>
  <c r="O39" i="17"/>
  <c r="P39" i="17"/>
  <c r="Q39" i="17"/>
  <c r="R39" i="17"/>
  <c r="S39" i="17"/>
  <c r="T39" i="17"/>
  <c r="U39" i="17"/>
  <c r="V39" i="17"/>
  <c r="W39" i="17"/>
  <c r="X39" i="17"/>
  <c r="O40" i="17"/>
  <c r="P40" i="17"/>
  <c r="Q40" i="17"/>
  <c r="R40" i="17"/>
  <c r="S40" i="17"/>
  <c r="T40" i="17"/>
  <c r="U40" i="17"/>
  <c r="V40" i="17"/>
  <c r="W40" i="17"/>
  <c r="X40" i="17"/>
  <c r="O41" i="17"/>
  <c r="P41" i="17"/>
  <c r="Q41" i="17"/>
  <c r="R41" i="17"/>
  <c r="S41" i="17"/>
  <c r="T41" i="17"/>
  <c r="U41" i="17"/>
  <c r="V41" i="17"/>
  <c r="W41" i="17"/>
  <c r="X41" i="17"/>
  <c r="O42" i="17"/>
  <c r="P42" i="17"/>
  <c r="Q42" i="17"/>
  <c r="R42" i="17"/>
  <c r="S42" i="17"/>
  <c r="T42" i="17"/>
  <c r="U42" i="17"/>
  <c r="V42" i="17"/>
  <c r="W42" i="17"/>
  <c r="X42" i="17"/>
  <c r="O43" i="17"/>
  <c r="P43" i="17"/>
  <c r="Q43" i="17"/>
  <c r="R43" i="17"/>
  <c r="S43" i="17"/>
  <c r="T43" i="17"/>
  <c r="U43" i="17"/>
  <c r="V43" i="17"/>
  <c r="W43" i="17"/>
  <c r="X43" i="17"/>
  <c r="O44" i="17"/>
  <c r="P44" i="17"/>
  <c r="Q44" i="17"/>
  <c r="R44" i="17"/>
  <c r="S44" i="17"/>
  <c r="T44" i="17"/>
  <c r="U44" i="17"/>
  <c r="V44" i="17"/>
  <c r="W44" i="17"/>
  <c r="X44" i="17"/>
  <c r="N40" i="17"/>
  <c r="N41" i="17"/>
  <c r="N42" i="17"/>
  <c r="N43" i="17"/>
  <c r="N44" i="17"/>
  <c r="N39" i="17"/>
  <c r="O26" i="17"/>
  <c r="P26" i="17"/>
  <c r="Q26" i="17"/>
  <c r="R26" i="17"/>
  <c r="S26" i="17"/>
  <c r="T26" i="17"/>
  <c r="U26" i="17"/>
  <c r="V26" i="17"/>
  <c r="W26" i="17"/>
  <c r="X26" i="17"/>
  <c r="O27" i="17"/>
  <c r="P27" i="17"/>
  <c r="Q27" i="17"/>
  <c r="R27" i="17"/>
  <c r="S27" i="17"/>
  <c r="T27" i="17"/>
  <c r="U27" i="17"/>
  <c r="V27" i="17"/>
  <c r="W27" i="17"/>
  <c r="X27" i="17"/>
  <c r="O28" i="17"/>
  <c r="P28" i="17"/>
  <c r="Q28" i="17"/>
  <c r="R28" i="17"/>
  <c r="S28" i="17"/>
  <c r="T28" i="17"/>
  <c r="U28" i="17"/>
  <c r="V28" i="17"/>
  <c r="W28" i="17"/>
  <c r="X28" i="17"/>
  <c r="O29" i="17"/>
  <c r="P29" i="17"/>
  <c r="Q29" i="17"/>
  <c r="R29" i="17"/>
  <c r="S29" i="17"/>
  <c r="T29" i="17"/>
  <c r="U29" i="17"/>
  <c r="V29" i="17"/>
  <c r="W29" i="17"/>
  <c r="X29" i="17"/>
  <c r="O30" i="17"/>
  <c r="P30" i="17"/>
  <c r="Q30" i="17"/>
  <c r="R30" i="17"/>
  <c r="S30" i="17"/>
  <c r="T30" i="17"/>
  <c r="U30" i="17"/>
  <c r="V30" i="17"/>
  <c r="W30" i="17"/>
  <c r="X30" i="17"/>
  <c r="O31" i="17"/>
  <c r="P31" i="17"/>
  <c r="Q31" i="17"/>
  <c r="R31" i="17"/>
  <c r="S31" i="17"/>
  <c r="T31" i="17"/>
  <c r="U31" i="17"/>
  <c r="V31" i="17"/>
  <c r="W31" i="17"/>
  <c r="X31" i="17"/>
  <c r="O32" i="17"/>
  <c r="P32" i="17"/>
  <c r="Q32" i="17"/>
  <c r="R32" i="17"/>
  <c r="S32" i="17"/>
  <c r="T32" i="17"/>
  <c r="U32" i="17"/>
  <c r="V32" i="17"/>
  <c r="W32" i="17"/>
  <c r="X32" i="17"/>
  <c r="O33" i="17"/>
  <c r="P33" i="17"/>
  <c r="Q33" i="17"/>
  <c r="R33" i="17"/>
  <c r="S33" i="17"/>
  <c r="T33" i="17"/>
  <c r="U33" i="17"/>
  <c r="V33" i="17"/>
  <c r="W33" i="17"/>
  <c r="X33" i="17"/>
  <c r="O34" i="17"/>
  <c r="P34" i="17"/>
  <c r="Q34" i="17"/>
  <c r="R34" i="17"/>
  <c r="S34" i="17"/>
  <c r="T34" i="17"/>
  <c r="U34" i="17"/>
  <c r="V34" i="17"/>
  <c r="W34" i="17"/>
  <c r="X34" i="17"/>
  <c r="N27" i="17"/>
  <c r="N28" i="17"/>
  <c r="N29" i="17"/>
  <c r="N30" i="17"/>
  <c r="N31" i="17"/>
  <c r="N32" i="17"/>
  <c r="N33" i="17"/>
  <c r="N34" i="17"/>
  <c r="N26" i="17"/>
  <c r="O20" i="17"/>
  <c r="P20" i="17"/>
  <c r="Q20" i="17"/>
  <c r="R20" i="17"/>
  <c r="S20" i="17"/>
  <c r="T20" i="17"/>
  <c r="U20" i="17"/>
  <c r="V20" i="17"/>
  <c r="W20" i="17"/>
  <c r="X20" i="17"/>
  <c r="O21" i="17"/>
  <c r="P21" i="17"/>
  <c r="Q21" i="17"/>
  <c r="R21" i="17"/>
  <c r="S21" i="17"/>
  <c r="T21" i="17"/>
  <c r="U21" i="17"/>
  <c r="V21" i="17"/>
  <c r="W21" i="17"/>
  <c r="X21" i="17"/>
  <c r="O22" i="17"/>
  <c r="P22" i="17"/>
  <c r="Q22" i="17"/>
  <c r="R22" i="17"/>
  <c r="S22" i="17"/>
  <c r="T22" i="17"/>
  <c r="U22" i="17"/>
  <c r="V22" i="17"/>
  <c r="W22" i="17"/>
  <c r="X22" i="17"/>
  <c r="O23" i="17"/>
  <c r="P23" i="17"/>
  <c r="Q23" i="17"/>
  <c r="R23" i="17"/>
  <c r="S23" i="17"/>
  <c r="T23" i="17"/>
  <c r="U23" i="17"/>
  <c r="V23" i="17"/>
  <c r="W23" i="17"/>
  <c r="X23" i="17"/>
  <c r="N21" i="17"/>
  <c r="N22" i="17"/>
  <c r="N23" i="17"/>
  <c r="N20" i="17"/>
  <c r="O9" i="17"/>
  <c r="P9" i="17"/>
  <c r="Q9" i="17"/>
  <c r="R9" i="17"/>
  <c r="S9" i="17"/>
  <c r="T9" i="17"/>
  <c r="U9" i="17"/>
  <c r="V9" i="17"/>
  <c r="W9" i="17"/>
  <c r="X9" i="17"/>
  <c r="O10" i="17"/>
  <c r="P10" i="17"/>
  <c r="Q10" i="17"/>
  <c r="R10" i="17"/>
  <c r="S10" i="17"/>
  <c r="T10" i="17"/>
  <c r="U10" i="17"/>
  <c r="V10" i="17"/>
  <c r="W10" i="17"/>
  <c r="X10" i="17"/>
  <c r="O11" i="17"/>
  <c r="P11" i="17"/>
  <c r="Q11" i="17"/>
  <c r="R11" i="17"/>
  <c r="S11" i="17"/>
  <c r="T11" i="17"/>
  <c r="U11" i="17"/>
  <c r="V11" i="17"/>
  <c r="W11" i="17"/>
  <c r="X11" i="17"/>
  <c r="O12" i="17"/>
  <c r="P12" i="17"/>
  <c r="Q12" i="17"/>
  <c r="R12" i="17"/>
  <c r="S12" i="17"/>
  <c r="T12" i="17"/>
  <c r="U12" i="17"/>
  <c r="V12" i="17"/>
  <c r="W12" i="17"/>
  <c r="X12" i="17"/>
  <c r="O13" i="17"/>
  <c r="P13" i="17"/>
  <c r="Q13" i="17"/>
  <c r="R13" i="17"/>
  <c r="S13" i="17"/>
  <c r="T13" i="17"/>
  <c r="U13" i="17"/>
  <c r="V13" i="17"/>
  <c r="W13" i="17"/>
  <c r="X13" i="17"/>
  <c r="O14" i="17"/>
  <c r="P14" i="17"/>
  <c r="Q14" i="17"/>
  <c r="R14" i="17"/>
  <c r="S14" i="17"/>
  <c r="T14" i="17"/>
  <c r="U14" i="17"/>
  <c r="V14" i="17"/>
  <c r="W14" i="17"/>
  <c r="X14" i="17"/>
  <c r="O15" i="17"/>
  <c r="P15" i="17"/>
  <c r="Q15" i="17"/>
  <c r="R15" i="17"/>
  <c r="S15" i="17"/>
  <c r="T15" i="17"/>
  <c r="U15" i="17"/>
  <c r="V15" i="17"/>
  <c r="W15" i="17"/>
  <c r="X15" i="17"/>
  <c r="O16" i="17"/>
  <c r="P16" i="17"/>
  <c r="Q16" i="17"/>
  <c r="R16" i="17"/>
  <c r="S16" i="17"/>
  <c r="T16" i="17"/>
  <c r="U16" i="17"/>
  <c r="V16" i="17"/>
  <c r="W16" i="17"/>
  <c r="X16" i="17"/>
  <c r="N10" i="17"/>
  <c r="N11" i="17"/>
  <c r="N12" i="17"/>
  <c r="N13" i="17"/>
  <c r="N14" i="17"/>
  <c r="N15" i="17"/>
  <c r="N16" i="17"/>
  <c r="N9" i="17"/>
  <c r="O5" i="17"/>
  <c r="P5" i="17"/>
  <c r="Q5" i="17"/>
  <c r="R5" i="17"/>
  <c r="S5" i="17"/>
  <c r="T5" i="17"/>
  <c r="U5" i="17"/>
  <c r="V5" i="17"/>
  <c r="W5" i="17"/>
  <c r="X5" i="17"/>
  <c r="N5" i="17"/>
  <c r="O71" i="15"/>
  <c r="P71" i="15"/>
  <c r="Q71" i="15"/>
  <c r="R71" i="15"/>
  <c r="S71" i="15"/>
  <c r="T71" i="15"/>
  <c r="U71" i="15"/>
  <c r="V71" i="15"/>
  <c r="W71" i="15"/>
  <c r="X71" i="15"/>
  <c r="O72" i="15"/>
  <c r="P72" i="15"/>
  <c r="Q72" i="15"/>
  <c r="R72" i="15"/>
  <c r="S72" i="15"/>
  <c r="T72" i="15"/>
  <c r="U72" i="15"/>
  <c r="V72" i="15"/>
  <c r="W72" i="15"/>
  <c r="X72" i="15"/>
  <c r="O73" i="15"/>
  <c r="P73" i="15"/>
  <c r="Q73" i="15"/>
  <c r="R73" i="15"/>
  <c r="S73" i="15"/>
  <c r="T73" i="15"/>
  <c r="U73" i="15"/>
  <c r="V73" i="15"/>
  <c r="W73" i="15"/>
  <c r="X73" i="15"/>
  <c r="O74" i="15"/>
  <c r="P74" i="15"/>
  <c r="Q74" i="15"/>
  <c r="R74" i="15"/>
  <c r="S74" i="15"/>
  <c r="T74" i="15"/>
  <c r="U74" i="15"/>
  <c r="V74" i="15"/>
  <c r="W74" i="15"/>
  <c r="X74" i="15"/>
  <c r="N72" i="15"/>
  <c r="N73" i="15"/>
  <c r="N74" i="15"/>
  <c r="N71" i="15"/>
  <c r="O65" i="15"/>
  <c r="P65" i="15"/>
  <c r="Q65" i="15"/>
  <c r="R65" i="15"/>
  <c r="S65" i="15"/>
  <c r="T65" i="15"/>
  <c r="U65" i="15"/>
  <c r="V65" i="15"/>
  <c r="W65" i="15"/>
  <c r="X65" i="15"/>
  <c r="O66" i="15"/>
  <c r="P66" i="15"/>
  <c r="Q66" i="15"/>
  <c r="R66" i="15"/>
  <c r="S66" i="15"/>
  <c r="T66" i="15"/>
  <c r="U66" i="15"/>
  <c r="V66" i="15"/>
  <c r="W66" i="15"/>
  <c r="X66" i="15"/>
  <c r="O67" i="15"/>
  <c r="P67" i="15"/>
  <c r="Q67" i="15"/>
  <c r="R67" i="15"/>
  <c r="S67" i="15"/>
  <c r="T67" i="15"/>
  <c r="U67" i="15"/>
  <c r="V67" i="15"/>
  <c r="W67" i="15"/>
  <c r="X67" i="15"/>
  <c r="O68" i="15"/>
  <c r="P68" i="15"/>
  <c r="Q68" i="15"/>
  <c r="R68" i="15"/>
  <c r="S68" i="15"/>
  <c r="T68" i="15"/>
  <c r="U68" i="15"/>
  <c r="V68" i="15"/>
  <c r="W68" i="15"/>
  <c r="X68" i="15"/>
  <c r="N66" i="15"/>
  <c r="N67" i="15"/>
  <c r="N68" i="15"/>
  <c r="N65" i="15"/>
  <c r="O56" i="15"/>
  <c r="P56" i="15"/>
  <c r="Q56" i="15"/>
  <c r="R56" i="15"/>
  <c r="S56" i="15"/>
  <c r="T56" i="15"/>
  <c r="U56" i="15"/>
  <c r="V56" i="15"/>
  <c r="W56" i="15"/>
  <c r="X56" i="15"/>
  <c r="O57" i="15"/>
  <c r="P57" i="15"/>
  <c r="Q57" i="15"/>
  <c r="R57" i="15"/>
  <c r="S57" i="15"/>
  <c r="T57" i="15"/>
  <c r="U57" i="15"/>
  <c r="V57" i="15"/>
  <c r="W57" i="15"/>
  <c r="X57" i="15"/>
  <c r="O58" i="15"/>
  <c r="P58" i="15"/>
  <c r="Q58" i="15"/>
  <c r="R58" i="15"/>
  <c r="S58" i="15"/>
  <c r="T58" i="15"/>
  <c r="U58" i="15"/>
  <c r="V58" i="15"/>
  <c r="W58" i="15"/>
  <c r="X58" i="15"/>
  <c r="O59" i="15"/>
  <c r="P59" i="15"/>
  <c r="Q59" i="15"/>
  <c r="R59" i="15"/>
  <c r="S59" i="15"/>
  <c r="T59" i="15"/>
  <c r="U59" i="15"/>
  <c r="V59" i="15"/>
  <c r="W59" i="15"/>
  <c r="X59" i="15"/>
  <c r="O60" i="15"/>
  <c r="P60" i="15"/>
  <c r="Q60" i="15"/>
  <c r="R60" i="15"/>
  <c r="S60" i="15"/>
  <c r="T60" i="15"/>
  <c r="U60" i="15"/>
  <c r="V60" i="15"/>
  <c r="W60" i="15"/>
  <c r="X60" i="15"/>
  <c r="O61" i="15"/>
  <c r="P61" i="15"/>
  <c r="Q61" i="15"/>
  <c r="R61" i="15"/>
  <c r="S61" i="15"/>
  <c r="T61" i="15"/>
  <c r="U61" i="15"/>
  <c r="V61" i="15"/>
  <c r="W61" i="15"/>
  <c r="X61" i="15"/>
  <c r="N57" i="15"/>
  <c r="N58" i="15"/>
  <c r="N59" i="15"/>
  <c r="N60" i="15"/>
  <c r="N61" i="15"/>
  <c r="N56" i="15"/>
  <c r="O38" i="15"/>
  <c r="P38" i="15"/>
  <c r="Q38" i="15"/>
  <c r="R38" i="15"/>
  <c r="S38" i="15"/>
  <c r="T38" i="15"/>
  <c r="U38" i="15"/>
  <c r="V38" i="15"/>
  <c r="W38" i="15"/>
  <c r="X38" i="15"/>
  <c r="O39" i="15"/>
  <c r="P39" i="15"/>
  <c r="Q39" i="15"/>
  <c r="R39" i="15"/>
  <c r="S39" i="15"/>
  <c r="T39" i="15"/>
  <c r="U39" i="15"/>
  <c r="V39" i="15"/>
  <c r="W39" i="15"/>
  <c r="X39" i="15"/>
  <c r="O40" i="15"/>
  <c r="P40" i="15"/>
  <c r="Q40" i="15"/>
  <c r="R40" i="15"/>
  <c r="S40" i="15"/>
  <c r="T40" i="15"/>
  <c r="U40" i="15"/>
  <c r="V40" i="15"/>
  <c r="W40" i="15"/>
  <c r="X40" i="15"/>
  <c r="O41" i="15"/>
  <c r="P41" i="15"/>
  <c r="Q41" i="15"/>
  <c r="R41" i="15"/>
  <c r="S41" i="15"/>
  <c r="T41" i="15"/>
  <c r="U41" i="15"/>
  <c r="V41" i="15"/>
  <c r="W41" i="15"/>
  <c r="X41" i="15"/>
  <c r="O42" i="15"/>
  <c r="P42" i="15"/>
  <c r="Q42" i="15"/>
  <c r="R42" i="15"/>
  <c r="S42" i="15"/>
  <c r="T42" i="15"/>
  <c r="U42" i="15"/>
  <c r="V42" i="15"/>
  <c r="W42" i="15"/>
  <c r="X42" i="15"/>
  <c r="O43" i="15"/>
  <c r="P43" i="15"/>
  <c r="Q43" i="15"/>
  <c r="R43" i="15"/>
  <c r="S43" i="15"/>
  <c r="T43" i="15"/>
  <c r="U43" i="15"/>
  <c r="V43" i="15"/>
  <c r="W43" i="15"/>
  <c r="X43" i="15"/>
  <c r="N39" i="15"/>
  <c r="N40" i="15"/>
  <c r="N41" i="15"/>
  <c r="N42" i="15"/>
  <c r="N43" i="15"/>
  <c r="N38" i="15"/>
  <c r="O46" i="15"/>
  <c r="P46" i="15"/>
  <c r="Q46" i="15"/>
  <c r="R46" i="15"/>
  <c r="S46" i="15"/>
  <c r="T46" i="15"/>
  <c r="U46" i="15"/>
  <c r="V46" i="15"/>
  <c r="W46" i="15"/>
  <c r="X46" i="15"/>
  <c r="O47" i="15"/>
  <c r="P47" i="15"/>
  <c r="Q47" i="15"/>
  <c r="R47" i="15"/>
  <c r="S47" i="15"/>
  <c r="T47" i="15"/>
  <c r="U47" i="15"/>
  <c r="V47" i="15"/>
  <c r="W47" i="15"/>
  <c r="X47" i="15"/>
  <c r="O48" i="15"/>
  <c r="P48" i="15"/>
  <c r="Q48" i="15"/>
  <c r="R48" i="15"/>
  <c r="S48" i="15"/>
  <c r="T48" i="15"/>
  <c r="U48" i="15"/>
  <c r="V48" i="15"/>
  <c r="W48" i="15"/>
  <c r="X48" i="15"/>
  <c r="O49" i="15"/>
  <c r="P49" i="15"/>
  <c r="Q49" i="15"/>
  <c r="R49" i="15"/>
  <c r="S49" i="15"/>
  <c r="T49" i="15"/>
  <c r="U49" i="15"/>
  <c r="V49" i="15"/>
  <c r="W49" i="15"/>
  <c r="X49" i="15"/>
  <c r="O50" i="15"/>
  <c r="P50" i="15"/>
  <c r="Q50" i="15"/>
  <c r="R50" i="15"/>
  <c r="S50" i="15"/>
  <c r="T50" i="15"/>
  <c r="U50" i="15"/>
  <c r="V50" i="15"/>
  <c r="W50" i="15"/>
  <c r="X50" i="15"/>
  <c r="O51" i="15"/>
  <c r="P51" i="15"/>
  <c r="Q51" i="15"/>
  <c r="R51" i="15"/>
  <c r="S51" i="15"/>
  <c r="T51" i="15"/>
  <c r="U51" i="15"/>
  <c r="V51" i="15"/>
  <c r="W51" i="15"/>
  <c r="X51" i="15"/>
  <c r="O52" i="15"/>
  <c r="P52" i="15"/>
  <c r="Q52" i="15"/>
  <c r="R52" i="15"/>
  <c r="S52" i="15"/>
  <c r="T52" i="15"/>
  <c r="U52" i="15"/>
  <c r="V52" i="15"/>
  <c r="W52" i="15"/>
  <c r="X52" i="15"/>
  <c r="N47" i="15"/>
  <c r="N48" i="15"/>
  <c r="N49" i="15"/>
  <c r="N50" i="15"/>
  <c r="N51" i="15"/>
  <c r="N52" i="15"/>
  <c r="N46" i="15"/>
  <c r="O29" i="15"/>
  <c r="P29" i="15"/>
  <c r="Q29" i="15"/>
  <c r="R29" i="15"/>
  <c r="S29" i="15"/>
  <c r="T29" i="15"/>
  <c r="U29" i="15"/>
  <c r="V29" i="15"/>
  <c r="W29" i="15"/>
  <c r="X29" i="15"/>
  <c r="O30" i="15"/>
  <c r="P30" i="15"/>
  <c r="Q30" i="15"/>
  <c r="R30" i="15"/>
  <c r="S30" i="15"/>
  <c r="T30" i="15"/>
  <c r="U30" i="15"/>
  <c r="V30" i="15"/>
  <c r="W30" i="15"/>
  <c r="X30" i="15"/>
  <c r="O31" i="15"/>
  <c r="P31" i="15"/>
  <c r="Q31" i="15"/>
  <c r="R31" i="15"/>
  <c r="S31" i="15"/>
  <c r="T31" i="15"/>
  <c r="U31" i="15"/>
  <c r="V31" i="15"/>
  <c r="W31" i="15"/>
  <c r="X31" i="15"/>
  <c r="O32" i="15"/>
  <c r="P32" i="15"/>
  <c r="Q32" i="15"/>
  <c r="R32" i="15"/>
  <c r="S32" i="15"/>
  <c r="T32" i="15"/>
  <c r="U32" i="15"/>
  <c r="V32" i="15"/>
  <c r="W32" i="15"/>
  <c r="X32" i="15"/>
  <c r="O33" i="15"/>
  <c r="P33" i="15"/>
  <c r="Q33" i="15"/>
  <c r="R33" i="15"/>
  <c r="S33" i="15"/>
  <c r="T33" i="15"/>
  <c r="U33" i="15"/>
  <c r="V33" i="15"/>
  <c r="W33" i="15"/>
  <c r="X33" i="15"/>
  <c r="O34" i="15"/>
  <c r="P34" i="15"/>
  <c r="Q34" i="15"/>
  <c r="R34" i="15"/>
  <c r="S34" i="15"/>
  <c r="T34" i="15"/>
  <c r="U34" i="15"/>
  <c r="V34" i="15"/>
  <c r="W34" i="15"/>
  <c r="X34" i="15"/>
  <c r="O35" i="15"/>
  <c r="P35" i="15"/>
  <c r="Q35" i="15"/>
  <c r="R35" i="15"/>
  <c r="S35" i="15"/>
  <c r="T35" i="15"/>
  <c r="U35" i="15"/>
  <c r="V35" i="15"/>
  <c r="W35" i="15"/>
  <c r="X35" i="15"/>
  <c r="N30" i="15"/>
  <c r="N31" i="15"/>
  <c r="N32" i="15"/>
  <c r="N33" i="15"/>
  <c r="N34" i="15"/>
  <c r="N35" i="15"/>
  <c r="N29" i="15"/>
  <c r="O23" i="15"/>
  <c r="P23" i="15"/>
  <c r="Q23" i="15"/>
  <c r="R23" i="15"/>
  <c r="S23" i="15"/>
  <c r="T23" i="15"/>
  <c r="U23" i="15"/>
  <c r="V23" i="15"/>
  <c r="W23" i="15"/>
  <c r="X23" i="15"/>
  <c r="O24" i="15"/>
  <c r="P24" i="15"/>
  <c r="Q24" i="15"/>
  <c r="R24" i="15"/>
  <c r="S24" i="15"/>
  <c r="T24" i="15"/>
  <c r="U24" i="15"/>
  <c r="V24" i="15"/>
  <c r="W24" i="15"/>
  <c r="X24" i="15"/>
  <c r="O25" i="15"/>
  <c r="P25" i="15"/>
  <c r="Q25" i="15"/>
  <c r="R25" i="15"/>
  <c r="S25" i="15"/>
  <c r="T25" i="15"/>
  <c r="U25" i="15"/>
  <c r="V25" i="15"/>
  <c r="W25" i="15"/>
  <c r="X25" i="15"/>
  <c r="O26" i="15"/>
  <c r="P26" i="15"/>
  <c r="Q26" i="15"/>
  <c r="R26" i="15"/>
  <c r="S26" i="15"/>
  <c r="T26" i="15"/>
  <c r="U26" i="15"/>
  <c r="V26" i="15"/>
  <c r="W26" i="15"/>
  <c r="X26" i="15"/>
  <c r="N24" i="15"/>
  <c r="N25" i="15"/>
  <c r="N26" i="15"/>
  <c r="N23" i="15"/>
  <c r="O14" i="15"/>
  <c r="P14" i="15"/>
  <c r="Q14" i="15"/>
  <c r="R14" i="15"/>
  <c r="S14" i="15"/>
  <c r="T14" i="15"/>
  <c r="U14" i="15"/>
  <c r="V14" i="15"/>
  <c r="X14" i="15"/>
  <c r="O15" i="15"/>
  <c r="P15" i="15"/>
  <c r="Q15" i="15"/>
  <c r="R15" i="15"/>
  <c r="S15" i="15"/>
  <c r="T15" i="15"/>
  <c r="U15" i="15"/>
  <c r="V15" i="15"/>
  <c r="X15" i="15"/>
  <c r="W16" i="15"/>
  <c r="O17" i="15"/>
  <c r="P17" i="15"/>
  <c r="Q17" i="15"/>
  <c r="R17" i="15"/>
  <c r="S17" i="15"/>
  <c r="T17" i="15"/>
  <c r="U17" i="15"/>
  <c r="V17" i="15"/>
  <c r="W17" i="15"/>
  <c r="X17" i="15"/>
  <c r="O18" i="15"/>
  <c r="P18" i="15"/>
  <c r="Q18" i="15"/>
  <c r="R18" i="15"/>
  <c r="S18" i="15"/>
  <c r="T18" i="15"/>
  <c r="U18" i="15"/>
  <c r="V18" i="15"/>
  <c r="W18" i="15"/>
  <c r="X18" i="15"/>
  <c r="O19" i="15"/>
  <c r="P19" i="15"/>
  <c r="Q19" i="15"/>
  <c r="R19" i="15"/>
  <c r="S19" i="15"/>
  <c r="T19" i="15"/>
  <c r="U19" i="15"/>
  <c r="V19" i="15"/>
  <c r="W19" i="15"/>
  <c r="X19" i="15"/>
  <c r="O20" i="15"/>
  <c r="P20" i="15"/>
  <c r="Q20" i="15"/>
  <c r="R20" i="15"/>
  <c r="S20" i="15"/>
  <c r="T20" i="15"/>
  <c r="U20" i="15"/>
  <c r="V20" i="15"/>
  <c r="W20" i="15"/>
  <c r="X20" i="15"/>
  <c r="N15" i="15"/>
  <c r="N17" i="15"/>
  <c r="N18" i="15"/>
  <c r="N19" i="15"/>
  <c r="N20" i="15"/>
  <c r="N14" i="15"/>
  <c r="O9" i="15"/>
  <c r="P9" i="15"/>
  <c r="Q9" i="15"/>
  <c r="R9" i="15"/>
  <c r="S9" i="15"/>
  <c r="T9" i="15"/>
  <c r="U9" i="15"/>
  <c r="V9" i="15"/>
  <c r="W9" i="15"/>
  <c r="X9" i="15"/>
  <c r="O10" i="15"/>
  <c r="P10" i="15"/>
  <c r="Q10" i="15"/>
  <c r="R10" i="15"/>
  <c r="S10" i="15"/>
  <c r="T10" i="15"/>
  <c r="U10" i="15"/>
  <c r="V10" i="15"/>
  <c r="W10" i="15"/>
  <c r="X10" i="15"/>
  <c r="N10" i="15"/>
  <c r="N9" i="15"/>
  <c r="O5" i="15"/>
  <c r="P5" i="15"/>
  <c r="Q5" i="15"/>
  <c r="R5" i="15"/>
  <c r="S5" i="15"/>
  <c r="T5" i="15"/>
  <c r="U5" i="15"/>
  <c r="V5" i="15"/>
  <c r="W5" i="15"/>
  <c r="X5" i="15"/>
  <c r="N5" i="15"/>
  <c r="O40" i="8"/>
  <c r="P40" i="8"/>
  <c r="Q40" i="8"/>
  <c r="R40" i="8"/>
  <c r="S40" i="8"/>
  <c r="T40" i="8"/>
  <c r="U40" i="8"/>
  <c r="V40" i="8"/>
  <c r="W40" i="8"/>
  <c r="X40" i="8"/>
  <c r="O41" i="8"/>
  <c r="P41" i="8"/>
  <c r="Q41" i="8"/>
  <c r="R41" i="8"/>
  <c r="S41" i="8"/>
  <c r="T41" i="8"/>
  <c r="U41" i="8"/>
  <c r="V41" i="8"/>
  <c r="W41" i="8"/>
  <c r="X41" i="8"/>
  <c r="O42" i="8"/>
  <c r="P42" i="8"/>
  <c r="Q42" i="8"/>
  <c r="R42" i="8"/>
  <c r="S42" i="8"/>
  <c r="T42" i="8"/>
  <c r="U42" i="8"/>
  <c r="V42" i="8"/>
  <c r="W42" i="8"/>
  <c r="X42" i="8"/>
  <c r="O43" i="8"/>
  <c r="P43" i="8"/>
  <c r="Q43" i="8"/>
  <c r="R43" i="8"/>
  <c r="S43" i="8"/>
  <c r="T43" i="8"/>
  <c r="U43" i="8"/>
  <c r="V43" i="8"/>
  <c r="W43" i="8"/>
  <c r="X43" i="8"/>
  <c r="O44" i="8"/>
  <c r="P44" i="8"/>
  <c r="Q44" i="8"/>
  <c r="R44" i="8"/>
  <c r="S44" i="8"/>
  <c r="T44" i="8"/>
  <c r="U44" i="8"/>
  <c r="V44" i="8"/>
  <c r="W44" i="8"/>
  <c r="X44" i="8"/>
  <c r="O45" i="8"/>
  <c r="P45" i="8"/>
  <c r="Q45" i="8"/>
  <c r="R45" i="8"/>
  <c r="S45" i="8"/>
  <c r="T45" i="8"/>
  <c r="U45" i="8"/>
  <c r="V45" i="8"/>
  <c r="W45" i="8"/>
  <c r="X45" i="8"/>
  <c r="N41" i="8"/>
  <c r="N42" i="8"/>
  <c r="N43" i="8"/>
  <c r="N44" i="8"/>
  <c r="N45" i="8"/>
  <c r="N40" i="8"/>
  <c r="O27" i="8"/>
  <c r="P27" i="8"/>
  <c r="Q27" i="8"/>
  <c r="R27" i="8"/>
  <c r="S27" i="8"/>
  <c r="T27" i="8"/>
  <c r="U27" i="8"/>
  <c r="V27" i="8"/>
  <c r="W27" i="8"/>
  <c r="X27" i="8"/>
  <c r="O28" i="8"/>
  <c r="P28" i="8"/>
  <c r="Q28" i="8"/>
  <c r="R28" i="8"/>
  <c r="S28" i="8"/>
  <c r="T28" i="8"/>
  <c r="U28" i="8"/>
  <c r="V28" i="8"/>
  <c r="W28" i="8"/>
  <c r="X28" i="8"/>
  <c r="O29" i="8"/>
  <c r="P29" i="8"/>
  <c r="Q29" i="8"/>
  <c r="R29" i="8"/>
  <c r="S29" i="8"/>
  <c r="T29" i="8"/>
  <c r="U29" i="8"/>
  <c r="V29" i="8"/>
  <c r="W29" i="8"/>
  <c r="X29" i="8"/>
  <c r="O30" i="8"/>
  <c r="P30" i="8"/>
  <c r="Q30" i="8"/>
  <c r="R30" i="8"/>
  <c r="S30" i="8"/>
  <c r="T30" i="8"/>
  <c r="U30" i="8"/>
  <c r="V30" i="8"/>
  <c r="W30" i="8"/>
  <c r="X30" i="8"/>
  <c r="O31" i="8"/>
  <c r="P31" i="8"/>
  <c r="Q31" i="8"/>
  <c r="R31" i="8"/>
  <c r="S31" i="8"/>
  <c r="T31" i="8"/>
  <c r="U31" i="8"/>
  <c r="V31" i="8"/>
  <c r="W31" i="8"/>
  <c r="X31" i="8"/>
  <c r="O32" i="8"/>
  <c r="P32" i="8"/>
  <c r="Q32" i="8"/>
  <c r="R32" i="8"/>
  <c r="S32" i="8"/>
  <c r="T32" i="8"/>
  <c r="U32" i="8"/>
  <c r="V32" i="8"/>
  <c r="W32" i="8"/>
  <c r="X32" i="8"/>
  <c r="O33" i="8"/>
  <c r="P33" i="8"/>
  <c r="Q33" i="8"/>
  <c r="R33" i="8"/>
  <c r="S33" i="8"/>
  <c r="T33" i="8"/>
  <c r="U33" i="8"/>
  <c r="V33" i="8"/>
  <c r="W33" i="8"/>
  <c r="X33" i="8"/>
  <c r="O34" i="8"/>
  <c r="P34" i="8"/>
  <c r="Q34" i="8"/>
  <c r="R34" i="8"/>
  <c r="S34" i="8"/>
  <c r="T34" i="8"/>
  <c r="U34" i="8"/>
  <c r="V34" i="8"/>
  <c r="W34" i="8"/>
  <c r="X34" i="8"/>
  <c r="O35" i="8"/>
  <c r="P35" i="8"/>
  <c r="Q35" i="8"/>
  <c r="R35" i="8"/>
  <c r="S35" i="8"/>
  <c r="T35" i="8"/>
  <c r="U35" i="8"/>
  <c r="V35" i="8"/>
  <c r="W35" i="8"/>
  <c r="X35" i="8"/>
  <c r="N28" i="8"/>
  <c r="N29" i="8"/>
  <c r="N30" i="8"/>
  <c r="N31" i="8"/>
  <c r="N32" i="8"/>
  <c r="N33" i="8"/>
  <c r="N34" i="8"/>
  <c r="N35" i="8"/>
  <c r="N27" i="8"/>
  <c r="O21" i="8"/>
  <c r="P21" i="8"/>
  <c r="Q21" i="8"/>
  <c r="R21" i="8"/>
  <c r="S21" i="8"/>
  <c r="T21" i="8"/>
  <c r="U21" i="8"/>
  <c r="V21" i="8"/>
  <c r="W21" i="8"/>
  <c r="X21" i="8"/>
  <c r="O22" i="8"/>
  <c r="P22" i="8"/>
  <c r="Q22" i="8"/>
  <c r="R22" i="8"/>
  <c r="S22" i="8"/>
  <c r="T22" i="8"/>
  <c r="U22" i="8"/>
  <c r="V22" i="8"/>
  <c r="W22" i="8"/>
  <c r="X22" i="8"/>
  <c r="O23" i="8"/>
  <c r="P23" i="8"/>
  <c r="Q23" i="8"/>
  <c r="R23" i="8"/>
  <c r="S23" i="8"/>
  <c r="T23" i="8"/>
  <c r="U23" i="8"/>
  <c r="V23" i="8"/>
  <c r="W23" i="8"/>
  <c r="X23" i="8"/>
  <c r="O24" i="8"/>
  <c r="P24" i="8"/>
  <c r="Q24" i="8"/>
  <c r="R24" i="8"/>
  <c r="S24" i="8"/>
  <c r="T24" i="8"/>
  <c r="U24" i="8"/>
  <c r="V24" i="8"/>
  <c r="W24" i="8"/>
  <c r="X24" i="8"/>
  <c r="N22" i="8"/>
  <c r="N23" i="8"/>
  <c r="N24" i="8"/>
  <c r="N21" i="8"/>
  <c r="O9" i="8"/>
  <c r="P9" i="8"/>
  <c r="Q9" i="8"/>
  <c r="R9" i="8"/>
  <c r="S9" i="8"/>
  <c r="T9" i="8"/>
  <c r="U9" i="8"/>
  <c r="V9" i="8"/>
  <c r="W9" i="8"/>
  <c r="X9" i="8"/>
  <c r="O10" i="8"/>
  <c r="P10" i="8"/>
  <c r="Q10" i="8"/>
  <c r="R10" i="8"/>
  <c r="S10" i="8"/>
  <c r="T10" i="8"/>
  <c r="U10" i="8"/>
  <c r="V10" i="8"/>
  <c r="W10" i="8"/>
  <c r="X10" i="8"/>
  <c r="O11" i="8"/>
  <c r="P11" i="8"/>
  <c r="Q11" i="8"/>
  <c r="R11" i="8"/>
  <c r="S11" i="8"/>
  <c r="T11" i="8"/>
  <c r="U11" i="8"/>
  <c r="V11" i="8"/>
  <c r="X11" i="8"/>
  <c r="O12" i="8"/>
  <c r="P12" i="8"/>
  <c r="Q12" i="8"/>
  <c r="R12" i="8"/>
  <c r="S12" i="8"/>
  <c r="T12" i="8"/>
  <c r="U12" i="8"/>
  <c r="V12" i="8"/>
  <c r="X12" i="8"/>
  <c r="W13" i="8"/>
  <c r="O14" i="8"/>
  <c r="P14" i="8"/>
  <c r="Q14" i="8"/>
  <c r="R14" i="8"/>
  <c r="S14" i="8"/>
  <c r="T14" i="8"/>
  <c r="U14" i="8"/>
  <c r="V14" i="8"/>
  <c r="W14" i="8"/>
  <c r="X14" i="8"/>
  <c r="O15" i="8"/>
  <c r="P15" i="8"/>
  <c r="Q15" i="8"/>
  <c r="R15" i="8"/>
  <c r="S15" i="8"/>
  <c r="T15" i="8"/>
  <c r="U15" i="8"/>
  <c r="V15" i="8"/>
  <c r="W15" i="8"/>
  <c r="X15" i="8"/>
  <c r="O16" i="8"/>
  <c r="P16" i="8"/>
  <c r="Q16" i="8"/>
  <c r="R16" i="8"/>
  <c r="S16" i="8"/>
  <c r="T16" i="8"/>
  <c r="U16" i="8"/>
  <c r="V16" i="8"/>
  <c r="W16" i="8"/>
  <c r="X16" i="8"/>
  <c r="O17" i="8"/>
  <c r="P17" i="8"/>
  <c r="Q17" i="8"/>
  <c r="R17" i="8"/>
  <c r="S17" i="8"/>
  <c r="T17" i="8"/>
  <c r="U17" i="8"/>
  <c r="V17" i="8"/>
  <c r="W17" i="8"/>
  <c r="X17" i="8"/>
  <c r="N10" i="8"/>
  <c r="N11" i="8"/>
  <c r="N12" i="8"/>
  <c r="N14" i="8"/>
  <c r="N15" i="8"/>
  <c r="N16" i="8"/>
  <c r="N17" i="8"/>
  <c r="N9" i="8"/>
  <c r="O5" i="8"/>
  <c r="P5" i="8"/>
  <c r="Q5" i="8"/>
  <c r="R5" i="8"/>
  <c r="S5" i="8"/>
  <c r="T5" i="8"/>
  <c r="U5" i="8"/>
  <c r="V5" i="8"/>
  <c r="W5" i="8"/>
  <c r="X5" i="8"/>
  <c r="N5" i="8"/>
  <c r="O70" i="4"/>
  <c r="P70" i="4"/>
  <c r="Q70" i="4"/>
  <c r="R70" i="4"/>
  <c r="S70" i="4"/>
  <c r="T70" i="4"/>
  <c r="U70" i="4"/>
  <c r="V70" i="4"/>
  <c r="W70" i="4"/>
  <c r="X70" i="4"/>
  <c r="O71" i="4"/>
  <c r="P71" i="4"/>
  <c r="Q71" i="4"/>
  <c r="R71" i="4"/>
  <c r="S71" i="4"/>
  <c r="T71" i="4"/>
  <c r="U71" i="4"/>
  <c r="V71" i="4"/>
  <c r="W71" i="4"/>
  <c r="X71" i="4"/>
  <c r="O72" i="4"/>
  <c r="P72" i="4"/>
  <c r="Q72" i="4"/>
  <c r="R72" i="4"/>
  <c r="S72" i="4"/>
  <c r="T72" i="4"/>
  <c r="U72" i="4"/>
  <c r="V72" i="4"/>
  <c r="W72" i="4"/>
  <c r="X72" i="4"/>
  <c r="O73" i="4"/>
  <c r="P73" i="4"/>
  <c r="Q73" i="4"/>
  <c r="R73" i="4"/>
  <c r="S73" i="4"/>
  <c r="T73" i="4"/>
  <c r="U73" i="4"/>
  <c r="V73" i="4"/>
  <c r="W73" i="4"/>
  <c r="X73" i="4"/>
  <c r="N71" i="4"/>
  <c r="N72" i="4"/>
  <c r="N73" i="4"/>
  <c r="N70" i="4"/>
  <c r="O64" i="4"/>
  <c r="P64" i="4"/>
  <c r="Q64" i="4"/>
  <c r="R64" i="4"/>
  <c r="S64" i="4"/>
  <c r="T64" i="4"/>
  <c r="U64" i="4"/>
  <c r="V64" i="4"/>
  <c r="W64" i="4"/>
  <c r="X64" i="4"/>
  <c r="O65" i="4"/>
  <c r="P65" i="4"/>
  <c r="Q65" i="4"/>
  <c r="R65" i="4"/>
  <c r="S65" i="4"/>
  <c r="T65" i="4"/>
  <c r="U65" i="4"/>
  <c r="V65" i="4"/>
  <c r="W65" i="4"/>
  <c r="X65" i="4"/>
  <c r="O66" i="4"/>
  <c r="P66" i="4"/>
  <c r="Q66" i="4"/>
  <c r="R66" i="4"/>
  <c r="S66" i="4"/>
  <c r="T66" i="4"/>
  <c r="U66" i="4"/>
  <c r="V66" i="4"/>
  <c r="W66" i="4"/>
  <c r="X66" i="4"/>
  <c r="O67" i="4"/>
  <c r="P67" i="4"/>
  <c r="Q67" i="4"/>
  <c r="R67" i="4"/>
  <c r="S67" i="4"/>
  <c r="T67" i="4"/>
  <c r="U67" i="4"/>
  <c r="V67" i="4"/>
  <c r="W67" i="4"/>
  <c r="X67" i="4"/>
  <c r="N65" i="4"/>
  <c r="N66" i="4"/>
  <c r="N67" i="4"/>
  <c r="N64" i="4"/>
  <c r="O55" i="4"/>
  <c r="P55" i="4"/>
  <c r="Q55" i="4"/>
  <c r="R55" i="4"/>
  <c r="S55" i="4"/>
  <c r="T55" i="4"/>
  <c r="U55" i="4"/>
  <c r="V55" i="4"/>
  <c r="W55" i="4"/>
  <c r="X55" i="4"/>
  <c r="O56" i="4"/>
  <c r="P56" i="4"/>
  <c r="Q56" i="4"/>
  <c r="R56" i="4"/>
  <c r="S56" i="4"/>
  <c r="T56" i="4"/>
  <c r="U56" i="4"/>
  <c r="V56" i="4"/>
  <c r="W56" i="4"/>
  <c r="X56" i="4"/>
  <c r="O57" i="4"/>
  <c r="P57" i="4"/>
  <c r="Q57" i="4"/>
  <c r="R57" i="4"/>
  <c r="S57" i="4"/>
  <c r="T57" i="4"/>
  <c r="U57" i="4"/>
  <c r="V57" i="4"/>
  <c r="W57" i="4"/>
  <c r="X57" i="4"/>
  <c r="O58" i="4"/>
  <c r="P58" i="4"/>
  <c r="Q58" i="4"/>
  <c r="R58" i="4"/>
  <c r="S58" i="4"/>
  <c r="T58" i="4"/>
  <c r="U58" i="4"/>
  <c r="V58" i="4"/>
  <c r="W58" i="4"/>
  <c r="X58" i="4"/>
  <c r="O59" i="4"/>
  <c r="P59" i="4"/>
  <c r="Q59" i="4"/>
  <c r="R59" i="4"/>
  <c r="S59" i="4"/>
  <c r="T59" i="4"/>
  <c r="U59" i="4"/>
  <c r="V59" i="4"/>
  <c r="W59" i="4"/>
  <c r="X59" i="4"/>
  <c r="O60" i="4"/>
  <c r="P60" i="4"/>
  <c r="Q60" i="4"/>
  <c r="R60" i="4"/>
  <c r="S60" i="4"/>
  <c r="T60" i="4"/>
  <c r="U60" i="4"/>
  <c r="V60" i="4"/>
  <c r="W60" i="4"/>
  <c r="X60" i="4"/>
  <c r="N56" i="4"/>
  <c r="N57" i="4"/>
  <c r="N58" i="4"/>
  <c r="N59" i="4"/>
  <c r="N60" i="4"/>
  <c r="N55" i="4"/>
  <c r="O45" i="4"/>
  <c r="P45" i="4"/>
  <c r="Q45" i="4"/>
  <c r="R45" i="4"/>
  <c r="S45" i="4"/>
  <c r="T45" i="4"/>
  <c r="U45" i="4"/>
  <c r="V45" i="4"/>
  <c r="W45" i="4"/>
  <c r="X45" i="4"/>
  <c r="O46" i="4"/>
  <c r="P46" i="4"/>
  <c r="Q46" i="4"/>
  <c r="R46" i="4"/>
  <c r="S46" i="4"/>
  <c r="T46" i="4"/>
  <c r="U46" i="4"/>
  <c r="V46" i="4"/>
  <c r="W46" i="4"/>
  <c r="X46" i="4"/>
  <c r="O47" i="4"/>
  <c r="P47" i="4"/>
  <c r="Q47" i="4"/>
  <c r="R47" i="4"/>
  <c r="S47" i="4"/>
  <c r="T47" i="4"/>
  <c r="U47" i="4"/>
  <c r="V47" i="4"/>
  <c r="W47" i="4"/>
  <c r="X47" i="4"/>
  <c r="O48" i="4"/>
  <c r="P48" i="4"/>
  <c r="Q48" i="4"/>
  <c r="R48" i="4"/>
  <c r="S48" i="4"/>
  <c r="T48" i="4"/>
  <c r="U48" i="4"/>
  <c r="V48" i="4"/>
  <c r="W48" i="4"/>
  <c r="X48" i="4"/>
  <c r="O49" i="4"/>
  <c r="P49" i="4"/>
  <c r="Q49" i="4"/>
  <c r="R49" i="4"/>
  <c r="S49" i="4"/>
  <c r="T49" i="4"/>
  <c r="U49" i="4"/>
  <c r="V49" i="4"/>
  <c r="W49" i="4"/>
  <c r="X49" i="4"/>
  <c r="O50" i="4"/>
  <c r="P50" i="4"/>
  <c r="Q50" i="4"/>
  <c r="R50" i="4"/>
  <c r="S50" i="4"/>
  <c r="T50" i="4"/>
  <c r="U50" i="4"/>
  <c r="V50" i="4"/>
  <c r="W50" i="4"/>
  <c r="X50" i="4"/>
  <c r="O51" i="4"/>
  <c r="P51" i="4"/>
  <c r="Q51" i="4"/>
  <c r="R51" i="4"/>
  <c r="S51" i="4"/>
  <c r="T51" i="4"/>
  <c r="U51" i="4"/>
  <c r="V51" i="4"/>
  <c r="W51" i="4"/>
  <c r="X51" i="4"/>
  <c r="N46" i="4"/>
  <c r="N47" i="4"/>
  <c r="N48" i="4"/>
  <c r="N49" i="4"/>
  <c r="N50" i="4"/>
  <c r="N51" i="4"/>
  <c r="N45" i="4"/>
  <c r="O37" i="4"/>
  <c r="P37" i="4"/>
  <c r="Q37" i="4"/>
  <c r="R37" i="4"/>
  <c r="S37" i="4"/>
  <c r="T37" i="4"/>
  <c r="U37" i="4"/>
  <c r="V37" i="4"/>
  <c r="W37" i="4"/>
  <c r="X37" i="4"/>
  <c r="O38" i="4"/>
  <c r="P38" i="4"/>
  <c r="Q38" i="4"/>
  <c r="R38" i="4"/>
  <c r="S38" i="4"/>
  <c r="T38" i="4"/>
  <c r="U38" i="4"/>
  <c r="V38" i="4"/>
  <c r="W38" i="4"/>
  <c r="X38" i="4"/>
  <c r="O39" i="4"/>
  <c r="P39" i="4"/>
  <c r="Q39" i="4"/>
  <c r="R39" i="4"/>
  <c r="S39" i="4"/>
  <c r="T39" i="4"/>
  <c r="U39" i="4"/>
  <c r="V39" i="4"/>
  <c r="W39" i="4"/>
  <c r="X39" i="4"/>
  <c r="O40" i="4"/>
  <c r="P40" i="4"/>
  <c r="Q40" i="4"/>
  <c r="R40" i="4"/>
  <c r="S40" i="4"/>
  <c r="T40" i="4"/>
  <c r="U40" i="4"/>
  <c r="V40" i="4"/>
  <c r="W40" i="4"/>
  <c r="X40" i="4"/>
  <c r="O41" i="4"/>
  <c r="P41" i="4"/>
  <c r="Q41" i="4"/>
  <c r="R41" i="4"/>
  <c r="S41" i="4"/>
  <c r="T41" i="4"/>
  <c r="U41" i="4"/>
  <c r="V41" i="4"/>
  <c r="W41" i="4"/>
  <c r="X41" i="4"/>
  <c r="O42" i="4"/>
  <c r="P42" i="4"/>
  <c r="Q42" i="4"/>
  <c r="R42" i="4"/>
  <c r="S42" i="4"/>
  <c r="T42" i="4"/>
  <c r="U42" i="4"/>
  <c r="V42" i="4"/>
  <c r="W42" i="4"/>
  <c r="X42" i="4"/>
  <c r="N38" i="4"/>
  <c r="N39" i="4"/>
  <c r="N40" i="4"/>
  <c r="N41" i="4"/>
  <c r="N42" i="4"/>
  <c r="N37" i="4"/>
  <c r="O28" i="4"/>
  <c r="P28" i="4"/>
  <c r="Q28" i="4"/>
  <c r="R28" i="4"/>
  <c r="S28" i="4"/>
  <c r="T28" i="4"/>
  <c r="U28" i="4"/>
  <c r="V28" i="4"/>
  <c r="W28" i="4"/>
  <c r="X28" i="4"/>
  <c r="O29" i="4"/>
  <c r="P29" i="4"/>
  <c r="Q29" i="4"/>
  <c r="R29" i="4"/>
  <c r="S29" i="4"/>
  <c r="T29" i="4"/>
  <c r="U29" i="4"/>
  <c r="V29" i="4"/>
  <c r="W29" i="4"/>
  <c r="X29" i="4"/>
  <c r="O30" i="4"/>
  <c r="P30" i="4"/>
  <c r="Q30" i="4"/>
  <c r="R30" i="4"/>
  <c r="S30" i="4"/>
  <c r="T30" i="4"/>
  <c r="U30" i="4"/>
  <c r="V30" i="4"/>
  <c r="W30" i="4"/>
  <c r="X30" i="4"/>
  <c r="O31" i="4"/>
  <c r="P31" i="4"/>
  <c r="Q31" i="4"/>
  <c r="R31" i="4"/>
  <c r="S31" i="4"/>
  <c r="T31" i="4"/>
  <c r="U31" i="4"/>
  <c r="V31" i="4"/>
  <c r="W31" i="4"/>
  <c r="X31" i="4"/>
  <c r="O32" i="4"/>
  <c r="P32" i="4"/>
  <c r="Q32" i="4"/>
  <c r="R32" i="4"/>
  <c r="S32" i="4"/>
  <c r="T32" i="4"/>
  <c r="U32" i="4"/>
  <c r="V32" i="4"/>
  <c r="W32" i="4"/>
  <c r="X32" i="4"/>
  <c r="O33" i="4"/>
  <c r="P33" i="4"/>
  <c r="Q33" i="4"/>
  <c r="R33" i="4"/>
  <c r="S33" i="4"/>
  <c r="T33" i="4"/>
  <c r="U33" i="4"/>
  <c r="V33" i="4"/>
  <c r="W33" i="4"/>
  <c r="X33" i="4"/>
  <c r="O34" i="4"/>
  <c r="P34" i="4"/>
  <c r="Q34" i="4"/>
  <c r="R34" i="4"/>
  <c r="S34" i="4"/>
  <c r="T34" i="4"/>
  <c r="U34" i="4"/>
  <c r="V34" i="4"/>
  <c r="W34" i="4"/>
  <c r="X34" i="4"/>
  <c r="N29" i="4"/>
  <c r="N30" i="4"/>
  <c r="N31" i="4"/>
  <c r="N32" i="4"/>
  <c r="N33" i="4"/>
  <c r="N34" i="4"/>
  <c r="N28" i="4"/>
  <c r="O22" i="4"/>
  <c r="P22" i="4"/>
  <c r="Q22" i="4"/>
  <c r="R22" i="4"/>
  <c r="S22" i="4"/>
  <c r="T22" i="4"/>
  <c r="U22" i="4"/>
  <c r="V22" i="4"/>
  <c r="W22" i="4"/>
  <c r="X22" i="4"/>
  <c r="O23" i="4"/>
  <c r="P23" i="4"/>
  <c r="Q23" i="4"/>
  <c r="R23" i="4"/>
  <c r="S23" i="4"/>
  <c r="T23" i="4"/>
  <c r="U23" i="4"/>
  <c r="V23" i="4"/>
  <c r="W23" i="4"/>
  <c r="X23" i="4"/>
  <c r="O24" i="4"/>
  <c r="P24" i="4"/>
  <c r="Q24" i="4"/>
  <c r="R24" i="4"/>
  <c r="S24" i="4"/>
  <c r="T24" i="4"/>
  <c r="U24" i="4"/>
  <c r="V24" i="4"/>
  <c r="W24" i="4"/>
  <c r="X24" i="4"/>
  <c r="O25" i="4"/>
  <c r="P25" i="4"/>
  <c r="Q25" i="4"/>
  <c r="R25" i="4"/>
  <c r="S25" i="4"/>
  <c r="T25" i="4"/>
  <c r="U25" i="4"/>
  <c r="V25" i="4"/>
  <c r="W25" i="4"/>
  <c r="X25" i="4"/>
  <c r="N23" i="4"/>
  <c r="N24" i="4"/>
  <c r="N25" i="4"/>
  <c r="N22" i="4"/>
  <c r="O14" i="4"/>
  <c r="P14" i="4"/>
  <c r="Q14" i="4"/>
  <c r="R14" i="4"/>
  <c r="S14" i="4"/>
  <c r="T14" i="4"/>
  <c r="U14" i="4"/>
  <c r="V14" i="4"/>
  <c r="W14" i="4"/>
  <c r="X14" i="4"/>
  <c r="O15" i="4"/>
  <c r="P15" i="4"/>
  <c r="Q15" i="4"/>
  <c r="R15" i="4"/>
  <c r="S15" i="4"/>
  <c r="T15" i="4"/>
  <c r="U15" i="4"/>
  <c r="V15" i="4"/>
  <c r="W15" i="4"/>
  <c r="X15" i="4"/>
  <c r="O16" i="4"/>
  <c r="P16" i="4"/>
  <c r="Q16" i="4"/>
  <c r="R16" i="4"/>
  <c r="S16" i="4"/>
  <c r="T16" i="4"/>
  <c r="U16" i="4"/>
  <c r="V16" i="4"/>
  <c r="W16" i="4"/>
  <c r="X16" i="4"/>
  <c r="O17" i="4"/>
  <c r="P17" i="4"/>
  <c r="Q17" i="4"/>
  <c r="R17" i="4"/>
  <c r="S17" i="4"/>
  <c r="T17" i="4"/>
  <c r="U17" i="4"/>
  <c r="V17" i="4"/>
  <c r="W17" i="4"/>
  <c r="X17" i="4"/>
  <c r="O18" i="4"/>
  <c r="P18" i="4"/>
  <c r="Q18" i="4"/>
  <c r="R18" i="4"/>
  <c r="S18" i="4"/>
  <c r="T18" i="4"/>
  <c r="U18" i="4"/>
  <c r="V18" i="4"/>
  <c r="W18" i="4"/>
  <c r="X18" i="4"/>
  <c r="O19" i="4"/>
  <c r="P19" i="4"/>
  <c r="Q19" i="4"/>
  <c r="R19" i="4"/>
  <c r="S19" i="4"/>
  <c r="T19" i="4"/>
  <c r="U19" i="4"/>
  <c r="V19" i="4"/>
  <c r="W19" i="4"/>
  <c r="X19" i="4"/>
  <c r="N15" i="4"/>
  <c r="N16" i="4"/>
  <c r="N17" i="4"/>
  <c r="N18" i="4"/>
  <c r="N19" i="4"/>
  <c r="N14" i="4"/>
  <c r="O9" i="4"/>
  <c r="P9" i="4"/>
  <c r="Q9" i="4"/>
  <c r="R9" i="4"/>
  <c r="S9" i="4"/>
  <c r="T9" i="4"/>
  <c r="U9" i="4"/>
  <c r="V9" i="4"/>
  <c r="W9" i="4"/>
  <c r="X9" i="4"/>
  <c r="O10" i="4"/>
  <c r="P10" i="4"/>
  <c r="Q10" i="4"/>
  <c r="R10" i="4"/>
  <c r="S10" i="4"/>
  <c r="T10" i="4"/>
  <c r="U10" i="4"/>
  <c r="V10" i="4"/>
  <c r="W10" i="4"/>
  <c r="X10" i="4"/>
  <c r="N10" i="4"/>
  <c r="N9" i="4"/>
  <c r="O5" i="4"/>
  <c r="P5" i="4"/>
  <c r="Q5" i="4"/>
  <c r="R5" i="4"/>
  <c r="S5" i="4"/>
  <c r="T5" i="4"/>
  <c r="U5" i="4"/>
  <c r="V5" i="4"/>
  <c r="W5" i="4"/>
  <c r="X5" i="4"/>
  <c r="N5" i="4"/>
  <c r="N5" i="12" l="1"/>
  <c r="X5" i="12"/>
  <c r="W5" i="12"/>
  <c r="V5" i="12"/>
  <c r="U5" i="12"/>
  <c r="T5" i="12"/>
  <c r="S5" i="12"/>
  <c r="R5" i="12"/>
  <c r="Q5" i="12"/>
  <c r="P5" i="12"/>
  <c r="O5" i="12"/>
</calcChain>
</file>

<file path=xl/sharedStrings.xml><?xml version="1.0" encoding="utf-8"?>
<sst xmlns="http://schemas.openxmlformats.org/spreadsheetml/2006/main" count="571" uniqueCount="165">
  <si>
    <t>Homeownership Rate</t>
  </si>
  <si>
    <t>Share of All Households</t>
  </si>
  <si>
    <t>Gender</t>
  </si>
  <si>
    <t>Male</t>
  </si>
  <si>
    <t>Female</t>
  </si>
  <si>
    <t>Age</t>
  </si>
  <si>
    <t>Median Age</t>
  </si>
  <si>
    <t>White</t>
  </si>
  <si>
    <t>Black</t>
  </si>
  <si>
    <t>Hispanic</t>
  </si>
  <si>
    <t>Family Type</t>
  </si>
  <si>
    <t>Single parent</t>
  </si>
  <si>
    <t>Married without kids</t>
  </si>
  <si>
    <t xml:space="preserve">Married with kids  </t>
  </si>
  <si>
    <t>Single person</t>
  </si>
  <si>
    <t>Marital Status</t>
  </si>
  <si>
    <t>Married, spouse present</t>
  </si>
  <si>
    <t>Married, spouse absent</t>
  </si>
  <si>
    <t>Widowed</t>
  </si>
  <si>
    <t>Divorced</t>
  </si>
  <si>
    <t>Separated</t>
  </si>
  <si>
    <t>Never Married</t>
  </si>
  <si>
    <t>Educational Attainment</t>
  </si>
  <si>
    <t>No High School</t>
  </si>
  <si>
    <t>Some High School No diploma</t>
  </si>
  <si>
    <t>Some college</t>
  </si>
  <si>
    <t>2-year degree</t>
  </si>
  <si>
    <t>4-year degree</t>
  </si>
  <si>
    <t>Graduate degree or more</t>
  </si>
  <si>
    <t>Median Income</t>
  </si>
  <si>
    <t>Region</t>
  </si>
  <si>
    <t>Structure Type</t>
  </si>
  <si>
    <t>Mobile home/other</t>
  </si>
  <si>
    <t># Bedrooms</t>
  </si>
  <si>
    <t>Median # Bedrooms</t>
  </si>
  <si>
    <t>Square footage</t>
  </si>
  <si>
    <t>Ratio: Home Price / Income</t>
  </si>
  <si>
    <t>Median Home Price / Income</t>
  </si>
  <si>
    <t>Asian/other</t>
  </si>
  <si>
    <t>Asian/Other</t>
  </si>
  <si>
    <t>Share of Recent Buyers</t>
  </si>
  <si>
    <t>Homeowner Households</t>
  </si>
  <si>
    <t>Households</t>
  </si>
  <si>
    <t>Recent Repeat Buyers</t>
  </si>
  <si>
    <t>First-Time Homebuyers</t>
  </si>
  <si>
    <t>65 or over</t>
  </si>
  <si>
    <t>Table 3: Housing Unit Attributes of First-Time Homebuyers</t>
  </si>
  <si>
    <t>Under 35</t>
  </si>
  <si>
    <t>Not reported</t>
  </si>
  <si>
    <t>Northeast</t>
  </si>
  <si>
    <t>South</t>
  </si>
  <si>
    <t>Midwest</t>
  </si>
  <si>
    <t>West</t>
  </si>
  <si>
    <t>Table 5: Housing Unit Attributes of Repeat Homebuyers</t>
  </si>
  <si>
    <t>Under 25</t>
  </si>
  <si>
    <t>4 or more</t>
  </si>
  <si>
    <t>Newly formed household</t>
  </si>
  <si>
    <t>High School diploma</t>
  </si>
  <si>
    <t>Repeat Homebuyers</t>
  </si>
  <si>
    <t>Table 4: Household Attributes of Repeat Homebuyers</t>
  </si>
  <si>
    <t>Table 1: Number and Share of Households, Homeowners, and Homebuyers by Year</t>
  </si>
  <si>
    <t>3,000–3,999</t>
  </si>
  <si>
    <t>4,000 or more</t>
  </si>
  <si>
    <t>Under 500</t>
  </si>
  <si>
    <t>500–749</t>
  </si>
  <si>
    <t>750–999</t>
  </si>
  <si>
    <t>1,000–1,499</t>
  </si>
  <si>
    <t>1,500–1,999</t>
  </si>
  <si>
    <t>2,000–2,499</t>
  </si>
  <si>
    <t>2,500–2,999</t>
  </si>
  <si>
    <t>Under $30,000</t>
  </si>
  <si>
    <t>$30,000–$49,999</t>
  </si>
  <si>
    <t>$150,000 or more</t>
  </si>
  <si>
    <t>$50,000–$74,999</t>
  </si>
  <si>
    <t>$75,000–$99,999</t>
  </si>
  <si>
    <t>$100,000–$149,999</t>
  </si>
  <si>
    <t>2–4 units</t>
  </si>
  <si>
    <t>5–9 units</t>
  </si>
  <si>
    <t>10–19 units</t>
  </si>
  <si>
    <t>20–49 units</t>
  </si>
  <si>
    <t>50 or more units</t>
  </si>
  <si>
    <t>Detached single family</t>
  </si>
  <si>
    <t>Attached single family</t>
  </si>
  <si>
    <t>Under $100,000</t>
  </si>
  <si>
    <t>$100,000–$199,999</t>
  </si>
  <si>
    <t>$200,000–$299,999</t>
  </si>
  <si>
    <t>$300,000–$399,999</t>
  </si>
  <si>
    <t>$400,000–$499,999</t>
  </si>
  <si>
    <t>Existing household</t>
  </si>
  <si>
    <t>T1: Number and Share of Households, Homeowners, and Homebuyers by Year</t>
  </si>
  <si>
    <t>Table 2: Household Attributes of First-Time Homebuyers</t>
  </si>
  <si>
    <t>T2: Household Attributes of First-Time Homebuyers</t>
  </si>
  <si>
    <t>T3: Housing Unit Attributes of First-Time Homebuyers</t>
  </si>
  <si>
    <t>T4: Household Attributes of Repeat Homebuyers</t>
  </si>
  <si>
    <t>T5: Housing Unit Attributes of Repeat Homebuyers</t>
  </si>
  <si>
    <t>T6: Household Attributes of Recent Homebuyers</t>
  </si>
  <si>
    <t>T7: Housing Unit Attributes of Recent Homebuyers</t>
  </si>
  <si>
    <t>T11: Housing Unit Attributes of All Households</t>
  </si>
  <si>
    <t>T10: Household Attributes of All Households</t>
  </si>
  <si>
    <t>T8: Household Attributes of All Homeowners</t>
  </si>
  <si>
    <t>T9: Housing Unit Attributes of All Homeowners</t>
  </si>
  <si>
    <t>Table 10: Household Attributes of All Households</t>
  </si>
  <si>
    <t>Table 11: Housing Unit Attributes of All Households</t>
  </si>
  <si>
    <t>Table 9: Housing Unit Attributes of All Homeowners</t>
  </si>
  <si>
    <t>Table 8: Household Attributes of All Homeowners</t>
  </si>
  <si>
    <t>Table 6: Household Attributes of All Recent Homebuyers</t>
  </si>
  <si>
    <t>Table 7: Housing Unit Attributes of All Recent Homebuyers</t>
  </si>
  <si>
    <t>Back to table of contents</t>
  </si>
  <si>
    <t>25–34</t>
  </si>
  <si>
    <t>35–44</t>
  </si>
  <si>
    <t>45–54</t>
  </si>
  <si>
    <t>55–64</t>
  </si>
  <si>
    <t xml:space="preserve">65 or over </t>
  </si>
  <si>
    <t>Recent Buyers Missing Previous Ownership Status</t>
  </si>
  <si>
    <t>Homeowners</t>
  </si>
  <si>
    <t>Recent Homebuyers</t>
  </si>
  <si>
    <t>Table of Contents</t>
  </si>
  <si>
    <t xml:space="preserve">Median Purchase Price  </t>
  </si>
  <si>
    <t>** Adjusted for inflation using the CPI-U for All Items.</t>
  </si>
  <si>
    <t xml:space="preserve">Source: JCHS tabulations of US Census Bureau and HUD, American Housing Survey 1997-2013 Public Use Files, and 2015, 2017 Internal Use Files. </t>
  </si>
  <si>
    <t xml:space="preserve">1 or less </t>
  </si>
  <si>
    <t>1 or less</t>
  </si>
  <si>
    <t>withheld</t>
  </si>
  <si>
    <t>$500,000 or more</t>
  </si>
  <si>
    <t xml:space="preserve">Other  </t>
  </si>
  <si>
    <t xml:space="preserve">** Whites, blacks, and Asians are non-Hispanic. Hispanics may be of any race. Asians are grouped with all other race categories to preserve sample size. </t>
  </si>
  <si>
    <t>* Estimates for 2015 and 2017 differ slightly from Table 1 due to differences between the public use vs. internal datasets.</t>
  </si>
  <si>
    <t>*** Adjusted for inflation using the CPI-U for All Items.</t>
  </si>
  <si>
    <t>Homeowners*</t>
  </si>
  <si>
    <r>
      <t>Household Income</t>
    </r>
    <r>
      <rPr>
        <i/>
        <sz val="11"/>
        <color rgb="FF000000"/>
        <rFont val="Calibri"/>
        <family val="2"/>
      </rPr>
      <t>***</t>
    </r>
  </si>
  <si>
    <r>
      <t>Race/Ethnicity</t>
    </r>
    <r>
      <rPr>
        <i/>
        <sz val="11"/>
        <color rgb="FF000000"/>
        <rFont val="Calibri"/>
        <family val="2"/>
      </rPr>
      <t>**</t>
    </r>
  </si>
  <si>
    <t>Households*</t>
  </si>
  <si>
    <t>Number of First-Time Homebuyers</t>
  </si>
  <si>
    <t>Share of All First-Time Homebuyers</t>
  </si>
  <si>
    <t>Missing</t>
  </si>
  <si>
    <t>Previous Unit: Homeowner</t>
  </si>
  <si>
    <t>Previous Unit: Renter</t>
  </si>
  <si>
    <t>Share of First-Time Homebuyers</t>
  </si>
  <si>
    <t xml:space="preserve">Source: Tabulations of US Census Bureau and HUD, American Housing Survey 1997-2013 Public Use Files, and 2015, 2017 Internal Use Files. </t>
  </si>
  <si>
    <t>Source: Tabulations of US Census Bureau and HUD, American Housing Survey 1997-2017 Public Use File</t>
  </si>
  <si>
    <t>Source: Tabulations of US Census Bureau and HUD, American Housing Survey 1997-2017 Public Use Files.</t>
  </si>
  <si>
    <t xml:space="preserve">     2–9 units</t>
  </si>
  <si>
    <t>Number of Repeat Homebuyers</t>
  </si>
  <si>
    <t>Share of Repeat Homebuyers</t>
  </si>
  <si>
    <t>Number of Recent Homebuyers</t>
  </si>
  <si>
    <t>Share of Recent Homebuyers</t>
  </si>
  <si>
    <t>Number of All Homeowners</t>
  </si>
  <si>
    <t>Share of All Homeowners</t>
  </si>
  <si>
    <t>Number of Households</t>
  </si>
  <si>
    <t>Share of Households</t>
  </si>
  <si>
    <t>2015*</t>
  </si>
  <si>
    <t>2017*</t>
  </si>
  <si>
    <t>Recent Homebuyers**</t>
  </si>
  <si>
    <t>Recent First-Time Homebuyers***</t>
  </si>
  <si>
    <t>Share of Recent Buyers****</t>
  </si>
  <si>
    <t>** Recent homebuyers purchased their home in the year prior to the survey year. For example, homeowners in the 2017 AHS who purchased their homes in 2016 are considered "recent homebuyers".</t>
  </si>
  <si>
    <t>* Estimates for 2015 and 2017 are rounded in accordance with requirements for public release of estimates based on the internal AHS data.</t>
  </si>
  <si>
    <t>*** In the 1997-2013 surveys, first-time homebuyers are recent homebuyers who responsed "No" to the question, "Have you ever owned a home before?" In the 2015 and 2017 surveys, first-time homebuyers are recent homebuyers who responded "Yes" to the question, "Is this the first home you have ever owned?"</t>
  </si>
  <si>
    <t>**** Recent homebuyers who did not provide information about previous homeownership are excluded from first-time homebuyer share calculations.</t>
  </si>
  <si>
    <t>***Adjusted for inflation using the CPI-U for All Items.</t>
  </si>
  <si>
    <t xml:space="preserve">**** Existing households are those for whom the previous home was owned/rented by someone in the current household. Newly formed households are those for whom the previous home was owned/rented by someone NOT in the current household (e.g. adult children still living at home). </t>
  </si>
  <si>
    <r>
      <t>Home Purchase Price</t>
    </r>
    <r>
      <rPr>
        <i/>
        <sz val="11"/>
        <color rgb="FF000000"/>
        <rFont val="Calibri"/>
        <family val="2"/>
        <scheme val="minor"/>
      </rPr>
      <t>**</t>
    </r>
  </si>
  <si>
    <r>
      <t>Race/Ethnicity</t>
    </r>
    <r>
      <rPr>
        <i/>
        <sz val="11"/>
        <color rgb="FF000000"/>
        <rFont val="Calibri"/>
        <family val="2"/>
        <scheme val="minor"/>
      </rPr>
      <t>**</t>
    </r>
  </si>
  <si>
    <r>
      <t>Household Income</t>
    </r>
    <r>
      <rPr>
        <i/>
        <sz val="11"/>
        <color rgb="FF000000"/>
        <rFont val="Calibri"/>
        <family val="2"/>
        <scheme val="minor"/>
      </rPr>
      <t>***</t>
    </r>
  </si>
  <si>
    <r>
      <t>Former Household Status</t>
    </r>
    <r>
      <rPr>
        <i/>
        <sz val="11"/>
        <color rgb="FF000000"/>
        <rFont val="Calibri"/>
        <family val="2"/>
        <scheme val="minor"/>
      </rPr>
      <t>****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</si>
</sst>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409]d\-mmm"/>
    <numFmt numFmtId="165" formatCode="[$-409]General"/>
    <numFmt numFmtId="166" formatCode="[$$-409]#,##0.00;[Red]&quot;-&quot;[$$-409]#,##0.00"/>
    <numFmt numFmtId="167" formatCode="&quot; &quot;&quot;$&quot;#,##0&quot; &quot;;&quot; &quot;&quot;$&quot;&quot;(&quot;#,##0&quot;)&quot;;&quot; &quot;&quot;$&quot;&quot;-&quot;00&quot; &quot;;&quot; &quot;@&quot; &quot;"/>
    <numFmt numFmtId="168" formatCode="0.0%"/>
    <numFmt numFmtId="169" formatCode="[$-409]mm/dd/yy"/>
    <numFmt numFmtId="170" formatCode="&quot; &quot;&quot;$&quot;#,##0.00&quot; &quot;;&quot; &quot;&quot;$&quot;&quot;(&quot;#,##0.00&quot;)&quot;;&quot; &quot;&quot;$&quot;&quot;-&quot;00&quot; &quot;;&quot; &quot;@&quot; &quot;"/>
    <numFmt numFmtId="171" formatCode="&quot;$&quot;#,##0"/>
    <numFmt numFmtId="172" formatCode="_(* #,##0_);_(* \(#,##0\);_(* &quot;-&quot;??_);_(@_)"/>
  </numFmts>
  <fonts count="20">
    <font>
      <sz val="11"/>
      <color rgb="FF000000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Liberation Sans"/>
    </font>
    <font>
      <sz val="11"/>
      <color rgb="FF000000"/>
      <name val="Calibri"/>
      <family val="2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Calibri"/>
      <family val="2"/>
    </font>
    <font>
      <i/>
      <u/>
      <sz val="11"/>
      <color rgb="FF000000"/>
      <name val="Calibri"/>
      <family val="2"/>
    </font>
    <font>
      <i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</font>
    <font>
      <u/>
      <sz val="11"/>
      <color theme="10"/>
      <name val="Liberation Sans"/>
    </font>
    <font>
      <u/>
      <sz val="9"/>
      <color theme="10"/>
      <name val="Calibri  "/>
    </font>
    <font>
      <b/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4" fillId="0" borderId="0" applyBorder="0" applyProtection="0"/>
    <xf numFmtId="165" fontId="4" fillId="0" borderId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5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166" fontId="6" fillId="0" borderId="0" applyBorder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165" fontId="7" fillId="0" borderId="0" xfId="3" applyFont="1" applyFill="1" applyAlignment="1"/>
    <xf numFmtId="165" fontId="4" fillId="0" borderId="0" xfId="3" applyFont="1" applyFill="1" applyAlignment="1"/>
    <xf numFmtId="1" fontId="4" fillId="0" borderId="0" xfId="3" applyNumberFormat="1" applyFont="1" applyFill="1" applyAlignment="1"/>
    <xf numFmtId="168" fontId="4" fillId="0" borderId="0" xfId="2" applyNumberFormat="1" applyFont="1"/>
    <xf numFmtId="168" fontId="4" fillId="0" borderId="0" xfId="2" applyNumberFormat="1" applyFont="1" applyFill="1" applyAlignment="1"/>
    <xf numFmtId="165" fontId="8" fillId="0" borderId="0" xfId="3" applyFont="1" applyFill="1" applyAlignment="1"/>
    <xf numFmtId="3" fontId="0" fillId="0" borderId="0" xfId="0" applyNumberFormat="1"/>
    <xf numFmtId="169" fontId="4" fillId="0" borderId="0" xfId="3" applyNumberFormat="1" applyFont="1" applyFill="1" applyAlignment="1"/>
    <xf numFmtId="164" fontId="4" fillId="0" borderId="0" xfId="3" applyNumberFormat="1" applyFont="1" applyFill="1" applyAlignment="1"/>
    <xf numFmtId="165" fontId="4" fillId="0" borderId="0" xfId="3" applyFont="1" applyFill="1" applyAlignment="1">
      <alignment horizontal="left"/>
    </xf>
    <xf numFmtId="3" fontId="4" fillId="0" borderId="0" xfId="0" applyNumberFormat="1" applyFont="1"/>
    <xf numFmtId="3" fontId="4" fillId="0" borderId="0" xfId="3" applyNumberFormat="1" applyFont="1" applyFill="1" applyAlignment="1"/>
    <xf numFmtId="9" fontId="4" fillId="0" borderId="0" xfId="2" applyFont="1" applyFill="1" applyAlignment="1"/>
    <xf numFmtId="165" fontId="4" fillId="0" borderId="0" xfId="3" applyFont="1" applyFill="1" applyAlignment="1">
      <alignment horizontal="left" indent="1"/>
    </xf>
    <xf numFmtId="0" fontId="4" fillId="0" borderId="0" xfId="2" applyNumberFormat="1" applyFont="1" applyFill="1" applyAlignment="1"/>
    <xf numFmtId="4" fontId="4" fillId="0" borderId="0" xfId="2" applyNumberFormat="1" applyFont="1"/>
    <xf numFmtId="165" fontId="4" fillId="0" borderId="0" xfId="3" applyFont="1" applyFill="1" applyAlignment="1">
      <alignment horizontal="left" indent="2"/>
    </xf>
    <xf numFmtId="171" fontId="4" fillId="0" borderId="0" xfId="3" applyNumberFormat="1" applyFont="1" applyFill="1" applyAlignment="1"/>
    <xf numFmtId="171" fontId="4" fillId="0" borderId="0" xfId="1" applyNumberFormat="1" applyFont="1" applyFill="1" applyAlignment="1"/>
    <xf numFmtId="3" fontId="4" fillId="0" borderId="0" xfId="3" applyNumberFormat="1"/>
    <xf numFmtId="165" fontId="9" fillId="0" borderId="0" xfId="3" applyFont="1" applyFill="1" applyAlignment="1"/>
    <xf numFmtId="3" fontId="10" fillId="0" borderId="0" xfId="14" applyNumberFormat="1" applyFont="1" applyFill="1" applyAlignment="1"/>
    <xf numFmtId="165" fontId="10" fillId="0" borderId="0" xfId="3" applyFont="1" applyFill="1" applyAlignment="1"/>
    <xf numFmtId="171" fontId="10" fillId="0" borderId="0" xfId="1" applyNumberFormat="1" applyFont="1" applyFill="1" applyAlignment="1"/>
    <xf numFmtId="3" fontId="10" fillId="0" borderId="0" xfId="3" applyNumberFormat="1" applyFont="1" applyFill="1" applyAlignment="1"/>
    <xf numFmtId="3" fontId="10" fillId="0" borderId="0" xfId="0" applyNumberFormat="1" applyFont="1"/>
    <xf numFmtId="165" fontId="11" fillId="0" borderId="0" xfId="3" applyFont="1" applyFill="1" applyAlignment="1"/>
    <xf numFmtId="0" fontId="10" fillId="0" borderId="0" xfId="0" applyFont="1"/>
    <xf numFmtId="168" fontId="10" fillId="0" borderId="0" xfId="2" applyNumberFormat="1" applyFont="1" applyFill="1" applyAlignment="1"/>
    <xf numFmtId="164" fontId="10" fillId="0" borderId="0" xfId="3" applyNumberFormat="1" applyFont="1" applyFill="1" applyAlignment="1"/>
    <xf numFmtId="165" fontId="10" fillId="0" borderId="0" xfId="3" applyFont="1" applyFill="1" applyAlignment="1">
      <alignment horizontal="left"/>
    </xf>
    <xf numFmtId="4" fontId="10" fillId="0" borderId="0" xfId="3" applyNumberFormat="1" applyFont="1" applyFill="1" applyAlignment="1"/>
    <xf numFmtId="165" fontId="9" fillId="0" borderId="0" xfId="3" applyFont="1"/>
    <xf numFmtId="165" fontId="10" fillId="0" borderId="0" xfId="3" applyFont="1"/>
    <xf numFmtId="3" fontId="10" fillId="0" borderId="0" xfId="2" applyNumberFormat="1" applyFont="1" applyFill="1" applyAlignment="1"/>
    <xf numFmtId="3" fontId="10" fillId="0" borderId="0" xfId="3" applyNumberFormat="1" applyFont="1"/>
    <xf numFmtId="9" fontId="10" fillId="0" borderId="0" xfId="2" applyFont="1" applyFill="1" applyAlignment="1"/>
    <xf numFmtId="171" fontId="10" fillId="0" borderId="0" xfId="3" applyNumberFormat="1" applyFont="1" applyFill="1" applyAlignment="1"/>
    <xf numFmtId="171" fontId="10" fillId="0" borderId="0" xfId="0" applyNumberFormat="1" applyFont="1"/>
    <xf numFmtId="4" fontId="10" fillId="0" borderId="0" xfId="0" applyNumberFormat="1" applyFont="1"/>
    <xf numFmtId="165" fontId="10" fillId="0" borderId="0" xfId="3" applyFont="1" applyFill="1" applyAlignment="1">
      <alignment horizontal="left" indent="2"/>
    </xf>
    <xf numFmtId="167" fontId="10" fillId="0" borderId="0" xfId="1" applyNumberFormat="1" applyFont="1" applyFill="1" applyAlignment="1"/>
    <xf numFmtId="2" fontId="10" fillId="0" borderId="0" xfId="3" applyNumberFormat="1" applyFont="1" applyFill="1" applyAlignment="1"/>
    <xf numFmtId="165" fontId="10" fillId="0" borderId="0" xfId="3" applyFont="1" applyAlignment="1">
      <alignment horizontal="left" indent="2"/>
    </xf>
    <xf numFmtId="1" fontId="4" fillId="0" borderId="0" xfId="3" applyNumberFormat="1" applyFont="1" applyFill="1" applyAlignment="1">
      <alignment horizontal="left" indent="2"/>
    </xf>
    <xf numFmtId="165" fontId="13" fillId="0" borderId="0" xfId="3" applyFont="1" applyFill="1" applyAlignment="1">
      <alignment horizontal="left" indent="2"/>
    </xf>
    <xf numFmtId="165" fontId="13" fillId="0" borderId="0" xfId="3" applyFont="1" applyAlignment="1">
      <alignment horizontal="left" indent="2"/>
    </xf>
    <xf numFmtId="165" fontId="12" fillId="0" borderId="0" xfId="3" applyFont="1" applyAlignment="1">
      <alignment horizontal="left" indent="2"/>
    </xf>
    <xf numFmtId="0" fontId="0" fillId="0" borderId="0" xfId="0" applyAlignment="1">
      <alignment horizontal="left" indent="2"/>
    </xf>
    <xf numFmtId="165" fontId="15" fillId="0" borderId="0" xfId="15" applyNumberFormat="1" applyFont="1" applyFill="1" applyAlignment="1"/>
    <xf numFmtId="165" fontId="13" fillId="0" borderId="0" xfId="3" applyFont="1" applyFill="1" applyAlignment="1">
      <alignment horizontal="left" indent="2"/>
    </xf>
    <xf numFmtId="0" fontId="16" fillId="0" borderId="0" xfId="15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11" fillId="0" borderId="0" xfId="0" applyFont="1"/>
    <xf numFmtId="165" fontId="17" fillId="0" borderId="0" xfId="15" applyNumberFormat="1" applyFont="1" applyFill="1" applyAlignment="1"/>
    <xf numFmtId="1" fontId="0" fillId="0" borderId="0" xfId="0" applyNumberFormat="1"/>
    <xf numFmtId="0" fontId="4" fillId="0" borderId="0" xfId="0" applyFont="1"/>
    <xf numFmtId="168" fontId="10" fillId="0" borderId="0" xfId="3" applyNumberFormat="1" applyFont="1" applyFill="1" applyAlignment="1"/>
    <xf numFmtId="168" fontId="10" fillId="0" borderId="0" xfId="0" applyNumberFormat="1" applyFont="1"/>
    <xf numFmtId="3" fontId="10" fillId="0" borderId="0" xfId="0" applyNumberFormat="1" applyFont="1" applyFill="1"/>
    <xf numFmtId="168" fontId="2" fillId="0" borderId="0" xfId="2" applyNumberFormat="1" applyFont="1"/>
    <xf numFmtId="168" fontId="0" fillId="0" borderId="0" xfId="2" applyNumberFormat="1" applyFont="1"/>
    <xf numFmtId="168" fontId="4" fillId="0" borderId="0" xfId="3" applyNumberFormat="1" applyFont="1" applyFill="1" applyAlignment="1"/>
    <xf numFmtId="168" fontId="0" fillId="0" borderId="0" xfId="0" applyNumberFormat="1"/>
    <xf numFmtId="172" fontId="10" fillId="0" borderId="0" xfId="14" applyNumberFormat="1" applyFont="1"/>
    <xf numFmtId="172" fontId="4" fillId="0" borderId="0" xfId="14" applyNumberFormat="1" applyFont="1" applyFill="1" applyAlignment="1"/>
    <xf numFmtId="167" fontId="4" fillId="0" borderId="0" xfId="1" applyNumberFormat="1" applyFont="1" applyFill="1" applyAlignment="1"/>
    <xf numFmtId="165" fontId="4" fillId="0" borderId="0" xfId="3" applyFont="1" applyFill="1" applyAlignment="1"/>
    <xf numFmtId="165" fontId="9" fillId="0" borderId="0" xfId="3" applyFont="1" applyFill="1" applyAlignment="1"/>
    <xf numFmtId="165" fontId="10" fillId="0" borderId="0" xfId="3" applyFont="1" applyFill="1" applyAlignment="1">
      <alignment horizontal="left"/>
    </xf>
    <xf numFmtId="165" fontId="8" fillId="0" borderId="0" xfId="3" applyFont="1" applyFill="1" applyAlignment="1"/>
    <xf numFmtId="165" fontId="10" fillId="0" borderId="0" xfId="3" applyFont="1" applyFill="1" applyAlignment="1"/>
    <xf numFmtId="165" fontId="4" fillId="0" borderId="0" xfId="3" applyFont="1" applyFill="1" applyAlignment="1">
      <alignment horizontal="left"/>
    </xf>
    <xf numFmtId="165" fontId="9" fillId="0" borderId="0" xfId="3" applyFont="1" applyFill="1" applyAlignment="1"/>
    <xf numFmtId="165" fontId="10" fillId="0" borderId="0" xfId="3" applyFont="1" applyFill="1" applyAlignment="1">
      <alignment horizontal="left"/>
    </xf>
    <xf numFmtId="9" fontId="0" fillId="0" borderId="0" xfId="0" applyNumberFormat="1"/>
    <xf numFmtId="9" fontId="0" fillId="0" borderId="0" xfId="2" applyFont="1"/>
    <xf numFmtId="3" fontId="10" fillId="0" borderId="0" xfId="0" applyNumberFormat="1" applyFont="1" applyAlignment="1">
      <alignment horizontal="right"/>
    </xf>
    <xf numFmtId="3" fontId="4" fillId="0" borderId="0" xfId="0" applyNumberFormat="1" applyFont="1" applyFill="1"/>
    <xf numFmtId="4" fontId="10" fillId="0" borderId="0" xfId="0" applyNumberFormat="1" applyFont="1" applyFill="1"/>
    <xf numFmtId="3" fontId="4" fillId="0" borderId="0" xfId="3" applyNumberFormat="1" applyFont="1" applyFill="1" applyAlignment="1">
      <alignment horizontal="right"/>
    </xf>
    <xf numFmtId="172" fontId="10" fillId="0" borderId="0" xfId="14" applyNumberFormat="1" applyFont="1" applyFill="1"/>
    <xf numFmtId="165" fontId="0" fillId="0" borderId="0" xfId="0" applyNumberFormat="1"/>
    <xf numFmtId="9" fontId="4" fillId="0" borderId="0" xfId="2" applyNumberFormat="1" applyFont="1" applyFill="1" applyAlignment="1"/>
    <xf numFmtId="9" fontId="10" fillId="0" borderId="0" xfId="2" applyFont="1"/>
    <xf numFmtId="9" fontId="10" fillId="0" borderId="0" xfId="0" applyNumberFormat="1" applyFont="1"/>
    <xf numFmtId="165" fontId="13" fillId="0" borderId="0" xfId="3" applyFont="1" applyFill="1" applyAlignment="1">
      <alignment horizontal="left" indent="2"/>
    </xf>
    <xf numFmtId="165" fontId="10" fillId="0" borderId="0" xfId="3" applyFont="1" applyFill="1" applyAlignment="1">
      <alignment horizontal="right"/>
    </xf>
    <xf numFmtId="165" fontId="13" fillId="0" borderId="0" xfId="3" applyFont="1" applyFill="1" applyAlignment="1">
      <alignment horizontal="left" indent="2"/>
    </xf>
    <xf numFmtId="165" fontId="13" fillId="0" borderId="0" xfId="3" applyFont="1" applyFill="1" applyAlignment="1">
      <alignment horizontal="left" wrapText="1" indent="2"/>
    </xf>
  </cellXfs>
  <cellStyles count="18">
    <cellStyle name="Comma" xfId="14" builtinId="3"/>
    <cellStyle name="Currency" xfId="1" builtinId="4" customBuiltin="1"/>
    <cellStyle name="Excel Built-in Normal" xfId="3" xr:uid="{00000000-0005-0000-0000-000002000000}"/>
    <cellStyle name="Excel Built-in Normal 2" xfId="4" xr:uid="{00000000-0005-0000-0000-000003000000}"/>
    <cellStyle name="Heading" xfId="5" xr:uid="{00000000-0005-0000-0000-000004000000}"/>
    <cellStyle name="Heading 5" xfId="6" xr:uid="{00000000-0005-0000-0000-000005000000}"/>
    <cellStyle name="Heading1" xfId="7" xr:uid="{00000000-0005-0000-0000-000006000000}"/>
    <cellStyle name="Heading1 2" xfId="8" xr:uid="{00000000-0005-0000-0000-000007000000}"/>
    <cellStyle name="Hyperlink" xfId="15" builtinId="8"/>
    <cellStyle name="Normal" xfId="0" builtinId="0" customBuiltin="1"/>
    <cellStyle name="Normal 2" xfId="9" xr:uid="{00000000-0005-0000-0000-00000A000000}"/>
    <cellStyle name="Normal 3" xfId="16" xr:uid="{00000000-0005-0000-0000-00003C000000}"/>
    <cellStyle name="Percent" xfId="2" builtinId="5" customBuiltin="1"/>
    <cellStyle name="Percent 2" xfId="17" xr:uid="{00000000-0005-0000-0000-00003D000000}"/>
    <cellStyle name="Result" xfId="10" xr:uid="{00000000-0005-0000-0000-00000C000000}"/>
    <cellStyle name="Result 2" xfId="11" xr:uid="{00000000-0005-0000-0000-00000D000000}"/>
    <cellStyle name="Result2" xfId="12" xr:uid="{00000000-0005-0000-0000-00000E000000}"/>
    <cellStyle name="Result2 2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9"/>
  <sheetViews>
    <sheetView tabSelected="1" zoomScale="80" zoomScaleNormal="80" workbookViewId="0"/>
  </sheetViews>
  <sheetFormatPr defaultColWidth="9" defaultRowHeight="14.4"/>
  <cols>
    <col min="1" max="1" width="9" style="28"/>
    <col min="2" max="2" width="65.69921875" style="28" customWidth="1"/>
    <col min="3" max="16384" width="9" style="28"/>
  </cols>
  <sheetData>
    <row r="2" spans="2:2">
      <c r="B2" s="54" t="s">
        <v>116</v>
      </c>
    </row>
    <row r="4" spans="2:2">
      <c r="B4" s="52" t="s">
        <v>89</v>
      </c>
    </row>
    <row r="5" spans="2:2">
      <c r="B5" s="53"/>
    </row>
    <row r="6" spans="2:2">
      <c r="B6" s="52" t="s">
        <v>91</v>
      </c>
    </row>
    <row r="7" spans="2:2">
      <c r="B7" s="52" t="s">
        <v>92</v>
      </c>
    </row>
    <row r="8" spans="2:2">
      <c r="B8" s="53"/>
    </row>
    <row r="9" spans="2:2">
      <c r="B9" s="52" t="s">
        <v>93</v>
      </c>
    </row>
    <row r="10" spans="2:2">
      <c r="B10" s="52" t="s">
        <v>94</v>
      </c>
    </row>
    <row r="11" spans="2:2">
      <c r="B11" s="53"/>
    </row>
    <row r="12" spans="2:2">
      <c r="B12" s="52" t="s">
        <v>95</v>
      </c>
    </row>
    <row r="13" spans="2:2">
      <c r="B13" s="52" t="s">
        <v>96</v>
      </c>
    </row>
    <row r="14" spans="2:2">
      <c r="B14" s="53"/>
    </row>
    <row r="15" spans="2:2">
      <c r="B15" s="52" t="s">
        <v>99</v>
      </c>
    </row>
    <row r="16" spans="2:2">
      <c r="B16" s="52" t="s">
        <v>100</v>
      </c>
    </row>
    <row r="17" spans="2:2">
      <c r="B17" s="53"/>
    </row>
    <row r="18" spans="2:2">
      <c r="B18" s="52" t="s">
        <v>98</v>
      </c>
    </row>
    <row r="19" spans="2:2">
      <c r="B19" s="52" t="s">
        <v>97</v>
      </c>
    </row>
  </sheetData>
  <hyperlinks>
    <hyperlink ref="B4" location="'T1'!A1" display="T1: Number and Share of Households, Homeowners, and Homebuyers by Year" xr:uid="{00000000-0004-0000-0000-000000000000}"/>
    <hyperlink ref="B6" location="'T2'!A1" display="T2: Household Attributes of First-Time Homebuyers" xr:uid="{00000000-0004-0000-0000-000001000000}"/>
    <hyperlink ref="B7" location="'T3'!A1" display="T3: Housing Unit Attributes of First-Time Homebuyers" xr:uid="{00000000-0004-0000-0000-000002000000}"/>
    <hyperlink ref="B9" location="'T4'!A1" display="T4: Household Attributes of Repeat Homebuyers" xr:uid="{00000000-0004-0000-0000-000003000000}"/>
    <hyperlink ref="B10" location="'T5'!A1" display="T5: Housing Unit Attributes of Repeat Homebuyers" xr:uid="{00000000-0004-0000-0000-000004000000}"/>
    <hyperlink ref="B12" location="'T6'!A1" display="T6: Household Attributes of Recent Homebuyers" xr:uid="{00000000-0004-0000-0000-000005000000}"/>
    <hyperlink ref="B13" location="'T7'!A1" display="T7: Housing Unit Attributes of Recent Homebuyers" xr:uid="{00000000-0004-0000-0000-000006000000}"/>
    <hyperlink ref="B15" location="'T8'!A1" display="T8: Household Attributes of All Homeowners" xr:uid="{00000000-0004-0000-0000-000007000000}"/>
    <hyperlink ref="B16" location="'T9'!A1" display="T9: Housing Unit Attributes of All Homeowners" xr:uid="{00000000-0004-0000-0000-000008000000}"/>
    <hyperlink ref="B18" location="'T10'!A1" display="T10: Household Attributes of All Households" xr:uid="{00000000-0004-0000-0000-000009000000}"/>
    <hyperlink ref="B19" location="'T11'!A1" display="T11: Housing Unit Attributes of All Households" xr:uid="{00000000-0004-0000-0000-00000A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40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984375" defaultRowHeight="14.4"/>
  <cols>
    <col min="1" max="1" width="38.59765625" style="23" customWidth="1"/>
    <col min="2" max="11" width="11.5" style="23" customWidth="1"/>
    <col min="12" max="12" width="12.8984375" style="28" customWidth="1"/>
    <col min="13" max="1024" width="10" style="28" customWidth="1"/>
    <col min="1025" max="1025" width="9" style="28" customWidth="1"/>
    <col min="1026" max="16384" width="8.8984375" style="28"/>
  </cols>
  <sheetData>
    <row r="1" spans="1:25">
      <c r="A1" s="27" t="s">
        <v>103</v>
      </c>
    </row>
    <row r="2" spans="1:25" customFormat="1">
      <c r="A2" s="55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5" customFormat="1">
      <c r="A3" s="50"/>
      <c r="B3" s="2" t="s">
        <v>146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8" t="s">
        <v>147</v>
      </c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5">
      <c r="B4" s="23">
        <v>1997</v>
      </c>
      <c r="C4" s="23">
        <v>1999</v>
      </c>
      <c r="D4" s="23">
        <v>2001</v>
      </c>
      <c r="E4" s="23">
        <v>2003</v>
      </c>
      <c r="F4" s="23">
        <v>2005</v>
      </c>
      <c r="G4" s="23">
        <v>2007</v>
      </c>
      <c r="H4" s="23">
        <v>2009</v>
      </c>
      <c r="I4" s="23">
        <v>2011</v>
      </c>
      <c r="J4" s="23">
        <v>2013</v>
      </c>
      <c r="K4" s="68">
        <v>2015</v>
      </c>
      <c r="L4" s="68">
        <v>2017</v>
      </c>
      <c r="N4" s="72">
        <v>1997</v>
      </c>
      <c r="O4" s="72">
        <v>1999</v>
      </c>
      <c r="P4" s="72">
        <v>2001</v>
      </c>
      <c r="Q4" s="72">
        <v>2003</v>
      </c>
      <c r="R4" s="72">
        <v>2005</v>
      </c>
      <c r="S4" s="72">
        <v>2007</v>
      </c>
      <c r="T4" s="72">
        <v>2009</v>
      </c>
      <c r="U4" s="72">
        <v>2011</v>
      </c>
      <c r="V4" s="72">
        <v>2013</v>
      </c>
      <c r="W4" s="72">
        <v>2015</v>
      </c>
      <c r="X4" s="28">
        <v>2017</v>
      </c>
    </row>
    <row r="5" spans="1:25">
      <c r="A5" s="23" t="s">
        <v>114</v>
      </c>
      <c r="B5" s="25">
        <v>65487046.100000001</v>
      </c>
      <c r="C5" s="25">
        <v>68795505.799999997</v>
      </c>
      <c r="D5" s="25">
        <v>72264861.599999994</v>
      </c>
      <c r="E5" s="25">
        <v>72238024.099999994</v>
      </c>
      <c r="F5" s="25">
        <v>74919075.799999997</v>
      </c>
      <c r="G5" s="25">
        <v>75617373.099999994</v>
      </c>
      <c r="H5" s="25">
        <v>76427982.700000003</v>
      </c>
      <c r="I5" s="25">
        <v>76091326.299999997</v>
      </c>
      <c r="J5" s="25">
        <v>75650273.5</v>
      </c>
      <c r="K5" s="25">
        <v>74132470</v>
      </c>
      <c r="L5" s="65">
        <v>77313153.599999994</v>
      </c>
      <c r="N5" s="85">
        <f>B5/B$5</f>
        <v>1</v>
      </c>
      <c r="O5" s="85">
        <f t="shared" ref="O5:X5" si="0">C5/C$5</f>
        <v>1</v>
      </c>
      <c r="P5" s="85">
        <f t="shared" si="0"/>
        <v>1</v>
      </c>
      <c r="Q5" s="85">
        <f t="shared" si="0"/>
        <v>1</v>
      </c>
      <c r="R5" s="85">
        <f t="shared" si="0"/>
        <v>1</v>
      </c>
      <c r="S5" s="85">
        <f t="shared" si="0"/>
        <v>1</v>
      </c>
      <c r="T5" s="85">
        <f t="shared" si="0"/>
        <v>1</v>
      </c>
      <c r="U5" s="85">
        <f t="shared" si="0"/>
        <v>1</v>
      </c>
      <c r="V5" s="85">
        <f t="shared" si="0"/>
        <v>1</v>
      </c>
      <c r="W5" s="85">
        <f t="shared" si="0"/>
        <v>1</v>
      </c>
      <c r="X5" s="85">
        <f t="shared" si="0"/>
        <v>1</v>
      </c>
    </row>
    <row r="6" spans="1:25">
      <c r="A6" s="23" t="s">
        <v>1</v>
      </c>
      <c r="B6" s="29">
        <v>0.65824727346234546</v>
      </c>
      <c r="C6" s="29">
        <v>0.66920057145291212</v>
      </c>
      <c r="D6" s="29">
        <v>0.6800679882957501</v>
      </c>
      <c r="E6" s="29">
        <v>0.68250603399927257</v>
      </c>
      <c r="F6" s="29">
        <v>0.68824877880267554</v>
      </c>
      <c r="G6" s="29">
        <v>0.68339868066937326</v>
      </c>
      <c r="H6" s="29">
        <v>0.68357800863542006</v>
      </c>
      <c r="I6" s="29">
        <v>0.66219814692704992</v>
      </c>
      <c r="J6" s="29">
        <v>0.65299248802401866</v>
      </c>
      <c r="K6" s="29">
        <v>0.6267017093939059</v>
      </c>
      <c r="L6" s="5">
        <v>0.63792097106176471</v>
      </c>
    </row>
    <row r="8" spans="1:25">
      <c r="A8" s="21" t="s">
        <v>31</v>
      </c>
    </row>
    <row r="9" spans="1:25">
      <c r="A9" s="2" t="s">
        <v>81</v>
      </c>
      <c r="B9" s="26">
        <v>53756356.600000001</v>
      </c>
      <c r="C9" s="26">
        <v>56470725.5</v>
      </c>
      <c r="D9" s="26">
        <v>59239242</v>
      </c>
      <c r="E9" s="26">
        <v>59642408</v>
      </c>
      <c r="F9" s="26">
        <v>61697820.5</v>
      </c>
      <c r="G9" s="26">
        <v>62494707.600000001</v>
      </c>
      <c r="H9" s="26">
        <v>63324230.200000003</v>
      </c>
      <c r="I9" s="26">
        <v>62661974.299999997</v>
      </c>
      <c r="J9" s="26">
        <v>62691704.600000001</v>
      </c>
      <c r="K9" s="25">
        <v>61724020</v>
      </c>
      <c r="L9" s="65">
        <v>64158922.299999997</v>
      </c>
      <c r="N9" s="85">
        <f>B9/SUM(B$9:B$16)</f>
        <v>0.82087008089747426</v>
      </c>
      <c r="O9" s="85">
        <f t="shared" ref="O9:X16" si="1">C9/SUM(C$9:C$16)</f>
        <v>0.82084904537403336</v>
      </c>
      <c r="P9" s="85">
        <f t="shared" si="1"/>
        <v>0.81975168348311278</v>
      </c>
      <c r="Q9" s="85">
        <f t="shared" si="1"/>
        <v>0.82563731832035181</v>
      </c>
      <c r="R9" s="85">
        <f t="shared" si="1"/>
        <v>0.82352617942372364</v>
      </c>
      <c r="S9" s="85">
        <f t="shared" si="1"/>
        <v>0.82645964530650484</v>
      </c>
      <c r="T9" s="85">
        <f t="shared" si="1"/>
        <v>0.82854771786899162</v>
      </c>
      <c r="U9" s="85">
        <f t="shared" si="1"/>
        <v>0.82351008358192079</v>
      </c>
      <c r="V9" s="85">
        <f t="shared" si="1"/>
        <v>0.82870426724111357</v>
      </c>
      <c r="W9" s="85">
        <f t="shared" si="1"/>
        <v>0.83261776754264794</v>
      </c>
      <c r="X9" s="85">
        <f t="shared" si="1"/>
        <v>0.82985778761983542</v>
      </c>
      <c r="Y9" s="85"/>
    </row>
    <row r="10" spans="1:25">
      <c r="A10" s="2" t="s">
        <v>82</v>
      </c>
      <c r="B10" s="26">
        <v>3030102</v>
      </c>
      <c r="C10" s="26">
        <v>3498564</v>
      </c>
      <c r="D10" s="26">
        <v>3721590</v>
      </c>
      <c r="E10" s="26">
        <v>3679238</v>
      </c>
      <c r="F10" s="26">
        <v>3976599</v>
      </c>
      <c r="G10" s="26">
        <v>4040593</v>
      </c>
      <c r="H10" s="26">
        <v>3951547</v>
      </c>
      <c r="I10" s="26">
        <v>4090080</v>
      </c>
      <c r="J10" s="26">
        <v>4028501</v>
      </c>
      <c r="K10" s="25">
        <v>3877380</v>
      </c>
      <c r="L10" s="65">
        <v>4735869</v>
      </c>
      <c r="N10" s="85">
        <f t="shared" ref="N10:N16" si="2">B10/SUM(B$9:B$16)</f>
        <v>4.6270250277110452E-2</v>
      </c>
      <c r="O10" s="85">
        <f t="shared" si="1"/>
        <v>5.0854542670608321E-2</v>
      </c>
      <c r="P10" s="85">
        <f t="shared" si="1"/>
        <v>5.1499302906912917E-2</v>
      </c>
      <c r="Q10" s="85">
        <f t="shared" si="1"/>
        <v>5.0932152098592913E-2</v>
      </c>
      <c r="R10" s="85">
        <f t="shared" si="1"/>
        <v>5.3078591026893725E-2</v>
      </c>
      <c r="S10" s="85">
        <f t="shared" si="1"/>
        <v>5.3434717688125424E-2</v>
      </c>
      <c r="T10" s="85">
        <f t="shared" si="1"/>
        <v>5.1702882744274724E-2</v>
      </c>
      <c r="U10" s="85">
        <f t="shared" si="1"/>
        <v>5.3752250232829681E-2</v>
      </c>
      <c r="V10" s="85">
        <f t="shared" si="1"/>
        <v>5.3251638164662274E-2</v>
      </c>
      <c r="W10" s="85">
        <f t="shared" si="1"/>
        <v>5.2303389823192208E-2</v>
      </c>
      <c r="X10" s="85">
        <f t="shared" si="1"/>
        <v>6.1255669981809563E-2</v>
      </c>
      <c r="Y10" s="85"/>
    </row>
    <row r="11" spans="1:25">
      <c r="A11" s="9" t="s">
        <v>76</v>
      </c>
      <c r="B11" s="26">
        <v>1759434</v>
      </c>
      <c r="C11" s="26">
        <v>1466159</v>
      </c>
      <c r="D11" s="26">
        <v>1281956</v>
      </c>
      <c r="E11" s="26">
        <v>1422023</v>
      </c>
      <c r="F11" s="26">
        <v>1508650</v>
      </c>
      <c r="G11" s="26">
        <v>1407733</v>
      </c>
      <c r="H11" s="26">
        <v>1351318</v>
      </c>
      <c r="I11" s="26">
        <v>1415985</v>
      </c>
      <c r="J11" s="26">
        <v>1369926</v>
      </c>
      <c r="K11" s="25">
        <v>1221230</v>
      </c>
      <c r="L11" s="65">
        <v>1110535</v>
      </c>
      <c r="N11" s="85">
        <f t="shared" si="2"/>
        <v>2.6866901353834807E-2</v>
      </c>
      <c r="O11" s="85">
        <f t="shared" si="1"/>
        <v>2.1311842638121362E-2</v>
      </c>
      <c r="P11" s="85">
        <f t="shared" si="1"/>
        <v>1.7739686627848434E-2</v>
      </c>
      <c r="Q11" s="85">
        <f t="shared" si="1"/>
        <v>1.9685242358253908E-2</v>
      </c>
      <c r="R11" s="85">
        <f t="shared" si="1"/>
        <v>2.0137060928879985E-2</v>
      </c>
      <c r="S11" s="85">
        <f t="shared" si="1"/>
        <v>1.8616528671721668E-2</v>
      </c>
      <c r="T11" s="85">
        <f t="shared" si="1"/>
        <v>1.768093258266391E-2</v>
      </c>
      <c r="U11" s="85">
        <f t="shared" si="1"/>
        <v>1.8609019883702359E-2</v>
      </c>
      <c r="V11" s="85">
        <f t="shared" si="1"/>
        <v>1.8108672100208768E-2</v>
      </c>
      <c r="W11" s="85">
        <f t="shared" si="1"/>
        <v>1.6473615883348298E-2</v>
      </c>
      <c r="X11" s="85">
        <f t="shared" si="1"/>
        <v>1.4364114687979943E-2</v>
      </c>
      <c r="Y11" s="85"/>
    </row>
    <row r="12" spans="1:25">
      <c r="A12" s="2" t="s">
        <v>77</v>
      </c>
      <c r="B12" s="26">
        <v>491039.36</v>
      </c>
      <c r="C12" s="26">
        <v>468838.8</v>
      </c>
      <c r="D12" s="26">
        <v>482369.32</v>
      </c>
      <c r="E12" s="26">
        <v>498447.35999999999</v>
      </c>
      <c r="F12" s="26">
        <v>497396.75</v>
      </c>
      <c r="G12" s="26">
        <v>579456.62</v>
      </c>
      <c r="H12" s="26">
        <v>628320.15</v>
      </c>
      <c r="I12" s="26">
        <v>583587</v>
      </c>
      <c r="J12" s="26">
        <v>586237.52</v>
      </c>
      <c r="K12" s="25">
        <v>423570</v>
      </c>
      <c r="L12" s="65">
        <v>527940.55000000005</v>
      </c>
      <c r="N12" s="85">
        <f t="shared" si="2"/>
        <v>7.4982670824652563E-3</v>
      </c>
      <c r="O12" s="85">
        <f t="shared" si="1"/>
        <v>6.8149625847167012E-3</v>
      </c>
      <c r="P12" s="85">
        <f t="shared" si="1"/>
        <v>6.6750189364442637E-3</v>
      </c>
      <c r="Q12" s="85">
        <f t="shared" si="1"/>
        <v>6.9000691862451122E-3</v>
      </c>
      <c r="R12" s="85">
        <f t="shared" si="1"/>
        <v>6.6391201806760254E-3</v>
      </c>
      <c r="S12" s="85">
        <f t="shared" si="1"/>
        <v>7.6630090935205231E-3</v>
      </c>
      <c r="T12" s="85">
        <f t="shared" si="1"/>
        <v>8.2210746933580967E-3</v>
      </c>
      <c r="U12" s="85">
        <f t="shared" si="1"/>
        <v>7.6695601202485955E-3</v>
      </c>
      <c r="V12" s="85">
        <f t="shared" si="1"/>
        <v>7.7493112931060369E-3</v>
      </c>
      <c r="W12" s="85">
        <f t="shared" si="1"/>
        <v>5.7136898698114513E-3</v>
      </c>
      <c r="X12" s="85">
        <f t="shared" si="1"/>
        <v>6.8285993765484299E-3</v>
      </c>
      <c r="Y12" s="85"/>
    </row>
    <row r="13" spans="1:25">
      <c r="A13" s="2" t="s">
        <v>78</v>
      </c>
      <c r="B13" s="26">
        <v>324752.57</v>
      </c>
      <c r="C13" s="26">
        <v>357027.98</v>
      </c>
      <c r="D13" s="26">
        <v>504882.473</v>
      </c>
      <c r="E13" s="26">
        <v>471514.24</v>
      </c>
      <c r="F13" s="26">
        <v>553542.73</v>
      </c>
      <c r="G13" s="26">
        <v>461905.02</v>
      </c>
      <c r="H13" s="26">
        <v>468281.21</v>
      </c>
      <c r="I13" s="26">
        <v>520364.65</v>
      </c>
      <c r="J13" s="26">
        <v>461863.23</v>
      </c>
      <c r="K13" s="25">
        <v>385160</v>
      </c>
      <c r="L13" s="65">
        <v>414214.59</v>
      </c>
      <c r="N13" s="85">
        <f t="shared" si="2"/>
        <v>4.9590352707713573E-3</v>
      </c>
      <c r="O13" s="85">
        <f t="shared" si="1"/>
        <v>5.1896991575718192E-3</v>
      </c>
      <c r="P13" s="85">
        <f t="shared" si="1"/>
        <v>6.9865555876435287E-3</v>
      </c>
      <c r="Q13" s="85">
        <f t="shared" si="1"/>
        <v>6.5272306353468951E-3</v>
      </c>
      <c r="R13" s="85">
        <f t="shared" si="1"/>
        <v>7.3885418624257205E-3</v>
      </c>
      <c r="S13" s="85">
        <f t="shared" si="1"/>
        <v>6.1084509977688741E-3</v>
      </c>
      <c r="T13" s="85">
        <f t="shared" si="1"/>
        <v>6.1270911093749079E-3</v>
      </c>
      <c r="U13" s="85">
        <f t="shared" si="1"/>
        <v>6.8386855218281395E-3</v>
      </c>
      <c r="V13" s="85">
        <f t="shared" si="1"/>
        <v>6.1052420256373745E-3</v>
      </c>
      <c r="W13" s="85">
        <f t="shared" si="1"/>
        <v>5.195563402168658E-3</v>
      </c>
      <c r="X13" s="85">
        <f t="shared" si="1"/>
        <v>5.3576212151751996E-3</v>
      </c>
      <c r="Y13" s="85"/>
    </row>
    <row r="14" spans="1:25">
      <c r="A14" s="2" t="s">
        <v>79</v>
      </c>
      <c r="B14" s="26">
        <v>355408.72</v>
      </c>
      <c r="C14" s="26">
        <v>341104.93</v>
      </c>
      <c r="D14" s="26">
        <v>430527.2</v>
      </c>
      <c r="E14" s="26">
        <v>396540.31599999999</v>
      </c>
      <c r="F14" s="26">
        <v>450280.16</v>
      </c>
      <c r="G14" s="26">
        <v>501466.12099999998</v>
      </c>
      <c r="H14" s="26">
        <v>505997.14</v>
      </c>
      <c r="I14" s="26">
        <v>402632.15</v>
      </c>
      <c r="J14" s="26">
        <v>410230.46</v>
      </c>
      <c r="K14" s="25">
        <v>406100</v>
      </c>
      <c r="L14" s="65">
        <v>457716.7</v>
      </c>
      <c r="N14" s="85">
        <f t="shared" si="2"/>
        <v>5.4271606781116513E-3</v>
      </c>
      <c r="O14" s="85">
        <f t="shared" si="1"/>
        <v>4.9582443590684248E-3</v>
      </c>
      <c r="P14" s="85">
        <f t="shared" si="1"/>
        <v>5.9576285089075042E-3</v>
      </c>
      <c r="Q14" s="85">
        <f t="shared" si="1"/>
        <v>5.489357222266158E-3</v>
      </c>
      <c r="R14" s="85">
        <f t="shared" si="1"/>
        <v>6.0102204069769844E-3</v>
      </c>
      <c r="S14" s="85">
        <f t="shared" si="1"/>
        <v>6.6316257553765854E-3</v>
      </c>
      <c r="T14" s="85">
        <f t="shared" si="1"/>
        <v>6.6205743721024606E-3</v>
      </c>
      <c r="U14" s="85">
        <f t="shared" si="1"/>
        <v>5.2914329496201095E-3</v>
      </c>
      <c r="V14" s="85">
        <f t="shared" si="1"/>
        <v>5.4227227497381679E-3</v>
      </c>
      <c r="W14" s="85">
        <f t="shared" si="1"/>
        <v>5.478030682367567E-3</v>
      </c>
      <c r="X14" s="85">
        <f t="shared" si="1"/>
        <v>5.9202953291915246E-3</v>
      </c>
      <c r="Y14" s="85"/>
    </row>
    <row r="15" spans="1:25">
      <c r="A15" s="2" t="s">
        <v>80</v>
      </c>
      <c r="B15" s="26">
        <v>524054.57</v>
      </c>
      <c r="C15" s="26">
        <v>544074.88</v>
      </c>
      <c r="D15" s="26">
        <v>603097.06400000001</v>
      </c>
      <c r="E15" s="26">
        <v>613583.57999999996</v>
      </c>
      <c r="F15" s="26">
        <v>731093.95200000005</v>
      </c>
      <c r="G15" s="26">
        <v>732618.04</v>
      </c>
      <c r="H15" s="26">
        <v>780252.46</v>
      </c>
      <c r="I15" s="26">
        <v>738745.98</v>
      </c>
      <c r="J15" s="26">
        <v>744072.75</v>
      </c>
      <c r="K15" s="25">
        <v>791530</v>
      </c>
      <c r="L15" s="65">
        <v>887207.098</v>
      </c>
      <c r="N15" s="85">
        <f t="shared" si="2"/>
        <v>8.0024157974759591E-3</v>
      </c>
      <c r="O15" s="85">
        <f t="shared" si="1"/>
        <v>7.9085816926505008E-3</v>
      </c>
      <c r="P15" s="85">
        <f t="shared" si="1"/>
        <v>8.3456475273218818E-3</v>
      </c>
      <c r="Q15" s="85">
        <f t="shared" si="1"/>
        <v>8.4939142892520546E-3</v>
      </c>
      <c r="R15" s="85">
        <f t="shared" si="1"/>
        <v>9.758448583939058E-3</v>
      </c>
      <c r="S15" s="85">
        <f t="shared" si="1"/>
        <v>9.6884883334272427E-3</v>
      </c>
      <c r="T15" s="85">
        <f t="shared" si="1"/>
        <v>1.0208989403469553E-2</v>
      </c>
      <c r="U15" s="85">
        <f t="shared" si="1"/>
        <v>9.7086753255332392E-3</v>
      </c>
      <c r="V15" s="85">
        <f t="shared" si="1"/>
        <v>9.8356914522759725E-3</v>
      </c>
      <c r="W15" s="85">
        <f t="shared" si="1"/>
        <v>1.0677236212790939E-2</v>
      </c>
      <c r="X15" s="85">
        <f t="shared" si="1"/>
        <v>1.1475500103699443E-2</v>
      </c>
      <c r="Y15" s="85"/>
    </row>
    <row r="16" spans="1:25">
      <c r="A16" s="2" t="s">
        <v>32</v>
      </c>
      <c r="B16" s="26">
        <v>5245898</v>
      </c>
      <c r="C16" s="26">
        <v>5649011</v>
      </c>
      <c r="D16" s="26">
        <v>6001197.5999999996</v>
      </c>
      <c r="E16" s="26">
        <v>5514269</v>
      </c>
      <c r="F16" s="26">
        <v>5503693</v>
      </c>
      <c r="G16" s="26">
        <v>5398894</v>
      </c>
      <c r="H16" s="26">
        <v>5418036</v>
      </c>
      <c r="I16" s="26">
        <v>5677957</v>
      </c>
      <c r="J16" s="26">
        <v>5357738.0999999996</v>
      </c>
      <c r="K16" s="25">
        <v>5303490</v>
      </c>
      <c r="L16" s="65">
        <v>5020748</v>
      </c>
      <c r="N16" s="85">
        <f t="shared" si="2"/>
        <v>8.0105888642756307E-2</v>
      </c>
      <c r="O16" s="85">
        <f t="shared" si="1"/>
        <v>8.2113081523229478E-2</v>
      </c>
      <c r="P16" s="85">
        <f t="shared" si="1"/>
        <v>8.3044476421808636E-2</v>
      </c>
      <c r="Q16" s="85">
        <f t="shared" si="1"/>
        <v>7.6334715889691249E-2</v>
      </c>
      <c r="R16" s="85">
        <f t="shared" si="1"/>
        <v>7.3461837586484793E-2</v>
      </c>
      <c r="S16" s="85">
        <f t="shared" si="1"/>
        <v>7.1397534153554737E-2</v>
      </c>
      <c r="T16" s="85">
        <f t="shared" si="1"/>
        <v>7.0890737225764805E-2</v>
      </c>
      <c r="U16" s="85">
        <f t="shared" si="1"/>
        <v>7.4620292384316916E-2</v>
      </c>
      <c r="V16" s="85">
        <f t="shared" si="1"/>
        <v>7.0822454973258064E-2</v>
      </c>
      <c r="W16" s="85">
        <f t="shared" si="1"/>
        <v>7.1540706583672911E-2</v>
      </c>
      <c r="X16" s="85">
        <f t="shared" si="1"/>
        <v>6.4940411685760396E-2</v>
      </c>
      <c r="Y16" s="85"/>
    </row>
    <row r="17" spans="1:24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  <row r="18" spans="1:24">
      <c r="A18" s="21" t="s">
        <v>33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24">
      <c r="A19" s="31" t="s">
        <v>34</v>
      </c>
      <c r="B19" s="25">
        <v>3</v>
      </c>
      <c r="C19" s="25">
        <v>3</v>
      </c>
      <c r="D19" s="25">
        <v>3</v>
      </c>
      <c r="E19" s="25">
        <v>3</v>
      </c>
      <c r="F19" s="25">
        <v>3</v>
      </c>
      <c r="G19" s="25">
        <v>3</v>
      </c>
      <c r="H19" s="25">
        <v>3</v>
      </c>
      <c r="I19" s="25">
        <v>3</v>
      </c>
      <c r="J19" s="25">
        <v>3</v>
      </c>
      <c r="K19" s="25">
        <v>3</v>
      </c>
      <c r="L19" s="28">
        <v>3</v>
      </c>
    </row>
    <row r="20" spans="1:24">
      <c r="A20" s="31">
        <v>0</v>
      </c>
      <c r="B20" s="26">
        <v>41027.777999999998</v>
      </c>
      <c r="C20" s="26">
        <v>44919.557500000003</v>
      </c>
      <c r="D20" s="26">
        <v>45421.237999999998</v>
      </c>
      <c r="E20" s="26">
        <v>35439.716</v>
      </c>
      <c r="F20" s="26">
        <v>37212.091999999997</v>
      </c>
      <c r="G20" s="26">
        <v>78244.535999999993</v>
      </c>
      <c r="H20" s="26">
        <v>44603.688000000002</v>
      </c>
      <c r="I20" s="26">
        <v>71798.085000000006</v>
      </c>
      <c r="J20" s="26">
        <v>52513.837</v>
      </c>
      <c r="K20" s="25">
        <v>69480</v>
      </c>
      <c r="L20" s="26">
        <v>78200.288</v>
      </c>
      <c r="N20" s="85">
        <f>B20/SUM(B$20:B$24)</f>
        <v>6.2650219233407794E-4</v>
      </c>
      <c r="O20" s="85">
        <f t="shared" ref="O20:X24" si="3">C20/SUM(C$20:C$24)</f>
        <v>6.5294319650827787E-4</v>
      </c>
      <c r="P20" s="85">
        <f t="shared" si="3"/>
        <v>6.2853836439453862E-4</v>
      </c>
      <c r="Q20" s="85">
        <f t="shared" si="3"/>
        <v>4.905964176970274E-4</v>
      </c>
      <c r="R20" s="85">
        <f t="shared" si="3"/>
        <v>4.9669715898061041E-4</v>
      </c>
      <c r="S20" s="85">
        <f t="shared" si="3"/>
        <v>1.0347428502471719E-3</v>
      </c>
      <c r="T20" s="85">
        <f t="shared" si="3"/>
        <v>5.8360415548172433E-4</v>
      </c>
      <c r="U20" s="85">
        <f t="shared" si="3"/>
        <v>9.4357778970587569E-4</v>
      </c>
      <c r="V20" s="85">
        <f t="shared" si="3"/>
        <v>6.9416585933623938E-4</v>
      </c>
      <c r="W20" s="85">
        <f t="shared" si="3"/>
        <v>9.3724113064086489E-4</v>
      </c>
      <c r="X20" s="85">
        <f t="shared" si="3"/>
        <v>1.0114745651343801E-3</v>
      </c>
    </row>
    <row r="21" spans="1:24">
      <c r="A21" s="31">
        <v>1</v>
      </c>
      <c r="B21" s="26">
        <v>1845556</v>
      </c>
      <c r="C21" s="26">
        <v>1731440</v>
      </c>
      <c r="D21" s="26">
        <v>1800694</v>
      </c>
      <c r="E21" s="26">
        <v>1728914</v>
      </c>
      <c r="F21" s="26">
        <v>1796258</v>
      </c>
      <c r="G21" s="26">
        <v>1676637</v>
      </c>
      <c r="H21" s="26">
        <v>1713735</v>
      </c>
      <c r="I21" s="26">
        <v>1730986</v>
      </c>
      <c r="J21" s="26">
        <v>1766989</v>
      </c>
      <c r="K21" s="25">
        <v>1634870</v>
      </c>
      <c r="L21" s="26">
        <v>1731790</v>
      </c>
      <c r="N21" s="85">
        <f t="shared" ref="N21:N24" si="4">B21/SUM(B$20:B$24)</f>
        <v>2.8182000986631827E-2</v>
      </c>
      <c r="O21" s="85">
        <f t="shared" si="3"/>
        <v>2.5167923084778662E-2</v>
      </c>
      <c r="P21" s="85">
        <f t="shared" si="3"/>
        <v>2.4917974748620005E-2</v>
      </c>
      <c r="Q21" s="85">
        <f t="shared" si="3"/>
        <v>2.393357257451607E-2</v>
      </c>
      <c r="R21" s="85">
        <f t="shared" si="3"/>
        <v>2.3975976556120344E-2</v>
      </c>
      <c r="S21" s="85">
        <f t="shared" si="3"/>
        <v>2.217264280549721E-2</v>
      </c>
      <c r="T21" s="85">
        <f t="shared" si="3"/>
        <v>2.2422873807979124E-2</v>
      </c>
      <c r="U21" s="85">
        <f t="shared" si="3"/>
        <v>2.2748795373745901E-2</v>
      </c>
      <c r="V21" s="85">
        <f t="shared" si="3"/>
        <v>2.3357337945476776E-2</v>
      </c>
      <c r="W21" s="85">
        <f t="shared" si="3"/>
        <v>2.2053359344427616E-2</v>
      </c>
      <c r="X21" s="85">
        <f t="shared" si="3"/>
        <v>2.2399681407235583E-2</v>
      </c>
    </row>
    <row r="22" spans="1:24">
      <c r="A22" s="31">
        <v>2</v>
      </c>
      <c r="B22" s="26">
        <v>14339696.300000001</v>
      </c>
      <c r="C22" s="26">
        <v>14421861</v>
      </c>
      <c r="D22" s="26">
        <v>14716941.699999999</v>
      </c>
      <c r="E22" s="26">
        <v>14182940.5</v>
      </c>
      <c r="F22" s="26">
        <v>14227420.4</v>
      </c>
      <c r="G22" s="26">
        <v>13659918.699999999</v>
      </c>
      <c r="H22" s="26">
        <v>13471120</v>
      </c>
      <c r="I22" s="26">
        <v>13197182.5</v>
      </c>
      <c r="J22" s="26">
        <v>12682852.4</v>
      </c>
      <c r="K22" s="25">
        <v>12350970</v>
      </c>
      <c r="L22" s="26">
        <v>12718088.199999999</v>
      </c>
      <c r="N22" s="85">
        <f t="shared" si="4"/>
        <v>0.21896996638118851</v>
      </c>
      <c r="O22" s="85">
        <f t="shared" si="3"/>
        <v>0.20963376633748157</v>
      </c>
      <c r="P22" s="85">
        <f t="shared" si="3"/>
        <v>0.20365280367320196</v>
      </c>
      <c r="Q22" s="85">
        <f t="shared" si="3"/>
        <v>0.19633621786670316</v>
      </c>
      <c r="R22" s="85">
        <f t="shared" si="3"/>
        <v>0.18990384341473682</v>
      </c>
      <c r="S22" s="85">
        <f t="shared" si="3"/>
        <v>0.18064524288038006</v>
      </c>
      <c r="T22" s="85">
        <f t="shared" si="3"/>
        <v>0.1762590037620424</v>
      </c>
      <c r="U22" s="85">
        <f t="shared" si="3"/>
        <v>0.17343872463583204</v>
      </c>
      <c r="V22" s="85">
        <f t="shared" si="3"/>
        <v>0.16765111136481392</v>
      </c>
      <c r="W22" s="85">
        <f t="shared" si="3"/>
        <v>0.16660675140056713</v>
      </c>
      <c r="X22" s="85">
        <f t="shared" si="3"/>
        <v>0.16450096362094843</v>
      </c>
    </row>
    <row r="23" spans="1:24">
      <c r="A23" s="31">
        <v>3</v>
      </c>
      <c r="B23" s="26">
        <v>33799789.799999997</v>
      </c>
      <c r="C23" s="26">
        <v>36369660.600000001</v>
      </c>
      <c r="D23" s="26">
        <v>37814816.200000003</v>
      </c>
      <c r="E23" s="26">
        <v>37601695.700000003</v>
      </c>
      <c r="F23" s="26">
        <v>38804685.100000001</v>
      </c>
      <c r="G23" s="26">
        <v>39605967.600000001</v>
      </c>
      <c r="H23" s="26">
        <v>39723193.899999999</v>
      </c>
      <c r="I23" s="26">
        <v>39369917.899999999</v>
      </c>
      <c r="J23" s="26">
        <v>39194978.799999997</v>
      </c>
      <c r="K23" s="25">
        <v>37088760</v>
      </c>
      <c r="L23" s="26">
        <v>38547173.899999999</v>
      </c>
      <c r="N23" s="85">
        <f t="shared" si="4"/>
        <v>0.51612939921169998</v>
      </c>
      <c r="O23" s="85">
        <f t="shared" si="3"/>
        <v>0.52866332105086233</v>
      </c>
      <c r="P23" s="85">
        <f t="shared" si="3"/>
        <v>0.52328082128074327</v>
      </c>
      <c r="Q23" s="85">
        <f t="shared" si="3"/>
        <v>0.52052497287940225</v>
      </c>
      <c r="R23" s="85">
        <f t="shared" si="3"/>
        <v>0.51795467033423503</v>
      </c>
      <c r="S23" s="85">
        <f t="shared" si="3"/>
        <v>0.52376809802055879</v>
      </c>
      <c r="T23" s="85">
        <f t="shared" si="3"/>
        <v>0.51974673101126256</v>
      </c>
      <c r="U23" s="85">
        <f t="shared" si="3"/>
        <v>0.51740349499549732</v>
      </c>
      <c r="V23" s="85">
        <f t="shared" si="3"/>
        <v>0.51810756354306542</v>
      </c>
      <c r="W23" s="85">
        <f t="shared" si="3"/>
        <v>0.50030384796297767</v>
      </c>
      <c r="X23" s="85">
        <f t="shared" si="3"/>
        <v>0.4985849407314436</v>
      </c>
    </row>
    <row r="24" spans="1:24">
      <c r="A24" s="31" t="s">
        <v>55</v>
      </c>
      <c r="B24" s="26">
        <v>15460976.300000001</v>
      </c>
      <c r="C24" s="26">
        <v>16227624.699999999</v>
      </c>
      <c r="D24" s="26">
        <v>17886988.600000001</v>
      </c>
      <c r="E24" s="26">
        <v>18689034.5</v>
      </c>
      <c r="F24" s="26">
        <v>20053500</v>
      </c>
      <c r="G24" s="26">
        <v>20596605.100000001</v>
      </c>
      <c r="H24" s="26">
        <v>21475329.600000001</v>
      </c>
      <c r="I24" s="26">
        <v>21721441.300000001</v>
      </c>
      <c r="J24" s="26">
        <v>21952939.300000001</v>
      </c>
      <c r="K24" s="25">
        <v>22988390</v>
      </c>
      <c r="L24" s="26">
        <v>24237900.800000001</v>
      </c>
      <c r="N24" s="85">
        <f t="shared" si="4"/>
        <v>0.23609213122814549</v>
      </c>
      <c r="O24" s="85">
        <f t="shared" si="3"/>
        <v>0.23588204633036916</v>
      </c>
      <c r="P24" s="85">
        <f t="shared" si="3"/>
        <v>0.24751986193304021</v>
      </c>
      <c r="Q24" s="85">
        <f t="shared" si="3"/>
        <v>0.25871464026168139</v>
      </c>
      <c r="R24" s="85">
        <f t="shared" si="3"/>
        <v>0.26766881253592706</v>
      </c>
      <c r="S24" s="85">
        <f t="shared" si="3"/>
        <v>0.27237927344331669</v>
      </c>
      <c r="T24" s="85">
        <f t="shared" si="3"/>
        <v>0.28098778726323431</v>
      </c>
      <c r="U24" s="85">
        <f t="shared" si="3"/>
        <v>0.28546540720521896</v>
      </c>
      <c r="V24" s="85">
        <f t="shared" si="3"/>
        <v>0.29018982128730758</v>
      </c>
      <c r="W24" s="85">
        <f t="shared" si="3"/>
        <v>0.31009880016138675</v>
      </c>
      <c r="X24" s="85">
        <f t="shared" si="3"/>
        <v>0.31350293967523807</v>
      </c>
    </row>
    <row r="25" spans="1:24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spans="1:24">
      <c r="A26" s="21" t="s">
        <v>35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24">
      <c r="A27" s="2" t="s">
        <v>63</v>
      </c>
      <c r="B27" s="26">
        <v>531055.9</v>
      </c>
      <c r="C27" s="26">
        <v>694119.22</v>
      </c>
      <c r="D27" s="26">
        <v>625027.61</v>
      </c>
      <c r="E27" s="26">
        <v>587231.19999999995</v>
      </c>
      <c r="F27" s="26">
        <v>569186.5</v>
      </c>
      <c r="G27" s="26">
        <v>541060.69999999995</v>
      </c>
      <c r="H27" s="26">
        <v>530066.61</v>
      </c>
      <c r="I27" s="26">
        <v>526661.4</v>
      </c>
      <c r="J27" s="26">
        <v>488299.1</v>
      </c>
      <c r="K27" s="25">
        <v>323410</v>
      </c>
      <c r="L27" s="26">
        <v>490298.3</v>
      </c>
      <c r="N27" s="85">
        <f>B27/SUM(B$27:B$35)</f>
        <v>9.7301163223628001E-3</v>
      </c>
      <c r="O27" s="85">
        <f t="shared" ref="O27:X35" si="5">C27/SUM(C$27:C$35)</f>
        <v>1.110755424246318E-2</v>
      </c>
      <c r="P27" s="85">
        <f t="shared" si="5"/>
        <v>9.2910407534761517E-3</v>
      </c>
      <c r="Q27" s="85">
        <f t="shared" si="5"/>
        <v>8.7143193994970499E-3</v>
      </c>
      <c r="R27" s="85">
        <f t="shared" si="5"/>
        <v>8.0876238037190691E-3</v>
      </c>
      <c r="S27" s="85">
        <f t="shared" si="5"/>
        <v>7.5974877805837131E-3</v>
      </c>
      <c r="T27" s="85">
        <f t="shared" si="5"/>
        <v>7.362468896281605E-3</v>
      </c>
      <c r="U27" s="85">
        <f t="shared" si="5"/>
        <v>7.388831522534051E-3</v>
      </c>
      <c r="V27" s="85">
        <f t="shared" si="5"/>
        <v>6.8320972351803115E-3</v>
      </c>
      <c r="W27" s="85">
        <f t="shared" si="5"/>
        <v>5.1179416446093477E-3</v>
      </c>
      <c r="X27" s="85">
        <f t="shared" si="5"/>
        <v>6.8537460089459299E-3</v>
      </c>
    </row>
    <row r="28" spans="1:24">
      <c r="A28" s="2" t="s">
        <v>64</v>
      </c>
      <c r="B28" s="26">
        <v>1398785</v>
      </c>
      <c r="C28" s="26">
        <v>1618446</v>
      </c>
      <c r="D28" s="26">
        <v>1699987</v>
      </c>
      <c r="E28" s="26">
        <v>1676459.2</v>
      </c>
      <c r="F28" s="26">
        <v>1509855</v>
      </c>
      <c r="G28" s="26">
        <v>1577601</v>
      </c>
      <c r="H28" s="26">
        <v>1539203.8</v>
      </c>
      <c r="I28" s="26">
        <v>1545988</v>
      </c>
      <c r="J28" s="26">
        <v>1521105</v>
      </c>
      <c r="K28" s="25">
        <v>1099580</v>
      </c>
      <c r="L28" s="26">
        <v>1238032</v>
      </c>
      <c r="N28" s="85">
        <f t="shared" ref="N28:N35" si="6">B28/SUM(B$27:B$35)</f>
        <v>2.5628828829462678E-2</v>
      </c>
      <c r="O28" s="85">
        <f t="shared" si="5"/>
        <v>2.5898975587360287E-2</v>
      </c>
      <c r="P28" s="85">
        <f t="shared" si="5"/>
        <v>2.5270321254095739E-2</v>
      </c>
      <c r="Q28" s="85">
        <f t="shared" si="5"/>
        <v>2.4878107513744682E-2</v>
      </c>
      <c r="R28" s="85">
        <f t="shared" si="5"/>
        <v>2.145366982204296E-2</v>
      </c>
      <c r="S28" s="85">
        <f t="shared" si="5"/>
        <v>2.2152420828451685E-2</v>
      </c>
      <c r="T28" s="85">
        <f t="shared" si="5"/>
        <v>2.1379086870871668E-2</v>
      </c>
      <c r="U28" s="85">
        <f t="shared" si="5"/>
        <v>2.1689542593893101E-2</v>
      </c>
      <c r="V28" s="85">
        <f t="shared" si="5"/>
        <v>2.1282728690097827E-2</v>
      </c>
      <c r="W28" s="85">
        <f t="shared" si="5"/>
        <v>1.7400780042607051E-2</v>
      </c>
      <c r="X28" s="85">
        <f t="shared" si="5"/>
        <v>1.7306111155081197E-2</v>
      </c>
    </row>
    <row r="29" spans="1:24">
      <c r="A29" s="2" t="s">
        <v>65</v>
      </c>
      <c r="B29" s="26">
        <v>4177413</v>
      </c>
      <c r="C29" s="26">
        <v>4547119</v>
      </c>
      <c r="D29" s="26">
        <v>4927643</v>
      </c>
      <c r="E29" s="26">
        <v>4619899</v>
      </c>
      <c r="F29" s="26">
        <v>4499754</v>
      </c>
      <c r="G29" s="26">
        <v>4524300</v>
      </c>
      <c r="H29" s="26">
        <v>4469364</v>
      </c>
      <c r="I29" s="26">
        <v>4538542</v>
      </c>
      <c r="J29" s="26">
        <v>4493901</v>
      </c>
      <c r="K29" s="25">
        <v>3530090</v>
      </c>
      <c r="L29" s="26">
        <v>4250798</v>
      </c>
      <c r="N29" s="85">
        <f t="shared" si="6"/>
        <v>7.6539427236474639E-2</v>
      </c>
      <c r="O29" s="85">
        <f t="shared" si="5"/>
        <v>7.276469154597813E-2</v>
      </c>
      <c r="P29" s="85">
        <f t="shared" si="5"/>
        <v>7.324945522259646E-2</v>
      </c>
      <c r="Q29" s="85">
        <f t="shared" si="5"/>
        <v>6.8557793726588476E-2</v>
      </c>
      <c r="R29" s="85">
        <f t="shared" si="5"/>
        <v>6.3937422200421298E-2</v>
      </c>
      <c r="S29" s="85">
        <f t="shared" si="5"/>
        <v>6.3529496719489875E-2</v>
      </c>
      <c r="T29" s="85">
        <f t="shared" si="5"/>
        <v>6.20781479447663E-2</v>
      </c>
      <c r="U29" s="85">
        <f t="shared" si="5"/>
        <v>6.3673780147823128E-2</v>
      </c>
      <c r="V29" s="85">
        <f t="shared" si="5"/>
        <v>6.2876971506345261E-2</v>
      </c>
      <c r="W29" s="85">
        <f t="shared" si="5"/>
        <v>5.58634384224947E-2</v>
      </c>
      <c r="X29" s="85">
        <f t="shared" si="5"/>
        <v>5.9420744121151024E-2</v>
      </c>
    </row>
    <row r="30" spans="1:24">
      <c r="A30" s="2" t="s">
        <v>66</v>
      </c>
      <c r="B30" s="26">
        <v>13042281</v>
      </c>
      <c r="C30" s="26">
        <v>16199734.699999999</v>
      </c>
      <c r="D30" s="26">
        <v>17545215.899999999</v>
      </c>
      <c r="E30" s="26">
        <v>17236236.199999999</v>
      </c>
      <c r="F30" s="26">
        <v>17625702.5</v>
      </c>
      <c r="G30" s="26">
        <v>17381611.600000001</v>
      </c>
      <c r="H30" s="26">
        <v>17434309.199999999</v>
      </c>
      <c r="I30" s="26">
        <v>17061051.300000001</v>
      </c>
      <c r="J30" s="26">
        <v>16983539.100000001</v>
      </c>
      <c r="K30" s="25">
        <v>14889120</v>
      </c>
      <c r="L30" s="26">
        <v>16990776.100000001</v>
      </c>
      <c r="N30" s="85">
        <f t="shared" si="6"/>
        <v>0.23896337699843315</v>
      </c>
      <c r="O30" s="85">
        <f t="shared" si="5"/>
        <v>0.25923418731116965</v>
      </c>
      <c r="P30" s="85">
        <f t="shared" si="5"/>
        <v>0.26080978399568261</v>
      </c>
      <c r="Q30" s="85">
        <f t="shared" si="5"/>
        <v>0.25578012117199039</v>
      </c>
      <c r="R30" s="85">
        <f t="shared" si="5"/>
        <v>0.25044524263360202</v>
      </c>
      <c r="S30" s="85">
        <f t="shared" si="5"/>
        <v>0.2440698090581189</v>
      </c>
      <c r="T30" s="85">
        <f t="shared" si="5"/>
        <v>0.24215741341103569</v>
      </c>
      <c r="U30" s="85">
        <f t="shared" si="5"/>
        <v>0.2393591663505443</v>
      </c>
      <c r="V30" s="85">
        <f t="shared" si="5"/>
        <v>0.2376272873095337</v>
      </c>
      <c r="W30" s="85">
        <f t="shared" si="5"/>
        <v>0.23561932933300123</v>
      </c>
      <c r="X30" s="85">
        <f t="shared" si="5"/>
        <v>0.23750941800995212</v>
      </c>
    </row>
    <row r="31" spans="1:24">
      <c r="A31" s="2" t="s">
        <v>67</v>
      </c>
      <c r="B31" s="26">
        <v>12704210.800000001</v>
      </c>
      <c r="C31" s="26">
        <v>15553748.800000001</v>
      </c>
      <c r="D31" s="26">
        <v>17009749.699999999</v>
      </c>
      <c r="E31" s="26">
        <v>17013486.300000001</v>
      </c>
      <c r="F31" s="26">
        <v>17582264.199999999</v>
      </c>
      <c r="G31" s="26">
        <v>17749229.5</v>
      </c>
      <c r="H31" s="26">
        <v>17884604.5</v>
      </c>
      <c r="I31" s="26">
        <v>17615801.399999999</v>
      </c>
      <c r="J31" s="26">
        <v>17858640.199999999</v>
      </c>
      <c r="K31" s="25">
        <v>16364560</v>
      </c>
      <c r="L31" s="26">
        <v>18272758.800000001</v>
      </c>
      <c r="N31" s="85">
        <f t="shared" si="6"/>
        <v>0.23276918469000676</v>
      </c>
      <c r="O31" s="85">
        <f t="shared" si="5"/>
        <v>0.24889688037978058</v>
      </c>
      <c r="P31" s="85">
        <f t="shared" si="5"/>
        <v>0.25285007436572077</v>
      </c>
      <c r="Q31" s="85">
        <f t="shared" si="5"/>
        <v>0.25247458533737188</v>
      </c>
      <c r="R31" s="85">
        <f t="shared" si="5"/>
        <v>0.24982802379746816</v>
      </c>
      <c r="S31" s="85">
        <f t="shared" si="5"/>
        <v>0.24923184079166347</v>
      </c>
      <c r="T31" s="85">
        <f t="shared" si="5"/>
        <v>0.24841188233597289</v>
      </c>
      <c r="U31" s="85">
        <f t="shared" si="5"/>
        <v>0.24714207017833367</v>
      </c>
      <c r="V31" s="85">
        <f t="shared" si="5"/>
        <v>0.2498713725552637</v>
      </c>
      <c r="W31" s="85">
        <f t="shared" si="5"/>
        <v>0.25896806876629769</v>
      </c>
      <c r="X31" s="85">
        <f t="shared" si="5"/>
        <v>0.25542990399504062</v>
      </c>
    </row>
    <row r="32" spans="1:24">
      <c r="A32" s="2" t="s">
        <v>68</v>
      </c>
      <c r="B32" s="26">
        <v>9573180</v>
      </c>
      <c r="C32" s="26">
        <v>10547120.5</v>
      </c>
      <c r="D32" s="26">
        <v>11550403.9</v>
      </c>
      <c r="E32" s="26">
        <v>11676742.5</v>
      </c>
      <c r="F32" s="26">
        <v>12371284.6</v>
      </c>
      <c r="G32" s="26">
        <v>12633211.199999999</v>
      </c>
      <c r="H32" s="26">
        <v>12733100.9</v>
      </c>
      <c r="I32" s="26">
        <v>12632131</v>
      </c>
      <c r="J32" s="26">
        <v>12800637.1</v>
      </c>
      <c r="K32" s="25">
        <v>11643280</v>
      </c>
      <c r="L32" s="26">
        <v>12867631.9</v>
      </c>
      <c r="N32" s="85">
        <f t="shared" si="6"/>
        <v>0.17540178910528459</v>
      </c>
      <c r="O32" s="85">
        <f t="shared" si="5"/>
        <v>0.16877894989789416</v>
      </c>
      <c r="P32" s="85">
        <f t="shared" si="5"/>
        <v>0.17169685248626038</v>
      </c>
      <c r="Q32" s="85">
        <f t="shared" si="5"/>
        <v>0.17327904867909213</v>
      </c>
      <c r="R32" s="85">
        <f t="shared" si="5"/>
        <v>0.17578473103902348</v>
      </c>
      <c r="S32" s="85">
        <f t="shared" si="5"/>
        <v>0.17739353037752198</v>
      </c>
      <c r="T32" s="85">
        <f t="shared" si="5"/>
        <v>0.17685901651014257</v>
      </c>
      <c r="U32" s="85">
        <f t="shared" si="5"/>
        <v>0.17722333121352654</v>
      </c>
      <c r="V32" s="85">
        <f t="shared" si="5"/>
        <v>0.17910169676629861</v>
      </c>
      <c r="W32" s="85">
        <f t="shared" si="5"/>
        <v>0.18425412817119793</v>
      </c>
      <c r="X32" s="85">
        <f t="shared" si="5"/>
        <v>0.17987311148990387</v>
      </c>
    </row>
    <row r="33" spans="1:25">
      <c r="A33" s="2" t="s">
        <v>69</v>
      </c>
      <c r="B33" s="26">
        <v>5328974</v>
      </c>
      <c r="C33" s="26">
        <v>5372844</v>
      </c>
      <c r="D33" s="26">
        <v>5835122</v>
      </c>
      <c r="E33" s="26">
        <v>5960594</v>
      </c>
      <c r="F33" s="26">
        <v>6439030</v>
      </c>
      <c r="G33" s="26">
        <v>6612159</v>
      </c>
      <c r="H33" s="26">
        <v>6795402</v>
      </c>
      <c r="I33" s="26">
        <v>6726084</v>
      </c>
      <c r="J33" s="26">
        <v>6808384</v>
      </c>
      <c r="K33" s="25">
        <v>6316190</v>
      </c>
      <c r="L33" s="26">
        <v>7257878</v>
      </c>
      <c r="N33" s="85">
        <f t="shared" si="6"/>
        <v>9.7638566672259883E-2</v>
      </c>
      <c r="O33" s="85">
        <f t="shared" si="5"/>
        <v>8.5978250488861041E-2</v>
      </c>
      <c r="P33" s="85">
        <f t="shared" si="5"/>
        <v>8.6739138297435001E-2</v>
      </c>
      <c r="Q33" s="85">
        <f t="shared" si="5"/>
        <v>8.8453270069311238E-2</v>
      </c>
      <c r="R33" s="85">
        <f t="shared" si="5"/>
        <v>9.149277486528791E-2</v>
      </c>
      <c r="S33" s="85">
        <f t="shared" si="5"/>
        <v>9.2846878743506278E-2</v>
      </c>
      <c r="T33" s="85">
        <f t="shared" si="5"/>
        <v>9.4386129816269343E-2</v>
      </c>
      <c r="U33" s="85">
        <f t="shared" si="5"/>
        <v>9.4364047721006164E-2</v>
      </c>
      <c r="V33" s="85">
        <f t="shared" si="5"/>
        <v>9.5260346583571159E-2</v>
      </c>
      <c r="W33" s="85">
        <f t="shared" si="5"/>
        <v>9.9953284797208233E-2</v>
      </c>
      <c r="X33" s="85">
        <f t="shared" si="5"/>
        <v>0.10145589404637231</v>
      </c>
    </row>
    <row r="34" spans="1:25">
      <c r="A34" s="2" t="s">
        <v>61</v>
      </c>
      <c r="B34" s="26">
        <v>4985754</v>
      </c>
      <c r="C34" s="26">
        <v>4776845</v>
      </c>
      <c r="D34" s="26">
        <v>5186617</v>
      </c>
      <c r="E34" s="26">
        <v>5403864</v>
      </c>
      <c r="F34" s="26">
        <v>6000283</v>
      </c>
      <c r="G34" s="26">
        <v>6233666</v>
      </c>
      <c r="H34" s="26">
        <v>6585867</v>
      </c>
      <c r="I34" s="26">
        <v>6582527</v>
      </c>
      <c r="J34" s="26">
        <v>6535973</v>
      </c>
      <c r="K34" s="25">
        <v>6201920</v>
      </c>
      <c r="L34" s="26">
        <v>6915155</v>
      </c>
      <c r="N34" s="85">
        <f t="shared" si="6"/>
        <v>9.1350018660343701E-2</v>
      </c>
      <c r="O34" s="85">
        <f t="shared" si="5"/>
        <v>7.644085254596325E-2</v>
      </c>
      <c r="P34" s="85">
        <f t="shared" si="5"/>
        <v>7.7099105941371482E-2</v>
      </c>
      <c r="Q34" s="85">
        <f t="shared" si="5"/>
        <v>8.0191578525534282E-2</v>
      </c>
      <c r="R34" s="85">
        <f t="shared" si="5"/>
        <v>8.5258578022934253E-2</v>
      </c>
      <c r="S34" s="85">
        <f t="shared" si="5"/>
        <v>8.75321405957597E-2</v>
      </c>
      <c r="T34" s="85">
        <f t="shared" si="5"/>
        <v>9.1475750458131E-2</v>
      </c>
      <c r="U34" s="85">
        <f t="shared" si="5"/>
        <v>9.2350005137136496E-2</v>
      </c>
      <c r="V34" s="85">
        <f t="shared" si="5"/>
        <v>9.1448874393815535E-2</v>
      </c>
      <c r="W34" s="85">
        <f t="shared" si="5"/>
        <v>9.8144969681010497E-2</v>
      </c>
      <c r="X34" s="85">
        <f t="shared" si="5"/>
        <v>9.6665062845399413E-2</v>
      </c>
    </row>
    <row r="35" spans="1:25">
      <c r="A35" s="2" t="s">
        <v>62</v>
      </c>
      <c r="B35" s="26">
        <v>2836923</v>
      </c>
      <c r="C35" s="26">
        <v>3180757</v>
      </c>
      <c r="D35" s="26">
        <v>2892311</v>
      </c>
      <c r="E35" s="26">
        <v>3212414</v>
      </c>
      <c r="F35" s="26">
        <v>3780110</v>
      </c>
      <c r="G35" s="26">
        <v>3962899.1</v>
      </c>
      <c r="H35" s="26">
        <v>4023851</v>
      </c>
      <c r="I35" s="26">
        <v>4049250</v>
      </c>
      <c r="J35" s="26">
        <v>3980855</v>
      </c>
      <c r="K35" s="25">
        <v>2823270</v>
      </c>
      <c r="L35" s="26">
        <v>3253945</v>
      </c>
      <c r="N35" s="85">
        <f t="shared" si="6"/>
        <v>5.1978691485371764E-2</v>
      </c>
      <c r="O35" s="85">
        <f t="shared" si="5"/>
        <v>5.0899658000529729E-2</v>
      </c>
      <c r="P35" s="85">
        <f t="shared" si="5"/>
        <v>4.2994227683361634E-2</v>
      </c>
      <c r="Q35" s="85">
        <f t="shared" si="5"/>
        <v>4.7671175576869756E-2</v>
      </c>
      <c r="R35" s="85">
        <f t="shared" si="5"/>
        <v>5.3711933815500698E-2</v>
      </c>
      <c r="S35" s="85">
        <f t="shared" si="5"/>
        <v>5.5646395104904496E-2</v>
      </c>
      <c r="T35" s="85">
        <f t="shared" si="5"/>
        <v>5.5890103756529072E-2</v>
      </c>
      <c r="U35" s="85">
        <f t="shared" si="5"/>
        <v>5.6809225135202632E-2</v>
      </c>
      <c r="V35" s="85">
        <f t="shared" si="5"/>
        <v>5.5698624959893889E-2</v>
      </c>
      <c r="W35" s="85">
        <f t="shared" si="5"/>
        <v>4.4678059141573336E-2</v>
      </c>
      <c r="X35" s="85">
        <f t="shared" si="5"/>
        <v>4.5486008328153624E-2</v>
      </c>
    </row>
    <row r="36" spans="1:25">
      <c r="A36" s="2" t="s">
        <v>48</v>
      </c>
      <c r="B36" s="26">
        <v>10908470.1</v>
      </c>
      <c r="C36" s="26">
        <v>6304771</v>
      </c>
      <c r="D36" s="26">
        <v>4992785</v>
      </c>
      <c r="E36" s="26">
        <v>4851097.5</v>
      </c>
      <c r="F36" s="26">
        <v>4541607</v>
      </c>
      <c r="G36" s="26">
        <v>4401634.5999999996</v>
      </c>
      <c r="H36" s="26">
        <v>4432213</v>
      </c>
      <c r="I36" s="26">
        <v>4813290</v>
      </c>
      <c r="J36" s="26">
        <v>4178940</v>
      </c>
      <c r="K36" s="25">
        <v>10941040</v>
      </c>
      <c r="L36" s="26">
        <v>5775880</v>
      </c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</row>
    <row r="37" spans="1:25">
      <c r="L37" s="72"/>
    </row>
    <row r="39" spans="1:25">
      <c r="A39" s="17" t="s">
        <v>140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25">
      <c r="A40" s="48"/>
      <c r="B40" s="37"/>
      <c r="C40" s="37"/>
      <c r="D40" s="37"/>
      <c r="E40" s="37"/>
      <c r="F40" s="37"/>
      <c r="G40" s="37"/>
      <c r="H40" s="37"/>
      <c r="I40" s="37"/>
      <c r="J40" s="37"/>
      <c r="K40" s="25"/>
    </row>
  </sheetData>
  <hyperlinks>
    <hyperlink ref="A2" location="'Table of Contents'!A1" display="Back to table of contents" xr:uid="{00000000-0004-0000-0900-000000000000}"/>
  </hyperlink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G129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984375" defaultRowHeight="14.4"/>
  <cols>
    <col min="1" max="1" width="38.59765625" style="2" customWidth="1"/>
    <col min="2" max="11" width="10.3984375" style="2" customWidth="1"/>
    <col min="12" max="12" width="11.5" style="2" customWidth="1"/>
    <col min="13" max="23" width="10" style="2" customWidth="1"/>
    <col min="24" max="1024" width="10" customWidth="1"/>
    <col min="1025" max="1025" width="9" customWidth="1"/>
  </cols>
  <sheetData>
    <row r="1" spans="1:25">
      <c r="A1" s="1" t="s">
        <v>101</v>
      </c>
    </row>
    <row r="2" spans="1:25">
      <c r="A2" s="55" t="s">
        <v>107</v>
      </c>
      <c r="O2"/>
      <c r="P2"/>
      <c r="Q2"/>
      <c r="R2"/>
      <c r="S2"/>
      <c r="T2"/>
      <c r="U2"/>
      <c r="V2"/>
      <c r="W2"/>
    </row>
    <row r="3" spans="1:25">
      <c r="A3" s="50"/>
      <c r="N3" s="68" t="s">
        <v>133</v>
      </c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5">
      <c r="B4" s="2">
        <v>1997</v>
      </c>
      <c r="C4" s="2">
        <v>1999</v>
      </c>
      <c r="D4" s="2">
        <v>2001</v>
      </c>
      <c r="E4" s="2">
        <v>2003</v>
      </c>
      <c r="F4" s="2">
        <v>2005</v>
      </c>
      <c r="G4" s="2">
        <v>2007</v>
      </c>
      <c r="H4" s="2">
        <v>2009</v>
      </c>
      <c r="I4" s="2">
        <v>2011</v>
      </c>
      <c r="J4" s="2">
        <v>2013</v>
      </c>
      <c r="K4" s="68">
        <v>2015</v>
      </c>
      <c r="L4" s="68">
        <v>2017</v>
      </c>
      <c r="N4" s="68">
        <v>1997</v>
      </c>
      <c r="O4" s="68">
        <v>1999</v>
      </c>
      <c r="P4" s="68">
        <v>2001</v>
      </c>
      <c r="Q4" s="68">
        <v>2003</v>
      </c>
      <c r="R4" s="68">
        <v>2005</v>
      </c>
      <c r="S4" s="68">
        <v>2007</v>
      </c>
      <c r="T4" s="68">
        <v>2009</v>
      </c>
      <c r="U4" s="68">
        <v>2011</v>
      </c>
      <c r="V4" s="68">
        <v>2013</v>
      </c>
      <c r="W4" s="68">
        <v>2015</v>
      </c>
      <c r="X4" s="68">
        <v>2017</v>
      </c>
      <c r="Y4" s="68"/>
    </row>
    <row r="5" spans="1:25">
      <c r="A5" s="2" t="s">
        <v>131</v>
      </c>
      <c r="B5" s="12">
        <v>99486999.400000006</v>
      </c>
      <c r="C5" s="12">
        <v>102802521</v>
      </c>
      <c r="D5" s="12">
        <v>106261231</v>
      </c>
      <c r="E5" s="12">
        <v>105842323</v>
      </c>
      <c r="F5" s="12">
        <v>108854644</v>
      </c>
      <c r="G5" s="12">
        <v>110648989</v>
      </c>
      <c r="H5" s="12">
        <v>111805795</v>
      </c>
      <c r="I5" s="12">
        <v>114907187</v>
      </c>
      <c r="J5" s="12">
        <v>115851675</v>
      </c>
      <c r="K5" s="12">
        <v>118289880</v>
      </c>
      <c r="L5" s="66">
        <v>121195504</v>
      </c>
      <c r="N5" s="13">
        <f>B5/B$5</f>
        <v>1</v>
      </c>
      <c r="O5" s="13">
        <f t="shared" ref="O5:X5" si="0">C5/C$5</f>
        <v>1</v>
      </c>
      <c r="P5" s="13">
        <f t="shared" si="0"/>
        <v>1</v>
      </c>
      <c r="Q5" s="13">
        <f t="shared" si="0"/>
        <v>1</v>
      </c>
      <c r="R5" s="13">
        <f t="shared" si="0"/>
        <v>1</v>
      </c>
      <c r="S5" s="13">
        <f t="shared" si="0"/>
        <v>1</v>
      </c>
      <c r="T5" s="13">
        <f t="shared" si="0"/>
        <v>1</v>
      </c>
      <c r="U5" s="13">
        <f t="shared" si="0"/>
        <v>1</v>
      </c>
      <c r="V5" s="13">
        <f t="shared" si="0"/>
        <v>1</v>
      </c>
      <c r="W5" s="13">
        <f t="shared" si="0"/>
        <v>1</v>
      </c>
      <c r="X5" s="13">
        <f t="shared" si="0"/>
        <v>1</v>
      </c>
    </row>
    <row r="6" spans="1:25">
      <c r="B6" s="12"/>
      <c r="C6" s="12"/>
      <c r="D6" s="12"/>
      <c r="E6" s="12"/>
      <c r="F6" s="12"/>
      <c r="G6" s="12"/>
      <c r="H6" s="12"/>
      <c r="I6" s="12"/>
      <c r="J6" s="12"/>
      <c r="K6" s="12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25">
      <c r="A7" s="6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5">
      <c r="A8" s="2" t="s">
        <v>3</v>
      </c>
      <c r="B8" s="12">
        <v>61719587.600000001</v>
      </c>
      <c r="C8" s="12">
        <v>61495601.299999997</v>
      </c>
      <c r="D8" s="12">
        <v>61807194.100000001</v>
      </c>
      <c r="E8" s="12">
        <v>60238348.299999997</v>
      </c>
      <c r="F8" s="12">
        <v>60933280.399999999</v>
      </c>
      <c r="G8" s="12">
        <v>61175058.700000003</v>
      </c>
      <c r="H8" s="12">
        <v>60721395.600000001</v>
      </c>
      <c r="I8" s="12">
        <v>61300818.399999999</v>
      </c>
      <c r="J8" s="12">
        <v>61258181.899999999</v>
      </c>
      <c r="K8" s="12">
        <v>61495430</v>
      </c>
      <c r="L8" s="66">
        <v>62646788.700000003</v>
      </c>
      <c r="N8" s="13">
        <f>B8/SUM(B$8:B$9)</f>
        <v>0.62037842102211394</v>
      </c>
      <c r="O8" s="13">
        <f t="shared" ref="O8:X9" si="1">C8/SUM(C$8:C$9)</f>
        <v>0.59819156808596985</v>
      </c>
      <c r="P8" s="13">
        <f t="shared" si="1"/>
        <v>0.58165328628962198</v>
      </c>
      <c r="Q8" s="13">
        <f t="shared" si="1"/>
        <v>0.56913290118276494</v>
      </c>
      <c r="R8" s="13">
        <f t="shared" si="1"/>
        <v>0.5597673924878187</v>
      </c>
      <c r="S8" s="13">
        <f t="shared" si="1"/>
        <v>0.55287498861952999</v>
      </c>
      <c r="T8" s="13">
        <f t="shared" si="1"/>
        <v>0.54309703210885341</v>
      </c>
      <c r="U8" s="13">
        <f t="shared" si="1"/>
        <v>0.53348115164761722</v>
      </c>
      <c r="V8" s="13">
        <f t="shared" si="1"/>
        <v>0.52876388851850387</v>
      </c>
      <c r="W8" s="13">
        <f t="shared" si="1"/>
        <v>0.51987059248010059</v>
      </c>
      <c r="X8" s="13">
        <f t="shared" si="1"/>
        <v>0.5169068714247137</v>
      </c>
    </row>
    <row r="9" spans="1:25">
      <c r="A9" s="2" t="s">
        <v>4</v>
      </c>
      <c r="B9" s="12">
        <v>37767411.799999997</v>
      </c>
      <c r="C9" s="12">
        <v>41306919.799999997</v>
      </c>
      <c r="D9" s="12">
        <v>44454036.700000003</v>
      </c>
      <c r="E9" s="12">
        <v>45603974.600000001</v>
      </c>
      <c r="F9" s="12">
        <v>47921363.899999999</v>
      </c>
      <c r="G9" s="12">
        <v>49473930.600000001</v>
      </c>
      <c r="H9" s="12">
        <v>51084399.700000003</v>
      </c>
      <c r="I9" s="12">
        <v>53606368.5</v>
      </c>
      <c r="J9" s="12">
        <v>54593492.600000001</v>
      </c>
      <c r="K9" s="12">
        <v>56794450</v>
      </c>
      <c r="L9" s="66">
        <v>58548715.100000001</v>
      </c>
      <c r="N9" s="13">
        <f>B9/SUM(B$8:B$9)</f>
        <v>0.37962157897788595</v>
      </c>
      <c r="O9" s="13">
        <f t="shared" si="1"/>
        <v>0.40180843191403015</v>
      </c>
      <c r="P9" s="13">
        <f t="shared" si="1"/>
        <v>0.41834671371037796</v>
      </c>
      <c r="Q9" s="13">
        <f t="shared" si="1"/>
        <v>0.43086709881723506</v>
      </c>
      <c r="R9" s="13">
        <f t="shared" si="1"/>
        <v>0.4402326075121813</v>
      </c>
      <c r="S9" s="13">
        <f t="shared" si="1"/>
        <v>0.44712501138046995</v>
      </c>
      <c r="T9" s="13">
        <f t="shared" si="1"/>
        <v>0.45690296789114648</v>
      </c>
      <c r="U9" s="13">
        <f t="shared" si="1"/>
        <v>0.46651884835238272</v>
      </c>
      <c r="V9" s="13">
        <f t="shared" si="1"/>
        <v>0.47123611148149613</v>
      </c>
      <c r="W9" s="13">
        <f t="shared" si="1"/>
        <v>0.48012940751989941</v>
      </c>
      <c r="X9" s="13">
        <f t="shared" si="1"/>
        <v>0.48309312857528625</v>
      </c>
    </row>
    <row r="10" spans="1: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5"/>
    </row>
    <row r="11" spans="1:25">
      <c r="A11" s="6" t="s">
        <v>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68"/>
    </row>
    <row r="12" spans="1:25">
      <c r="A12" s="2" t="s">
        <v>6</v>
      </c>
      <c r="B12" s="11">
        <v>46</v>
      </c>
      <c r="C12" s="11">
        <v>46</v>
      </c>
      <c r="D12" s="11">
        <v>46</v>
      </c>
      <c r="E12" s="11">
        <v>47</v>
      </c>
      <c r="F12" s="11">
        <v>48</v>
      </c>
      <c r="G12" s="11">
        <v>48</v>
      </c>
      <c r="H12" s="11">
        <v>48</v>
      </c>
      <c r="I12" s="11">
        <v>50</v>
      </c>
      <c r="J12" s="11">
        <v>51</v>
      </c>
      <c r="K12" s="12">
        <v>52</v>
      </c>
      <c r="L12" s="2">
        <v>52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2" t="s">
        <v>54</v>
      </c>
      <c r="B13" s="12">
        <v>5307792</v>
      </c>
      <c r="C13" s="12">
        <v>5734499</v>
      </c>
      <c r="D13" s="12">
        <v>6202719</v>
      </c>
      <c r="E13" s="12">
        <v>6077711</v>
      </c>
      <c r="F13" s="12">
        <v>6004452</v>
      </c>
      <c r="G13" s="12">
        <v>6272890</v>
      </c>
      <c r="H13" s="12">
        <v>6094787</v>
      </c>
      <c r="I13" s="12">
        <v>5416064</v>
      </c>
      <c r="J13" s="12">
        <v>5139775</v>
      </c>
      <c r="K13" s="12">
        <v>3725450</v>
      </c>
      <c r="L13" s="66">
        <v>4273971</v>
      </c>
      <c r="N13" s="13">
        <f>B13/SUM(B$13:B$18)</f>
        <v>5.3351613832311365E-2</v>
      </c>
      <c r="O13" s="13">
        <f t="shared" ref="O13:X18" si="2">C13/SUM(C$13:C$18)</f>
        <v>5.5781696411263196E-2</v>
      </c>
      <c r="P13" s="13">
        <f t="shared" si="2"/>
        <v>5.8372361709930425E-2</v>
      </c>
      <c r="Q13" s="13">
        <f t="shared" si="2"/>
        <v>5.7422313163201198E-2</v>
      </c>
      <c r="R13" s="13">
        <f t="shared" si="2"/>
        <v>5.5160274149773779E-2</v>
      </c>
      <c r="S13" s="13">
        <f t="shared" si="2"/>
        <v>5.669179648794552E-2</v>
      </c>
      <c r="T13" s="13">
        <f t="shared" si="2"/>
        <v>5.4512263730572469E-2</v>
      </c>
      <c r="U13" s="13">
        <f t="shared" si="2"/>
        <v>4.7134249313752673E-2</v>
      </c>
      <c r="V13" s="13">
        <f t="shared" si="2"/>
        <v>4.4365133568350285E-2</v>
      </c>
      <c r="W13" s="13">
        <f t="shared" si="2"/>
        <v>3.1494241096533364E-2</v>
      </c>
      <c r="X13" s="13">
        <f t="shared" si="2"/>
        <v>3.526509545793504E-2</v>
      </c>
      <c r="Y13" s="13"/>
    </row>
    <row r="14" spans="1:25">
      <c r="A14" s="2" t="s">
        <v>108</v>
      </c>
      <c r="B14" s="12">
        <v>18795037.399999999</v>
      </c>
      <c r="C14" s="12">
        <v>18795228.399999999</v>
      </c>
      <c r="D14" s="12">
        <v>18601016.199999999</v>
      </c>
      <c r="E14" s="12">
        <v>18389027.100000001</v>
      </c>
      <c r="F14" s="12">
        <v>18657000.699999999</v>
      </c>
      <c r="G14" s="12">
        <v>18362801.100000001</v>
      </c>
      <c r="H14" s="12">
        <v>18703607.300000001</v>
      </c>
      <c r="I14" s="12">
        <v>19485267.300000001</v>
      </c>
      <c r="J14" s="12">
        <v>19179596.100000001</v>
      </c>
      <c r="K14" s="12">
        <v>17886280</v>
      </c>
      <c r="L14" s="66">
        <v>17716154.300000001</v>
      </c>
      <c r="N14" s="13">
        <f t="shared" ref="N14:N18" si="3">B14/SUM(B$13:B$18)</f>
        <v>0.18891953138492418</v>
      </c>
      <c r="O14" s="13">
        <f t="shared" si="2"/>
        <v>0.18282847805695879</v>
      </c>
      <c r="P14" s="13">
        <f t="shared" si="2"/>
        <v>0.17504988470357524</v>
      </c>
      <c r="Q14" s="13">
        <f t="shared" si="2"/>
        <v>0.17373982950205985</v>
      </c>
      <c r="R14" s="13">
        <f t="shared" si="2"/>
        <v>0.17139370477514371</v>
      </c>
      <c r="S14" s="13">
        <f t="shared" si="2"/>
        <v>0.1659554340837831</v>
      </c>
      <c r="T14" s="13">
        <f t="shared" si="2"/>
        <v>0.16728656372251574</v>
      </c>
      <c r="U14" s="13">
        <f t="shared" si="2"/>
        <v>0.16957396494268023</v>
      </c>
      <c r="V14" s="13">
        <f t="shared" si="2"/>
        <v>0.16555303350117664</v>
      </c>
      <c r="W14" s="13">
        <f t="shared" si="2"/>
        <v>0.15120718695462368</v>
      </c>
      <c r="X14" s="13">
        <f t="shared" si="2"/>
        <v>0.14617831345533377</v>
      </c>
      <c r="Y14" s="13"/>
    </row>
    <row r="15" spans="1:25">
      <c r="A15" s="2" t="s">
        <v>109</v>
      </c>
      <c r="B15" s="12">
        <v>23269542.5</v>
      </c>
      <c r="C15" s="12">
        <v>23504558.699999999</v>
      </c>
      <c r="D15" s="12">
        <v>23882466.100000001</v>
      </c>
      <c r="E15" s="12">
        <v>22516281.100000001</v>
      </c>
      <c r="F15" s="12">
        <v>22445988.100000001</v>
      </c>
      <c r="G15" s="12">
        <v>21752495.600000001</v>
      </c>
      <c r="H15" s="12">
        <v>21899526.899999999</v>
      </c>
      <c r="I15" s="12">
        <v>20414849.699999999</v>
      </c>
      <c r="J15" s="12">
        <v>20056941.399999999</v>
      </c>
      <c r="K15" s="12">
        <v>20667670</v>
      </c>
      <c r="L15" s="66">
        <v>20742874.300000001</v>
      </c>
      <c r="N15" s="13">
        <f t="shared" si="3"/>
        <v>0.23389530816478063</v>
      </c>
      <c r="O15" s="13">
        <f t="shared" si="2"/>
        <v>0.22863796081996268</v>
      </c>
      <c r="P15" s="13">
        <f t="shared" si="2"/>
        <v>0.22475239483109768</v>
      </c>
      <c r="Q15" s="13">
        <f t="shared" si="2"/>
        <v>0.2127341929543653</v>
      </c>
      <c r="R15" s="13">
        <f t="shared" si="2"/>
        <v>0.20620147469886677</v>
      </c>
      <c r="S15" s="13">
        <f t="shared" si="2"/>
        <v>0.19659009701431565</v>
      </c>
      <c r="T15" s="13">
        <f t="shared" si="2"/>
        <v>0.19587112493801115</v>
      </c>
      <c r="U15" s="13">
        <f t="shared" si="2"/>
        <v>0.17766381923525809</v>
      </c>
      <c r="V15" s="13">
        <f t="shared" si="2"/>
        <v>0.17312603843233887</v>
      </c>
      <c r="W15" s="13">
        <f t="shared" si="2"/>
        <v>0.1747205255428444</v>
      </c>
      <c r="X15" s="13">
        <f t="shared" si="2"/>
        <v>0.17115217727528975</v>
      </c>
      <c r="Y15" s="13"/>
    </row>
    <row r="16" spans="1:25">
      <c r="A16" s="2" t="s">
        <v>110</v>
      </c>
      <c r="B16" s="12">
        <v>18777046.399999999</v>
      </c>
      <c r="C16" s="12">
        <v>20047728.399999999</v>
      </c>
      <c r="D16" s="12">
        <v>21646146.600000001</v>
      </c>
      <c r="E16" s="12">
        <v>21828403.699999999</v>
      </c>
      <c r="F16" s="12">
        <v>22568131.600000001</v>
      </c>
      <c r="G16" s="12">
        <v>23197645.699999999</v>
      </c>
      <c r="H16" s="12">
        <v>23506070.5</v>
      </c>
      <c r="I16" s="12">
        <v>23411694.399999999</v>
      </c>
      <c r="J16" s="12">
        <v>23014495.800000001</v>
      </c>
      <c r="K16" s="12">
        <v>23704470</v>
      </c>
      <c r="L16" s="66">
        <v>23220961.899999999</v>
      </c>
      <c r="N16" s="13">
        <f t="shared" si="3"/>
        <v>0.1887386936873548</v>
      </c>
      <c r="O16" s="13">
        <f t="shared" si="2"/>
        <v>0.19501203145109264</v>
      </c>
      <c r="P16" s="13">
        <f t="shared" si="2"/>
        <v>0.20370690643270808</v>
      </c>
      <c r="Q16" s="13">
        <f t="shared" si="2"/>
        <v>0.20623511600241928</v>
      </c>
      <c r="R16" s="13">
        <f t="shared" si="2"/>
        <v>0.20732355360725221</v>
      </c>
      <c r="S16" s="13">
        <f t="shared" si="2"/>
        <v>0.20965076846937608</v>
      </c>
      <c r="T16" s="13">
        <f t="shared" si="2"/>
        <v>0.21024017974138054</v>
      </c>
      <c r="U16" s="13">
        <f t="shared" si="2"/>
        <v>0.20374438719833945</v>
      </c>
      <c r="V16" s="13">
        <f t="shared" si="2"/>
        <v>0.19865483998331379</v>
      </c>
      <c r="W16" s="13">
        <f t="shared" si="2"/>
        <v>0.20039305137514724</v>
      </c>
      <c r="X16" s="13">
        <f t="shared" si="2"/>
        <v>0.1915992031833095</v>
      </c>
      <c r="Y16" s="13"/>
    </row>
    <row r="17" spans="1:28">
      <c r="A17" s="2" t="s">
        <v>111</v>
      </c>
      <c r="B17" s="12">
        <v>12431451.4</v>
      </c>
      <c r="C17" s="12">
        <v>13297555.300000001</v>
      </c>
      <c r="D17" s="12">
        <v>14135188.4</v>
      </c>
      <c r="E17" s="12">
        <v>15413486.699999999</v>
      </c>
      <c r="F17" s="12">
        <v>16999273.899999999</v>
      </c>
      <c r="G17" s="12">
        <v>18203061.600000001</v>
      </c>
      <c r="H17" s="12">
        <v>18520146.899999999</v>
      </c>
      <c r="I17" s="12">
        <v>21107286.699999999</v>
      </c>
      <c r="J17" s="12">
        <v>21659816</v>
      </c>
      <c r="K17" s="12">
        <v>24039700</v>
      </c>
      <c r="L17" s="66">
        <v>24688133.800000001</v>
      </c>
      <c r="N17" s="13">
        <f t="shared" si="3"/>
        <v>0.12495553602476256</v>
      </c>
      <c r="O17" s="13">
        <f t="shared" si="2"/>
        <v>0.12935047904909983</v>
      </c>
      <c r="P17" s="13">
        <f t="shared" si="2"/>
        <v>0.13302300654322929</v>
      </c>
      <c r="Q17" s="13">
        <f t="shared" si="2"/>
        <v>0.14562687502321789</v>
      </c>
      <c r="R17" s="13">
        <f t="shared" si="2"/>
        <v>0.15616489376067857</v>
      </c>
      <c r="S17" s="13">
        <f t="shared" si="2"/>
        <v>0.16451177426748054</v>
      </c>
      <c r="T17" s="13">
        <f t="shared" si="2"/>
        <v>0.16564567919137194</v>
      </c>
      <c r="U17" s="13">
        <f t="shared" si="2"/>
        <v>0.18368987398499276</v>
      </c>
      <c r="V17" s="13">
        <f t="shared" si="2"/>
        <v>0.18696161406012726</v>
      </c>
      <c r="W17" s="13">
        <f t="shared" si="2"/>
        <v>0.20322702161841741</v>
      </c>
      <c r="X17" s="13">
        <f t="shared" si="2"/>
        <v>0.20370503102039592</v>
      </c>
      <c r="Y17" s="13"/>
    </row>
    <row r="18" spans="1:28">
      <c r="A18" s="2" t="s">
        <v>45</v>
      </c>
      <c r="B18" s="12">
        <v>20906130.199999999</v>
      </c>
      <c r="C18" s="12">
        <v>21422950.899999999</v>
      </c>
      <c r="D18" s="12">
        <v>21793694.5</v>
      </c>
      <c r="E18" s="12">
        <v>21617413.100000001</v>
      </c>
      <c r="F18" s="12">
        <v>22179797.600000001</v>
      </c>
      <c r="G18" s="12">
        <v>22860095.600000001</v>
      </c>
      <c r="H18" s="12">
        <v>23081656.699999999</v>
      </c>
      <c r="I18" s="12">
        <v>25072024.899999999</v>
      </c>
      <c r="J18" s="12">
        <v>26801049.899999999</v>
      </c>
      <c r="K18" s="12">
        <v>28266310</v>
      </c>
      <c r="L18" s="66">
        <v>30553408.199999999</v>
      </c>
      <c r="N18" s="13">
        <f t="shared" si="3"/>
        <v>0.2101393169058664</v>
      </c>
      <c r="O18" s="13">
        <f t="shared" si="2"/>
        <v>0.20838935421162297</v>
      </c>
      <c r="P18" s="13">
        <f t="shared" si="2"/>
        <v>0.20509544577945918</v>
      </c>
      <c r="Q18" s="13">
        <f t="shared" si="2"/>
        <v>0.20424167335473636</v>
      </c>
      <c r="R18" s="13">
        <f t="shared" si="2"/>
        <v>0.20375609900828495</v>
      </c>
      <c r="S18" s="13">
        <f t="shared" si="2"/>
        <v>0.20660012967709923</v>
      </c>
      <c r="T18" s="13">
        <f t="shared" si="2"/>
        <v>0.20644418867614817</v>
      </c>
      <c r="U18" s="13">
        <f t="shared" si="2"/>
        <v>0.21819370532497676</v>
      </c>
      <c r="V18" s="13">
        <f t="shared" si="2"/>
        <v>0.23133934045469323</v>
      </c>
      <c r="W18" s="13">
        <f t="shared" si="2"/>
        <v>0.23895797341243394</v>
      </c>
      <c r="X18" s="13">
        <f t="shared" si="2"/>
        <v>0.25210017960773601</v>
      </c>
    </row>
    <row r="19" spans="1:28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77"/>
    </row>
    <row r="20" spans="1:28">
      <c r="A20" s="6" t="s">
        <v>130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8">
      <c r="A21" s="2" t="s">
        <v>7</v>
      </c>
      <c r="B21" s="12">
        <v>75392312.700000003</v>
      </c>
      <c r="C21" s="12">
        <v>76890648.599999994</v>
      </c>
      <c r="D21" s="12">
        <v>78783875.099999994</v>
      </c>
      <c r="E21" s="12">
        <v>77357905.799999997</v>
      </c>
      <c r="F21" s="12">
        <v>78687924.200000003</v>
      </c>
      <c r="G21" s="12">
        <v>78710280.799999997</v>
      </c>
      <c r="H21" s="12">
        <v>79332610.200000003</v>
      </c>
      <c r="I21" s="12">
        <v>80190354.299999997</v>
      </c>
      <c r="J21" s="12">
        <v>79845807.299999997</v>
      </c>
      <c r="K21" s="12">
        <v>79414150</v>
      </c>
      <c r="L21" s="66">
        <v>80222489</v>
      </c>
      <c r="N21" s="13">
        <f>B21/SUM(B$21:B$24)</f>
        <v>0.75781070424871366</v>
      </c>
      <c r="O21" s="13">
        <f t="shared" ref="O21:X24" si="4">C21/SUM(C$21:C$24)</f>
        <v>0.74794516420867707</v>
      </c>
      <c r="P21" s="13">
        <f t="shared" si="4"/>
        <v>0.74141692746404164</v>
      </c>
      <c r="Q21" s="13">
        <f t="shared" si="4"/>
        <v>0.73087876493050075</v>
      </c>
      <c r="R21" s="13">
        <f t="shared" si="4"/>
        <v>0.72287153586198793</v>
      </c>
      <c r="S21" s="13">
        <f t="shared" si="4"/>
        <v>0.71135110623437225</v>
      </c>
      <c r="T21" s="13">
        <f t="shared" si="4"/>
        <v>0.71734084412921928</v>
      </c>
      <c r="U21" s="13">
        <f t="shared" si="4"/>
        <v>0.69787066007954868</v>
      </c>
      <c r="V21" s="13">
        <f t="shared" si="4"/>
        <v>0.68920719344321124</v>
      </c>
      <c r="W21" s="13">
        <f t="shared" si="4"/>
        <v>0.67135207773920114</v>
      </c>
      <c r="X21" s="13">
        <f t="shared" si="4"/>
        <v>0.66192628013977528</v>
      </c>
      <c r="Y21" s="13"/>
      <c r="AA21" s="77"/>
      <c r="AB21" s="77"/>
    </row>
    <row r="22" spans="1:28">
      <c r="A22" s="2" t="s">
        <v>8</v>
      </c>
      <c r="B22" s="12">
        <v>11847414.199999999</v>
      </c>
      <c r="C22" s="12">
        <v>12700805.6</v>
      </c>
      <c r="D22" s="12">
        <v>13020140.5</v>
      </c>
      <c r="E22" s="12">
        <v>12547763.300000001</v>
      </c>
      <c r="F22" s="12">
        <v>13040224.6</v>
      </c>
      <c r="G22" s="12">
        <v>13424683.1</v>
      </c>
      <c r="H22" s="12">
        <v>13609423.6</v>
      </c>
      <c r="I22" s="12">
        <v>14159386</v>
      </c>
      <c r="J22" s="12">
        <v>14424830.699999999</v>
      </c>
      <c r="K22" s="12">
        <v>15308930</v>
      </c>
      <c r="L22" s="66">
        <v>15776949.199999999</v>
      </c>
      <c r="N22" s="13">
        <f t="shared" ref="N22:N24" si="5">B22/SUM(B$21:B$24)</f>
        <v>0.11908504961445771</v>
      </c>
      <c r="O22" s="13">
        <f t="shared" si="4"/>
        <v>0.12354566261357412</v>
      </c>
      <c r="P22" s="13">
        <f t="shared" si="4"/>
        <v>0.12252954747919136</v>
      </c>
      <c r="Q22" s="13">
        <f t="shared" si="4"/>
        <v>0.11855147380869591</v>
      </c>
      <c r="R22" s="13">
        <f t="shared" si="4"/>
        <v>0.11979483866709088</v>
      </c>
      <c r="S22" s="13">
        <f t="shared" si="4"/>
        <v>0.12132675778779438</v>
      </c>
      <c r="T22" s="13">
        <f t="shared" si="4"/>
        <v>0.12305904707691212</v>
      </c>
      <c r="U22" s="13">
        <f t="shared" si="4"/>
        <v>0.1232245466477646</v>
      </c>
      <c r="V22" s="13">
        <f t="shared" si="4"/>
        <v>0.12451119750454914</v>
      </c>
      <c r="W22" s="13">
        <f t="shared" si="4"/>
        <v>0.129418774405619</v>
      </c>
      <c r="X22" s="13">
        <f t="shared" si="4"/>
        <v>0.13017767743294781</v>
      </c>
      <c r="Y22" s="13"/>
      <c r="AA22" s="77"/>
      <c r="AB22" s="77"/>
    </row>
    <row r="23" spans="1:28">
      <c r="A23" s="2" t="s">
        <v>9</v>
      </c>
      <c r="B23" s="12">
        <v>8512748</v>
      </c>
      <c r="C23" s="12">
        <v>9041209</v>
      </c>
      <c r="D23" s="12">
        <v>9814139</v>
      </c>
      <c r="E23" s="12">
        <v>11037814.199999999</v>
      </c>
      <c r="F23" s="12">
        <v>11650111.9</v>
      </c>
      <c r="G23" s="12">
        <v>12605525.199999999</v>
      </c>
      <c r="H23" s="12">
        <v>12739213.699999999</v>
      </c>
      <c r="I23" s="12">
        <v>13841498.699999999</v>
      </c>
      <c r="J23" s="12">
        <v>14675234.300000001</v>
      </c>
      <c r="K23" s="12">
        <v>15628080</v>
      </c>
      <c r="L23" s="66">
        <v>16481964.6</v>
      </c>
      <c r="N23" s="13">
        <f t="shared" si="5"/>
        <v>8.5566436761818937E-2</v>
      </c>
      <c r="O23" s="13">
        <f t="shared" si="4"/>
        <v>8.7947346956700909E-2</v>
      </c>
      <c r="P23" s="13">
        <f t="shared" si="4"/>
        <v>9.235860477603014E-2</v>
      </c>
      <c r="Q23" s="13">
        <f t="shared" si="4"/>
        <v>0.10428544990456998</v>
      </c>
      <c r="R23" s="13">
        <f t="shared" si="4"/>
        <v>0.10702448142757109</v>
      </c>
      <c r="S23" s="13">
        <f t="shared" si="4"/>
        <v>0.11392354600372938</v>
      </c>
      <c r="T23" s="13">
        <f t="shared" si="4"/>
        <v>0.11519044042623111</v>
      </c>
      <c r="U23" s="13">
        <f t="shared" si="4"/>
        <v>0.12045807651780402</v>
      </c>
      <c r="V23" s="13">
        <f t="shared" si="4"/>
        <v>0.12667261296542179</v>
      </c>
      <c r="W23" s="13">
        <f t="shared" si="4"/>
        <v>0.13211680763534528</v>
      </c>
      <c r="X23" s="13">
        <f t="shared" si="4"/>
        <v>0.13599485198063924</v>
      </c>
      <c r="Y23" s="13"/>
      <c r="AA23" s="77"/>
      <c r="AB23" s="77"/>
    </row>
    <row r="24" spans="1:28">
      <c r="A24" s="2" t="s">
        <v>39</v>
      </c>
      <c r="B24" s="12">
        <v>3734524</v>
      </c>
      <c r="C24" s="12">
        <v>4169858</v>
      </c>
      <c r="D24" s="12">
        <v>4643076</v>
      </c>
      <c r="E24" s="12">
        <v>4898839</v>
      </c>
      <c r="F24" s="12">
        <v>5476384</v>
      </c>
      <c r="G24" s="12">
        <v>5908500</v>
      </c>
      <c r="H24" s="12">
        <v>4911382</v>
      </c>
      <c r="I24" s="12">
        <v>6715947.7999999998</v>
      </c>
      <c r="J24" s="12">
        <v>6905802</v>
      </c>
      <c r="K24" s="12">
        <v>7938710</v>
      </c>
      <c r="L24" s="66">
        <v>8714101</v>
      </c>
      <c r="N24" s="13">
        <f t="shared" si="5"/>
        <v>3.7537809375009702E-2</v>
      </c>
      <c r="O24" s="13">
        <f t="shared" si="4"/>
        <v>4.0561826221047974E-2</v>
      </c>
      <c r="P24" s="13">
        <f t="shared" si="4"/>
        <v>4.3694920280736897E-2</v>
      </c>
      <c r="Q24" s="13">
        <f t="shared" si="4"/>
        <v>4.628431135623335E-2</v>
      </c>
      <c r="R24" s="13">
        <f t="shared" si="4"/>
        <v>5.0309144043350129E-2</v>
      </c>
      <c r="S24" s="13">
        <f t="shared" si="4"/>
        <v>5.3398589974103974E-2</v>
      </c>
      <c r="T24" s="13">
        <f t="shared" si="4"/>
        <v>4.4409668367637468E-2</v>
      </c>
      <c r="U24" s="13">
        <f t="shared" si="4"/>
        <v>5.8446716754882735E-2</v>
      </c>
      <c r="V24" s="13">
        <f t="shared" si="4"/>
        <v>5.9608996086817884E-2</v>
      </c>
      <c r="W24" s="13">
        <f t="shared" si="4"/>
        <v>6.7112340219834546E-2</v>
      </c>
      <c r="X24" s="13">
        <f t="shared" si="4"/>
        <v>7.1901190446637675E-2</v>
      </c>
      <c r="Y24" s="13"/>
      <c r="AA24" s="77"/>
      <c r="AB24" s="77"/>
    </row>
    <row r="25" spans="1:28">
      <c r="B25" s="12"/>
      <c r="C25" s="12"/>
      <c r="D25" s="12"/>
      <c r="E25" s="12"/>
      <c r="F25" s="12"/>
      <c r="G25" s="7"/>
      <c r="H25" s="7"/>
      <c r="I25" s="12"/>
      <c r="J25" s="12"/>
      <c r="K25" s="12"/>
      <c r="L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8">
      <c r="A26" s="6" t="s">
        <v>10</v>
      </c>
      <c r="B26" s="12"/>
      <c r="C26" s="12"/>
      <c r="D26" s="12"/>
      <c r="E26" s="12"/>
      <c r="F26" s="12"/>
      <c r="G26" s="7"/>
      <c r="H26" s="7"/>
      <c r="I26" s="12"/>
      <c r="J26" s="12"/>
      <c r="K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8">
      <c r="A27" s="2" t="s">
        <v>12</v>
      </c>
      <c r="B27" s="12">
        <v>28386604.800000001</v>
      </c>
      <c r="C27" s="12">
        <v>29177462.100000001</v>
      </c>
      <c r="D27" s="12">
        <v>29773541.199999999</v>
      </c>
      <c r="E27" s="12">
        <v>29709915.899999999</v>
      </c>
      <c r="F27" s="12">
        <v>30836654.800000001</v>
      </c>
      <c r="G27" s="12">
        <v>32066409.300000001</v>
      </c>
      <c r="H27" s="12">
        <v>32302184.5</v>
      </c>
      <c r="I27" s="12">
        <v>33253677</v>
      </c>
      <c r="J27" s="12">
        <v>33603231</v>
      </c>
      <c r="K27" s="12">
        <v>35526990</v>
      </c>
      <c r="L27" s="66">
        <v>36215899.600000001</v>
      </c>
      <c r="N27" s="13">
        <f>B27/(SUM(B$27:B$30)+B$33)</f>
        <v>0.28532979211619441</v>
      </c>
      <c r="O27" s="13">
        <f t="shared" ref="O27:X33" si="6">C27/(SUM(C$27:C$30)+C$33)</f>
        <v>0.28382049293466399</v>
      </c>
      <c r="P27" s="13">
        <f t="shared" si="6"/>
        <v>0.28019194959440991</v>
      </c>
      <c r="Q27" s="13">
        <f t="shared" si="6"/>
        <v>0.28069977061746926</v>
      </c>
      <c r="R27" s="13">
        <f t="shared" si="6"/>
        <v>0.28328285955653199</v>
      </c>
      <c r="S27" s="13">
        <f t="shared" si="6"/>
        <v>0.28980300255648428</v>
      </c>
      <c r="T27" s="13">
        <f t="shared" si="6"/>
        <v>0.28891333061551355</v>
      </c>
      <c r="U27" s="13">
        <f t="shared" si="6"/>
        <v>0.28939597162829855</v>
      </c>
      <c r="V27" s="13">
        <f t="shared" si="6"/>
        <v>0.29005390603953762</v>
      </c>
      <c r="W27" s="13">
        <f t="shared" si="6"/>
        <v>0.30033834675135807</v>
      </c>
      <c r="X27" s="13">
        <f t="shared" si="6"/>
        <v>0.29882213831764276</v>
      </c>
    </row>
    <row r="28" spans="1:28">
      <c r="A28" s="2" t="s">
        <v>13</v>
      </c>
      <c r="B28" s="12">
        <v>24507007.300000001</v>
      </c>
      <c r="C28" s="12">
        <v>24622849.300000001</v>
      </c>
      <c r="D28" s="12">
        <v>24747050.100000001</v>
      </c>
      <c r="E28" s="12">
        <v>24608574.300000001</v>
      </c>
      <c r="F28" s="12">
        <v>24626490.399999999</v>
      </c>
      <c r="G28" s="12">
        <v>23835861</v>
      </c>
      <c r="H28" s="12">
        <v>24185061</v>
      </c>
      <c r="I28" s="12">
        <v>23182259</v>
      </c>
      <c r="J28" s="12">
        <v>22501873.800000001</v>
      </c>
      <c r="K28" s="12">
        <v>21219750</v>
      </c>
      <c r="L28" s="66">
        <v>22636735.800000001</v>
      </c>
      <c r="N28" s="13">
        <f t="shared" ref="N28:N33" si="7">B28/(SUM(B$27:B$30)+B$33)</f>
        <v>0.24633376719638761</v>
      </c>
      <c r="O28" s="13">
        <f t="shared" si="6"/>
        <v>0.23951600731517861</v>
      </c>
      <c r="P28" s="13">
        <f t="shared" si="6"/>
        <v>0.23288879772989643</v>
      </c>
      <c r="Q28" s="13">
        <f t="shared" si="6"/>
        <v>0.23250221187037926</v>
      </c>
      <c r="R28" s="13">
        <f t="shared" si="6"/>
        <v>0.22623279556748427</v>
      </c>
      <c r="S28" s="13">
        <f t="shared" si="6"/>
        <v>0.21541869629659482</v>
      </c>
      <c r="T28" s="13">
        <f t="shared" si="6"/>
        <v>0.216313126582797</v>
      </c>
      <c r="U28" s="13">
        <f t="shared" si="6"/>
        <v>0.20174768546178723</v>
      </c>
      <c r="V28" s="13">
        <f t="shared" si="6"/>
        <v>0.19423002475264159</v>
      </c>
      <c r="W28" s="13">
        <f t="shared" si="6"/>
        <v>0.17938768900706561</v>
      </c>
      <c r="X28" s="13">
        <f t="shared" si="6"/>
        <v>0.18677867652050636</v>
      </c>
    </row>
    <row r="29" spans="1:28">
      <c r="A29" s="2" t="s">
        <v>11</v>
      </c>
      <c r="B29" s="12">
        <v>8947440</v>
      </c>
      <c r="C29" s="12">
        <v>9120456</v>
      </c>
      <c r="D29" s="12">
        <v>9930908</v>
      </c>
      <c r="E29" s="12">
        <v>9668056</v>
      </c>
      <c r="F29" s="12">
        <v>10148177</v>
      </c>
      <c r="G29" s="12">
        <v>10019984.6</v>
      </c>
      <c r="H29" s="12">
        <v>10111037.1</v>
      </c>
      <c r="I29" s="12">
        <v>10514071.699999999</v>
      </c>
      <c r="J29" s="12">
        <v>10569705.1</v>
      </c>
      <c r="K29" s="12">
        <v>10042680</v>
      </c>
      <c r="L29" s="66">
        <v>10280481.300000001</v>
      </c>
      <c r="N29" s="13">
        <f t="shared" si="7"/>
        <v>8.99357712258749E-2</v>
      </c>
      <c r="O29" s="13">
        <f t="shared" si="6"/>
        <v>8.8718213696485748E-2</v>
      </c>
      <c r="P29" s="13">
        <f t="shared" si="6"/>
        <v>9.3457491504662607E-2</v>
      </c>
      <c r="Q29" s="13">
        <f t="shared" si="6"/>
        <v>9.1343950977553837E-2</v>
      </c>
      <c r="R29" s="13">
        <f t="shared" si="6"/>
        <v>9.3226863240880059E-2</v>
      </c>
      <c r="S29" s="13">
        <f t="shared" si="6"/>
        <v>9.0556494663396339E-2</v>
      </c>
      <c r="T29" s="13">
        <f t="shared" si="6"/>
        <v>9.043392729485597E-2</v>
      </c>
      <c r="U29" s="13">
        <f t="shared" si="6"/>
        <v>9.1500557829773121E-2</v>
      </c>
      <c r="V29" s="13">
        <f t="shared" si="6"/>
        <v>9.1234805663212001E-2</v>
      </c>
      <c r="W29" s="13">
        <f t="shared" si="6"/>
        <v>8.4898886963205397E-2</v>
      </c>
      <c r="X29" s="13">
        <f t="shared" si="6"/>
        <v>8.4825599776086738E-2</v>
      </c>
    </row>
    <row r="30" spans="1:28">
      <c r="A30" s="2" t="s">
        <v>14</v>
      </c>
      <c r="B30" s="12">
        <v>25262934.100000001</v>
      </c>
      <c r="C30" s="12">
        <v>26900688</v>
      </c>
      <c r="D30" s="12">
        <v>28148701.699999999</v>
      </c>
      <c r="E30" s="12">
        <v>28170705.199999999</v>
      </c>
      <c r="F30" s="12">
        <v>29178884.699999999</v>
      </c>
      <c r="G30" s="12">
        <v>29985140.300000001</v>
      </c>
      <c r="H30" s="12">
        <v>30107735</v>
      </c>
      <c r="I30" s="12">
        <v>31331690.199999999</v>
      </c>
      <c r="J30" s="12">
        <v>32267536.600000001</v>
      </c>
      <c r="K30" s="12">
        <v>32973240</v>
      </c>
      <c r="L30" s="66">
        <v>33232773.199999999</v>
      </c>
      <c r="N30" s="13">
        <f t="shared" si="7"/>
        <v>0.25393201426463369</v>
      </c>
      <c r="O30" s="13">
        <f t="shared" si="6"/>
        <v>0.26167342801352145</v>
      </c>
      <c r="P30" s="13">
        <f t="shared" si="6"/>
        <v>0.26490095870337654</v>
      </c>
      <c r="Q30" s="13">
        <f t="shared" si="6"/>
        <v>0.26615728278693473</v>
      </c>
      <c r="R30" s="13">
        <f t="shared" si="6"/>
        <v>0.26805365076390641</v>
      </c>
      <c r="S30" s="13">
        <f t="shared" si="6"/>
        <v>0.27099335038480404</v>
      </c>
      <c r="T30" s="13">
        <f t="shared" si="6"/>
        <v>0.26928599816954391</v>
      </c>
      <c r="U30" s="13">
        <f t="shared" si="6"/>
        <v>0.27266954352704631</v>
      </c>
      <c r="V30" s="13">
        <f t="shared" si="6"/>
        <v>0.27852455703154677</v>
      </c>
      <c r="W30" s="13">
        <f t="shared" si="6"/>
        <v>0.2787494349686182</v>
      </c>
      <c r="X30" s="13">
        <f t="shared" si="6"/>
        <v>0.27420797107161327</v>
      </c>
    </row>
    <row r="31" spans="1:28">
      <c r="A31" s="17" t="s">
        <v>3</v>
      </c>
      <c r="B31" s="12">
        <v>10661139.699999999</v>
      </c>
      <c r="C31" s="12">
        <v>11608012.800000001</v>
      </c>
      <c r="D31" s="12">
        <v>12145668.6</v>
      </c>
      <c r="E31" s="12">
        <v>12248742.6</v>
      </c>
      <c r="F31" s="12">
        <v>12861096.300000001</v>
      </c>
      <c r="G31" s="12">
        <v>13544657.199999999</v>
      </c>
      <c r="H31" s="12">
        <v>13357496.800000001</v>
      </c>
      <c r="I31" s="12">
        <v>14219550.800000001</v>
      </c>
      <c r="J31" s="12">
        <v>14833498.1</v>
      </c>
      <c r="K31" s="12">
        <v>15113960</v>
      </c>
      <c r="L31" s="66">
        <v>15119338.699999999</v>
      </c>
      <c r="N31" s="13">
        <f t="shared" si="7"/>
        <v>0.10716113447715687</v>
      </c>
      <c r="O31" s="13">
        <f t="shared" si="6"/>
        <v>0.11291564371144841</v>
      </c>
      <c r="P31" s="13">
        <f t="shared" si="6"/>
        <v>0.11430009421121889</v>
      </c>
      <c r="Q31" s="13">
        <f t="shared" si="6"/>
        <v>0.11572632011968852</v>
      </c>
      <c r="R31" s="13">
        <f t="shared" si="6"/>
        <v>0.11814926620691467</v>
      </c>
      <c r="S31" s="13">
        <f t="shared" si="6"/>
        <v>0.12241103418954684</v>
      </c>
      <c r="T31" s="13">
        <f t="shared" si="6"/>
        <v>0.1194705233998668</v>
      </c>
      <c r="U31" s="13">
        <f t="shared" si="6"/>
        <v>0.12374814129228326</v>
      </c>
      <c r="V31" s="13">
        <f t="shared" si="6"/>
        <v>0.128038701520549</v>
      </c>
      <c r="W31" s="13">
        <f t="shared" si="6"/>
        <v>0.12777051360855946</v>
      </c>
      <c r="X31" s="13">
        <f t="shared" si="6"/>
        <v>0.12475164693362162</v>
      </c>
    </row>
    <row r="32" spans="1:28">
      <c r="A32" s="17" t="s">
        <v>4</v>
      </c>
      <c r="B32" s="12">
        <v>14601794.4</v>
      </c>
      <c r="C32" s="12">
        <v>15292675.300000001</v>
      </c>
      <c r="D32" s="12">
        <v>16003033.1</v>
      </c>
      <c r="E32" s="12">
        <v>15921962.6</v>
      </c>
      <c r="F32" s="12">
        <v>16317788.4</v>
      </c>
      <c r="G32" s="12">
        <v>16440483.1</v>
      </c>
      <c r="H32" s="12">
        <v>16750238.199999999</v>
      </c>
      <c r="I32" s="12">
        <v>17112139.399999999</v>
      </c>
      <c r="J32" s="12">
        <v>17434038.399999999</v>
      </c>
      <c r="K32" s="12">
        <v>17859280</v>
      </c>
      <c r="L32" s="66">
        <v>18113434.5</v>
      </c>
      <c r="N32" s="13">
        <f t="shared" si="7"/>
        <v>0.1467708797874768</v>
      </c>
      <c r="O32" s="13">
        <f t="shared" si="6"/>
        <v>0.14875778527481184</v>
      </c>
      <c r="P32" s="13">
        <f t="shared" si="6"/>
        <v>0.15060086449215768</v>
      </c>
      <c r="Q32" s="13">
        <f t="shared" si="6"/>
        <v>0.1504309626672462</v>
      </c>
      <c r="R32" s="13">
        <f t="shared" si="6"/>
        <v>0.14990438455699179</v>
      </c>
      <c r="S32" s="13">
        <f t="shared" si="6"/>
        <v>0.14858231619525719</v>
      </c>
      <c r="T32" s="13">
        <f t="shared" si="6"/>
        <v>0.1498154747696771</v>
      </c>
      <c r="U32" s="13">
        <f t="shared" si="6"/>
        <v>0.14892140223476308</v>
      </c>
      <c r="V32" s="13">
        <f t="shared" si="6"/>
        <v>0.15048585464782507</v>
      </c>
      <c r="W32" s="13">
        <f t="shared" si="6"/>
        <v>0.15097892136005875</v>
      </c>
      <c r="X32" s="13">
        <f t="shared" si="6"/>
        <v>0.14945632413799165</v>
      </c>
    </row>
    <row r="33" spans="1:25">
      <c r="A33" s="2" t="s">
        <v>124</v>
      </c>
      <c r="B33" s="12">
        <v>12383013</v>
      </c>
      <c r="C33" s="12">
        <v>12981065.300000001</v>
      </c>
      <c r="D33" s="12">
        <v>13661029</v>
      </c>
      <c r="E33" s="12">
        <v>13685072</v>
      </c>
      <c r="F33" s="12">
        <v>14064437</v>
      </c>
      <c r="G33" s="12">
        <v>14741594</v>
      </c>
      <c r="H33" s="12">
        <v>15099777</v>
      </c>
      <c r="I33" s="12">
        <v>16625489</v>
      </c>
      <c r="J33" s="12">
        <v>16909329</v>
      </c>
      <c r="K33" s="12">
        <v>18527230</v>
      </c>
      <c r="L33" s="12">
        <v>18829613.899999999</v>
      </c>
      <c r="N33" s="13">
        <f t="shared" si="7"/>
        <v>0.12446865519690939</v>
      </c>
      <c r="O33" s="13">
        <f t="shared" si="6"/>
        <v>0.12627185804015018</v>
      </c>
      <c r="P33" s="13">
        <f t="shared" si="6"/>
        <v>0.12856080246765447</v>
      </c>
      <c r="Q33" s="13">
        <f t="shared" si="6"/>
        <v>0.12929678374766287</v>
      </c>
      <c r="R33" s="13">
        <f t="shared" si="6"/>
        <v>0.12920383087119722</v>
      </c>
      <c r="S33" s="13">
        <f t="shared" si="6"/>
        <v>0.1332284560987205</v>
      </c>
      <c r="T33" s="13">
        <f t="shared" si="6"/>
        <v>0.1350536173372896</v>
      </c>
      <c r="U33" s="13">
        <f t="shared" si="6"/>
        <v>0.1446862415530947</v>
      </c>
      <c r="V33" s="13">
        <f t="shared" si="6"/>
        <v>0.14595670651306203</v>
      </c>
      <c r="W33" s="13">
        <f t="shared" si="6"/>
        <v>0.15662564230975276</v>
      </c>
      <c r="X33" s="13">
        <f t="shared" si="6"/>
        <v>0.1553656143141508</v>
      </c>
    </row>
    <row r="34" spans="1:25">
      <c r="A34" s="6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68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5">
      <c r="A35" s="6" t="s">
        <v>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5">
      <c r="A36" s="2" t="s">
        <v>16</v>
      </c>
      <c r="B36" s="12">
        <v>52893612.100000001</v>
      </c>
      <c r="C36" s="12">
        <v>53800311.399999999</v>
      </c>
      <c r="D36" s="12">
        <v>54520591.299999997</v>
      </c>
      <c r="E36" s="12">
        <v>54318490.100000001</v>
      </c>
      <c r="F36" s="12">
        <v>55463145.200000003</v>
      </c>
      <c r="G36" s="12">
        <v>55902270.299999997</v>
      </c>
      <c r="H36" s="12">
        <v>56487245.600000001</v>
      </c>
      <c r="I36" s="12">
        <v>56435935.899999999</v>
      </c>
      <c r="J36" s="12">
        <v>56105104.700000003</v>
      </c>
      <c r="K36" s="12">
        <v>56746740</v>
      </c>
      <c r="L36" s="66">
        <v>58852635.399999999</v>
      </c>
      <c r="N36" s="13">
        <f>B36/SUM(B$36:B$41)</f>
        <v>0.53166355824377187</v>
      </c>
      <c r="O36" s="13">
        <f t="shared" ref="O36:X41" si="8">C36/SUM(C$36:C$41)</f>
        <v>0.52333649974077279</v>
      </c>
      <c r="P36" s="13">
        <f t="shared" si="8"/>
        <v>0.51308074249582147</v>
      </c>
      <c r="Q36" s="13">
        <f t="shared" si="8"/>
        <v>0.51320198396741723</v>
      </c>
      <c r="R36" s="13">
        <f t="shared" si="8"/>
        <v>0.5095156569962952</v>
      </c>
      <c r="S36" s="13">
        <f t="shared" si="8"/>
        <v>0.5052216988530791</v>
      </c>
      <c r="T36" s="13">
        <f t="shared" si="8"/>
        <v>0.50522645628520424</v>
      </c>
      <c r="U36" s="13">
        <f t="shared" si="8"/>
        <v>0.49114365621981826</v>
      </c>
      <c r="V36" s="13">
        <f t="shared" si="8"/>
        <v>0.48429758286841224</v>
      </c>
      <c r="W36" s="13">
        <f t="shared" si="8"/>
        <v>0.47972611686867184</v>
      </c>
      <c r="X36" s="13">
        <f t="shared" si="8"/>
        <v>0.48560081604017602</v>
      </c>
    </row>
    <row r="37" spans="1:25">
      <c r="A37" s="2" t="s">
        <v>17</v>
      </c>
      <c r="B37" s="12">
        <v>1013145</v>
      </c>
      <c r="C37" s="12">
        <v>1491184</v>
      </c>
      <c r="D37" s="12">
        <v>1816830</v>
      </c>
      <c r="E37" s="12">
        <v>1899437</v>
      </c>
      <c r="F37" s="12">
        <v>1989256</v>
      </c>
      <c r="G37" s="12">
        <v>1603758</v>
      </c>
      <c r="H37" s="12">
        <v>1514390</v>
      </c>
      <c r="I37" s="12">
        <v>1719421</v>
      </c>
      <c r="J37" s="12">
        <v>1705934.7</v>
      </c>
      <c r="K37" s="12">
        <v>2409410</v>
      </c>
      <c r="L37" s="66">
        <v>2122112.7999999998</v>
      </c>
      <c r="N37" s="13">
        <f t="shared" ref="N37:N41" si="9">B37/SUM(B$36:B$41)</f>
        <v>1.0183692403130213E-2</v>
      </c>
      <c r="O37" s="13">
        <f t="shared" si="8"/>
        <v>1.4505325242958438E-2</v>
      </c>
      <c r="P37" s="13">
        <f t="shared" si="8"/>
        <v>1.709776917604126E-2</v>
      </c>
      <c r="Q37" s="13">
        <f t="shared" si="8"/>
        <v>1.7945911880586665E-2</v>
      </c>
      <c r="R37" s="13">
        <f t="shared" si="8"/>
        <v>1.8274424829658274E-2</v>
      </c>
      <c r="S37" s="13">
        <f t="shared" si="8"/>
        <v>1.4494104388980718E-2</v>
      </c>
      <c r="T37" s="13">
        <f t="shared" si="8"/>
        <v>1.3544825650584571E-2</v>
      </c>
      <c r="U37" s="13">
        <f t="shared" si="8"/>
        <v>1.496356360630738E-2</v>
      </c>
      <c r="V37" s="13">
        <f t="shared" si="8"/>
        <v>1.472557722080768E-2</v>
      </c>
      <c r="W37" s="13">
        <f t="shared" si="8"/>
        <v>2.0368692602333573E-2</v>
      </c>
      <c r="X37" s="13">
        <f t="shared" si="8"/>
        <v>1.7509831129997329E-2</v>
      </c>
      <c r="Y37" s="76"/>
    </row>
    <row r="38" spans="1:25">
      <c r="A38" s="2" t="s">
        <v>18</v>
      </c>
      <c r="B38" s="12">
        <v>11455594.800000001</v>
      </c>
      <c r="C38" s="12">
        <v>11582542.4</v>
      </c>
      <c r="D38" s="12">
        <v>12107606.1</v>
      </c>
      <c r="E38" s="12">
        <v>11715029.199999999</v>
      </c>
      <c r="F38" s="12">
        <v>11430959.4</v>
      </c>
      <c r="G38" s="12">
        <v>11483405.300000001</v>
      </c>
      <c r="H38" s="12">
        <v>11163190.5</v>
      </c>
      <c r="I38" s="12">
        <v>11183451.1</v>
      </c>
      <c r="J38" s="12">
        <v>11415839.1</v>
      </c>
      <c r="K38" s="12">
        <v>11270150</v>
      </c>
      <c r="L38" s="66">
        <v>11642851</v>
      </c>
      <c r="N38" s="13">
        <f t="shared" si="9"/>
        <v>0.11514665101056409</v>
      </c>
      <c r="O38" s="13">
        <f t="shared" si="8"/>
        <v>0.11266788314007957</v>
      </c>
      <c r="P38" s="13">
        <f t="shared" si="8"/>
        <v>0.11394189570418208</v>
      </c>
      <c r="Q38" s="13">
        <f t="shared" si="8"/>
        <v>0.11068378772325677</v>
      </c>
      <c r="R38" s="13">
        <f t="shared" si="8"/>
        <v>0.10501122444078372</v>
      </c>
      <c r="S38" s="13">
        <f t="shared" si="8"/>
        <v>0.1037822883247812</v>
      </c>
      <c r="T38" s="13">
        <f t="shared" si="8"/>
        <v>9.984447138898303E-2</v>
      </c>
      <c r="U38" s="13">
        <f t="shared" si="8"/>
        <v>9.7325949766158631E-2</v>
      </c>
      <c r="V38" s="13">
        <f t="shared" si="8"/>
        <v>9.854118109407449E-2</v>
      </c>
      <c r="W38" s="13">
        <f t="shared" si="8"/>
        <v>9.5275698586869698E-2</v>
      </c>
      <c r="X38" s="13">
        <f t="shared" si="8"/>
        <v>9.6066691121094283E-2</v>
      </c>
      <c r="Y38" s="76"/>
    </row>
    <row r="39" spans="1:25">
      <c r="A39" s="2" t="s">
        <v>19</v>
      </c>
      <c r="B39" s="12">
        <v>14304793.6</v>
      </c>
      <c r="C39" s="12">
        <v>14952022.4</v>
      </c>
      <c r="D39" s="12">
        <v>15833531.699999999</v>
      </c>
      <c r="E39" s="12">
        <v>15937794.5</v>
      </c>
      <c r="F39" s="12">
        <v>16687067.199999999</v>
      </c>
      <c r="G39" s="12">
        <v>16966502.100000001</v>
      </c>
      <c r="H39" s="12">
        <v>17137727.100000001</v>
      </c>
      <c r="I39" s="12">
        <v>18372503.600000001</v>
      </c>
      <c r="J39" s="12">
        <v>18881249.699999999</v>
      </c>
      <c r="K39" s="12">
        <v>19348300</v>
      </c>
      <c r="L39" s="66">
        <v>19974523</v>
      </c>
      <c r="N39" s="13">
        <f t="shared" si="9"/>
        <v>0.14378555676893798</v>
      </c>
      <c r="O39" s="13">
        <f t="shared" si="8"/>
        <v>0.14544412222234143</v>
      </c>
      <c r="P39" s="13">
        <f t="shared" si="8"/>
        <v>0.14900572439255855</v>
      </c>
      <c r="Q39" s="13">
        <f t="shared" si="8"/>
        <v>0.15058054342834154</v>
      </c>
      <c r="R39" s="13">
        <f t="shared" si="8"/>
        <v>0.15329678793169715</v>
      </c>
      <c r="S39" s="13">
        <f t="shared" si="8"/>
        <v>0.15333625930674116</v>
      </c>
      <c r="T39" s="13">
        <f t="shared" si="8"/>
        <v>0.15328120604124323</v>
      </c>
      <c r="U39" s="13">
        <f t="shared" si="8"/>
        <v>0.15988994331563436</v>
      </c>
      <c r="V39" s="13">
        <f t="shared" si="8"/>
        <v>0.16298238173049756</v>
      </c>
      <c r="W39" s="13">
        <f t="shared" si="8"/>
        <v>0.16356683797183985</v>
      </c>
      <c r="X39" s="13">
        <f t="shared" si="8"/>
        <v>0.16481240989274823</v>
      </c>
      <c r="Y39" s="76"/>
    </row>
    <row r="40" spans="1:25">
      <c r="A40" s="2" t="s">
        <v>20</v>
      </c>
      <c r="B40" s="12">
        <v>3471134</v>
      </c>
      <c r="C40" s="12">
        <v>3162538</v>
      </c>
      <c r="D40" s="12">
        <v>2903687</v>
      </c>
      <c r="E40" s="12">
        <v>2993404</v>
      </c>
      <c r="F40" s="12">
        <v>3107286</v>
      </c>
      <c r="G40" s="12">
        <v>3136997</v>
      </c>
      <c r="H40" s="12">
        <v>3037748</v>
      </c>
      <c r="I40" s="12">
        <v>3291221</v>
      </c>
      <c r="J40" s="12">
        <v>3185983</v>
      </c>
      <c r="K40" s="12">
        <v>3630510</v>
      </c>
      <c r="L40" s="66">
        <v>3166918</v>
      </c>
      <c r="N40" s="13">
        <f t="shared" si="9"/>
        <v>3.4890327589878041E-2</v>
      </c>
      <c r="O40" s="13">
        <f t="shared" si="8"/>
        <v>3.0763233969258851E-2</v>
      </c>
      <c r="P40" s="13">
        <f t="shared" si="8"/>
        <v>2.7325930376244183E-2</v>
      </c>
      <c r="Q40" s="13">
        <f t="shared" si="8"/>
        <v>2.8281730011048348E-2</v>
      </c>
      <c r="R40" s="13">
        <f t="shared" si="8"/>
        <v>2.8545277446065033E-2</v>
      </c>
      <c r="S40" s="13">
        <f t="shared" si="8"/>
        <v>2.8350887095134895E-2</v>
      </c>
      <c r="T40" s="13">
        <f t="shared" si="8"/>
        <v>2.716986181261893E-2</v>
      </c>
      <c r="U40" s="13">
        <f t="shared" si="8"/>
        <v>2.8642429501509276E-2</v>
      </c>
      <c r="V40" s="13">
        <f t="shared" si="8"/>
        <v>2.7501309804343926E-2</v>
      </c>
      <c r="W40" s="13">
        <f t="shared" si="8"/>
        <v>3.069163910654395E-2</v>
      </c>
      <c r="X40" s="13">
        <f t="shared" si="8"/>
        <v>2.6130655911669201E-2</v>
      </c>
    </row>
    <row r="41" spans="1:25">
      <c r="A41" s="2" t="s">
        <v>21</v>
      </c>
      <c r="B41" s="12">
        <v>16348719.9</v>
      </c>
      <c r="C41" s="12">
        <v>17813922.600000001</v>
      </c>
      <c r="D41" s="12">
        <v>19078984.899999999</v>
      </c>
      <c r="E41" s="12">
        <v>18978168.100000001</v>
      </c>
      <c r="F41" s="12">
        <v>20176929.699999999</v>
      </c>
      <c r="G41" s="12">
        <v>21556056.5</v>
      </c>
      <c r="H41" s="12">
        <v>22465493.800000001</v>
      </c>
      <c r="I41" s="12">
        <v>23904654.300000001</v>
      </c>
      <c r="J41" s="12">
        <v>24554298.300000001</v>
      </c>
      <c r="K41" s="12">
        <v>24884760</v>
      </c>
      <c r="L41" s="66">
        <v>25436463.300000001</v>
      </c>
      <c r="N41" s="13">
        <f t="shared" si="9"/>
        <v>0.16433021398371775</v>
      </c>
      <c r="O41" s="13">
        <f t="shared" si="8"/>
        <v>0.17328293568458877</v>
      </c>
      <c r="P41" s="13">
        <f t="shared" si="8"/>
        <v>0.17954793785515244</v>
      </c>
      <c r="Q41" s="13">
        <f t="shared" si="8"/>
        <v>0.17930604298934941</v>
      </c>
      <c r="R41" s="13">
        <f t="shared" si="8"/>
        <v>0.18535662835550049</v>
      </c>
      <c r="S41" s="13">
        <f t="shared" si="8"/>
        <v>0.19481476203128301</v>
      </c>
      <c r="T41" s="13">
        <f t="shared" si="8"/>
        <v>0.20093317882136613</v>
      </c>
      <c r="U41" s="13">
        <f t="shared" si="8"/>
        <v>0.20803445759057218</v>
      </c>
      <c r="V41" s="13">
        <f t="shared" si="8"/>
        <v>0.21195196728186416</v>
      </c>
      <c r="W41" s="13">
        <f t="shared" si="8"/>
        <v>0.21037101486374107</v>
      </c>
      <c r="X41" s="13">
        <f t="shared" si="8"/>
        <v>0.20987959590431507</v>
      </c>
    </row>
    <row r="42" spans="1: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5">
      <c r="A43" s="6" t="s">
        <v>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5">
      <c r="A44" s="2" t="s">
        <v>23</v>
      </c>
      <c r="B44" s="12">
        <v>7342557</v>
      </c>
      <c r="C44" s="12">
        <v>6848481</v>
      </c>
      <c r="D44" s="12">
        <v>6539655</v>
      </c>
      <c r="E44" s="12">
        <v>6415141</v>
      </c>
      <c r="F44" s="12">
        <v>6003299</v>
      </c>
      <c r="G44" s="12">
        <v>5813264</v>
      </c>
      <c r="H44" s="12">
        <v>5256946</v>
      </c>
      <c r="I44" s="12">
        <v>5106754</v>
      </c>
      <c r="J44" s="12">
        <v>5135927</v>
      </c>
      <c r="K44" s="12">
        <v>4442020</v>
      </c>
      <c r="L44" s="66">
        <v>4330603</v>
      </c>
      <c r="N44" s="13">
        <f>B44/SUM(B$44:B$50)</f>
        <v>7.3804185471468636E-2</v>
      </c>
      <c r="O44" s="13">
        <f t="shared" ref="O44:X50" si="10">C44/SUM(C$44:C$50)</f>
        <v>6.6617831158794577E-2</v>
      </c>
      <c r="P44" s="13">
        <f t="shared" si="10"/>
        <v>6.1543188959131814E-2</v>
      </c>
      <c r="Q44" s="13">
        <f t="shared" si="10"/>
        <v>6.0610357220344045E-2</v>
      </c>
      <c r="R44" s="13">
        <f t="shared" si="10"/>
        <v>5.5149681840446746E-2</v>
      </c>
      <c r="S44" s="13">
        <f t="shared" si="10"/>
        <v>5.2537885842914502E-2</v>
      </c>
      <c r="T44" s="13">
        <f t="shared" si="10"/>
        <v>4.7018546631634212E-2</v>
      </c>
      <c r="U44" s="13">
        <f t="shared" si="10"/>
        <v>4.4442424650078673E-2</v>
      </c>
      <c r="V44" s="13">
        <f t="shared" si="10"/>
        <v>4.4333167686117135E-2</v>
      </c>
      <c r="W44" s="13">
        <f t="shared" si="10"/>
        <v>3.7551980346589187E-2</v>
      </c>
      <c r="X44" s="13">
        <f t="shared" si="10"/>
        <v>3.5732373637879643E-2</v>
      </c>
    </row>
    <row r="45" spans="1:25">
      <c r="A45" s="2" t="s">
        <v>24</v>
      </c>
      <c r="B45" s="12">
        <v>11244212.199999999</v>
      </c>
      <c r="C45" s="12">
        <v>11779246.199999999</v>
      </c>
      <c r="D45" s="12">
        <v>13185285</v>
      </c>
      <c r="E45" s="12">
        <v>11992275.9</v>
      </c>
      <c r="F45" s="12">
        <v>11690423</v>
      </c>
      <c r="G45" s="12">
        <v>10966981.1</v>
      </c>
      <c r="H45" s="12">
        <v>9972004</v>
      </c>
      <c r="I45" s="12">
        <v>10029914.4</v>
      </c>
      <c r="J45" s="12">
        <v>9691777</v>
      </c>
      <c r="K45" s="12">
        <v>9434370</v>
      </c>
      <c r="L45" s="66">
        <v>9068409</v>
      </c>
      <c r="N45" s="13">
        <f t="shared" ref="N45:N50" si="11">B45/SUM(B$44:B$50)</f>
        <v>0.11302192447254414</v>
      </c>
      <c r="O45" s="13">
        <f t="shared" si="10"/>
        <v>0.11458129686414732</v>
      </c>
      <c r="P45" s="13">
        <f t="shared" si="10"/>
        <v>0.12408368426698448</v>
      </c>
      <c r="Q45" s="13">
        <f t="shared" si="10"/>
        <v>0.1133032190849621</v>
      </c>
      <c r="R45" s="13">
        <f t="shared" si="10"/>
        <v>0.10739480226292926</v>
      </c>
      <c r="S45" s="13">
        <f t="shared" si="10"/>
        <v>9.9115058437600781E-2</v>
      </c>
      <c r="T45" s="13">
        <f t="shared" si="10"/>
        <v>8.9190403531792584E-2</v>
      </c>
      <c r="U45" s="13">
        <f t="shared" si="10"/>
        <v>8.7287093713294017E-2</v>
      </c>
      <c r="V45" s="13">
        <f t="shared" si="10"/>
        <v>8.365912812184699E-2</v>
      </c>
      <c r="W45" s="13">
        <f t="shared" si="10"/>
        <v>7.9756344370905716E-2</v>
      </c>
      <c r="X45" s="13">
        <f t="shared" si="10"/>
        <v>7.4824632664114085E-2</v>
      </c>
    </row>
    <row r="46" spans="1:25">
      <c r="A46" s="2" t="s">
        <v>57</v>
      </c>
      <c r="B46" s="12">
        <v>29989623.800000001</v>
      </c>
      <c r="C46" s="12">
        <v>30340684.899999999</v>
      </c>
      <c r="D46" s="12">
        <v>29649313.300000001</v>
      </c>
      <c r="E46" s="12">
        <v>29514947.100000001</v>
      </c>
      <c r="F46" s="12">
        <v>29694997.800000001</v>
      </c>
      <c r="G46" s="12">
        <v>30545123.300000001</v>
      </c>
      <c r="H46" s="12">
        <v>30692366.600000001</v>
      </c>
      <c r="I46" s="12">
        <v>29784861</v>
      </c>
      <c r="J46" s="12">
        <v>29888892.5</v>
      </c>
      <c r="K46" s="12">
        <v>30181560</v>
      </c>
      <c r="L46" s="66">
        <v>30182311.5</v>
      </c>
      <c r="N46" s="13">
        <f t="shared" si="11"/>
        <v>0.30144263873671939</v>
      </c>
      <c r="O46" s="13">
        <f t="shared" si="10"/>
        <v>0.29513561093480262</v>
      </c>
      <c r="P46" s="13">
        <f t="shared" si="10"/>
        <v>0.27902286755653016</v>
      </c>
      <c r="Q46" s="13">
        <f t="shared" si="10"/>
        <v>0.27885770352834921</v>
      </c>
      <c r="R46" s="13">
        <f t="shared" si="10"/>
        <v>0.27279495506100332</v>
      </c>
      <c r="S46" s="13">
        <f t="shared" si="10"/>
        <v>0.27605424439577281</v>
      </c>
      <c r="T46" s="13">
        <f t="shared" si="10"/>
        <v>0.27451498840150013</v>
      </c>
      <c r="U46" s="13">
        <f t="shared" si="10"/>
        <v>0.25920799018428675</v>
      </c>
      <c r="V46" s="13">
        <f t="shared" si="10"/>
        <v>0.25800002281084383</v>
      </c>
      <c r="W46" s="13">
        <f t="shared" si="10"/>
        <v>0.25514908711563711</v>
      </c>
      <c r="X46" s="13">
        <f t="shared" si="10"/>
        <v>0.24903821287078762</v>
      </c>
    </row>
    <row r="47" spans="1:25">
      <c r="A47" s="2" t="s">
        <v>25</v>
      </c>
      <c r="B47" s="12">
        <v>17416767.699999999</v>
      </c>
      <c r="C47" s="12">
        <v>18267814.5</v>
      </c>
      <c r="D47" s="12">
        <v>19077624.600000001</v>
      </c>
      <c r="E47" s="12">
        <v>18895741.300000001</v>
      </c>
      <c r="F47" s="12">
        <v>19254823.199999999</v>
      </c>
      <c r="G47" s="12">
        <v>19256552.300000001</v>
      </c>
      <c r="H47" s="12">
        <v>19582988.5</v>
      </c>
      <c r="I47" s="12">
        <v>20582044.399999999</v>
      </c>
      <c r="J47" s="12">
        <v>20213262.399999999</v>
      </c>
      <c r="K47" s="12">
        <v>19397020</v>
      </c>
      <c r="L47" s="66">
        <v>19446764.100000001</v>
      </c>
      <c r="N47" s="13">
        <f t="shared" si="11"/>
        <v>0.17506576437122437</v>
      </c>
      <c r="O47" s="13">
        <f t="shared" si="10"/>
        <v>0.1776981175827427</v>
      </c>
      <c r="P47" s="13">
        <f t="shared" si="10"/>
        <v>0.17953513689165279</v>
      </c>
      <c r="Q47" s="13">
        <f t="shared" si="10"/>
        <v>0.1785272732331539</v>
      </c>
      <c r="R47" s="13">
        <f t="shared" si="10"/>
        <v>0.17688563794241344</v>
      </c>
      <c r="S47" s="13">
        <f t="shared" si="10"/>
        <v>0.17403278888856807</v>
      </c>
      <c r="T47" s="13">
        <f t="shared" si="10"/>
        <v>0.17515181970178248</v>
      </c>
      <c r="U47" s="13">
        <f t="shared" si="10"/>
        <v>0.17911886051130987</v>
      </c>
      <c r="V47" s="13">
        <f t="shared" si="10"/>
        <v>0.17448027424507523</v>
      </c>
      <c r="W47" s="13">
        <f t="shared" si="10"/>
        <v>0.1639786659723273</v>
      </c>
      <c r="X47" s="13">
        <f t="shared" si="10"/>
        <v>0.1604578024974592</v>
      </c>
    </row>
    <row r="48" spans="1:25">
      <c r="A48" s="2" t="s">
        <v>26</v>
      </c>
      <c r="B48" s="12">
        <v>9062939</v>
      </c>
      <c r="C48" s="12">
        <v>9714345</v>
      </c>
      <c r="D48" s="12">
        <v>10395146.9</v>
      </c>
      <c r="E48" s="12">
        <v>10661835.699999999</v>
      </c>
      <c r="F48" s="12">
        <v>11514578.1</v>
      </c>
      <c r="G48" s="12">
        <v>12155336.5</v>
      </c>
      <c r="H48" s="12">
        <v>12940246.300000001</v>
      </c>
      <c r="I48" s="12">
        <v>13951492.6</v>
      </c>
      <c r="J48" s="12">
        <v>14274061.800000001</v>
      </c>
      <c r="K48" s="12">
        <v>15507550</v>
      </c>
      <c r="L48" s="66">
        <v>16229759.699999999</v>
      </c>
      <c r="N48" s="13">
        <f t="shared" si="11"/>
        <v>9.1096716153869356E-2</v>
      </c>
      <c r="O48" s="13">
        <f t="shared" si="10"/>
        <v>9.4495201932849091E-2</v>
      </c>
      <c r="P48" s="13">
        <f t="shared" si="10"/>
        <v>9.7826336393071714E-2</v>
      </c>
      <c r="Q48" s="13">
        <f t="shared" si="10"/>
        <v>0.10073319828848919</v>
      </c>
      <c r="R48" s="13">
        <f t="shared" si="10"/>
        <v>0.10577939208791297</v>
      </c>
      <c r="S48" s="13">
        <f t="shared" si="10"/>
        <v>0.1098549251193842</v>
      </c>
      <c r="T48" s="13">
        <f t="shared" si="10"/>
        <v>0.11573860071634408</v>
      </c>
      <c r="U48" s="13">
        <f t="shared" si="10"/>
        <v>0.1214153175640789</v>
      </c>
      <c r="V48" s="13">
        <f t="shared" si="10"/>
        <v>0.12321327295761778</v>
      </c>
      <c r="W48" s="13">
        <f t="shared" si="10"/>
        <v>0.13109783675529357</v>
      </c>
      <c r="X48" s="13">
        <f t="shared" si="10"/>
        <v>0.13391387704054178</v>
      </c>
    </row>
    <row r="49" spans="1:1021">
      <c r="A49" s="2" t="s">
        <v>27</v>
      </c>
      <c r="B49" s="12">
        <v>15787518.300000001</v>
      </c>
      <c r="C49" s="12">
        <v>16671250.699999999</v>
      </c>
      <c r="D49" s="12">
        <v>17719230.899999999</v>
      </c>
      <c r="E49" s="12">
        <v>18361662.600000001</v>
      </c>
      <c r="F49" s="12">
        <v>19796063.5</v>
      </c>
      <c r="G49" s="12">
        <v>20343372</v>
      </c>
      <c r="H49" s="12">
        <v>21076614.5</v>
      </c>
      <c r="I49" s="12">
        <v>22288407.199999999</v>
      </c>
      <c r="J49" s="12">
        <v>23176800.699999999</v>
      </c>
      <c r="K49" s="12">
        <v>24456030</v>
      </c>
      <c r="L49" s="66">
        <v>25950089.699999999</v>
      </c>
      <c r="N49" s="13">
        <f t="shared" si="11"/>
        <v>0.1586892588981475</v>
      </c>
      <c r="O49" s="13">
        <f t="shared" si="10"/>
        <v>0.16216772220563011</v>
      </c>
      <c r="P49" s="13">
        <f t="shared" si="10"/>
        <v>0.16675160623751364</v>
      </c>
      <c r="Q49" s="13">
        <f t="shared" si="10"/>
        <v>0.17348128892964804</v>
      </c>
      <c r="R49" s="13">
        <f t="shared" si="10"/>
        <v>0.18185777581930879</v>
      </c>
      <c r="S49" s="13">
        <f t="shared" si="10"/>
        <v>0.18385501773116503</v>
      </c>
      <c r="T49" s="13">
        <f t="shared" si="10"/>
        <v>0.1885109304347482</v>
      </c>
      <c r="U49" s="13">
        <f t="shared" si="10"/>
        <v>0.19396878282295779</v>
      </c>
      <c r="V49" s="13">
        <f t="shared" si="10"/>
        <v>0.20006144788678207</v>
      </c>
      <c r="W49" s="13">
        <f t="shared" si="10"/>
        <v>0.20674656077991443</v>
      </c>
      <c r="X49" s="13">
        <f t="shared" si="10"/>
        <v>0.21411759542421505</v>
      </c>
    </row>
    <row r="50" spans="1:1021">
      <c r="A50" s="2" t="s">
        <v>28</v>
      </c>
      <c r="B50" s="12">
        <v>8643382</v>
      </c>
      <c r="C50" s="12">
        <v>9180698.9000000004</v>
      </c>
      <c r="D50" s="12">
        <v>9694975</v>
      </c>
      <c r="E50" s="12">
        <v>10000719.300000001</v>
      </c>
      <c r="F50" s="12">
        <v>10900459.699999999</v>
      </c>
      <c r="G50" s="12">
        <v>11568360.699999999</v>
      </c>
      <c r="H50" s="12">
        <v>12284629.4</v>
      </c>
      <c r="I50" s="12">
        <v>13163713.4</v>
      </c>
      <c r="J50" s="12">
        <v>13467688.9</v>
      </c>
      <c r="K50" s="12">
        <v>14871350</v>
      </c>
      <c r="L50" s="66">
        <v>15987566.1</v>
      </c>
      <c r="N50" s="13">
        <f t="shared" si="11"/>
        <v>8.687951189602662E-2</v>
      </c>
      <c r="O50" s="13">
        <f t="shared" si="10"/>
        <v>8.9304219321033537E-2</v>
      </c>
      <c r="P50" s="13">
        <f t="shared" si="10"/>
        <v>9.1237179695115259E-2</v>
      </c>
      <c r="Q50" s="13">
        <f t="shared" si="10"/>
        <v>9.4486959715053664E-2</v>
      </c>
      <c r="R50" s="13">
        <f t="shared" si="10"/>
        <v>0.10013775498598547</v>
      </c>
      <c r="S50" s="13">
        <f t="shared" si="10"/>
        <v>0.10455007958459456</v>
      </c>
      <c r="T50" s="13">
        <f t="shared" si="10"/>
        <v>0.10987471058219823</v>
      </c>
      <c r="U50" s="13">
        <f t="shared" si="10"/>
        <v>0.11455953055399398</v>
      </c>
      <c r="V50" s="13">
        <f t="shared" si="10"/>
        <v>0.11625268629171685</v>
      </c>
      <c r="W50" s="13">
        <f t="shared" si="10"/>
        <v>0.1257195246593327</v>
      </c>
      <c r="X50" s="13">
        <f t="shared" si="10"/>
        <v>0.13191550586500267</v>
      </c>
    </row>
    <row r="51" spans="1:102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1021">
      <c r="A52" s="6" t="s">
        <v>129</v>
      </c>
      <c r="B52" s="12"/>
      <c r="C52" s="12"/>
      <c r="D52" s="12"/>
      <c r="E52" s="12"/>
      <c r="F52" s="12"/>
      <c r="G52" s="12"/>
      <c r="H52" s="12"/>
      <c r="I52" s="12"/>
      <c r="J52" s="12"/>
      <c r="K52" s="7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1021">
      <c r="A53" s="2" t="s">
        <v>29</v>
      </c>
      <c r="B53" s="18">
        <v>52681.5</v>
      </c>
      <c r="C53" s="18">
        <v>52992</v>
      </c>
      <c r="D53" s="18">
        <v>55400</v>
      </c>
      <c r="E53" s="18">
        <v>53426.52</v>
      </c>
      <c r="F53" s="18">
        <v>54969</v>
      </c>
      <c r="G53" s="18">
        <v>55554</v>
      </c>
      <c r="H53" s="18">
        <v>53674</v>
      </c>
      <c r="I53" s="18">
        <v>50100.76</v>
      </c>
      <c r="J53" s="18">
        <v>50468.65</v>
      </c>
      <c r="K53" s="18">
        <v>52734</v>
      </c>
      <c r="L53" s="67">
        <v>55200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1021">
      <c r="A54" s="2" t="s">
        <v>70</v>
      </c>
      <c r="B54" s="12">
        <v>29479264.800000001</v>
      </c>
      <c r="C54" s="12">
        <v>28989823</v>
      </c>
      <c r="D54" s="12">
        <v>29154248.300000001</v>
      </c>
      <c r="E54" s="12">
        <v>28605588.800000001</v>
      </c>
      <c r="F54" s="12">
        <v>30076063.199999999</v>
      </c>
      <c r="G54" s="12">
        <v>30628431.300000001</v>
      </c>
      <c r="H54" s="12">
        <v>32668222</v>
      </c>
      <c r="I54" s="12">
        <v>36363601</v>
      </c>
      <c r="J54" s="12">
        <v>36647271.799999997</v>
      </c>
      <c r="K54" s="12">
        <v>34736069.100000001</v>
      </c>
      <c r="L54" s="66">
        <v>33258545.399999999</v>
      </c>
      <c r="N54" s="13">
        <f>B54/SUM(B$54:B$59)</f>
        <v>0.29631273380598833</v>
      </c>
      <c r="O54" s="13">
        <f t="shared" ref="O54:X59" si="12">C54/SUM(C$54:C$59)</f>
        <v>0.28199525351912791</v>
      </c>
      <c r="P54" s="13">
        <f t="shared" si="12"/>
        <v>0.27436392445776192</v>
      </c>
      <c r="Q54" s="13">
        <f t="shared" si="12"/>
        <v>0.27026607141858178</v>
      </c>
      <c r="R54" s="13">
        <f t="shared" si="12"/>
        <v>0.27629563619822511</v>
      </c>
      <c r="S54" s="13">
        <f t="shared" si="12"/>
        <v>0.27680714954059432</v>
      </c>
      <c r="T54" s="13">
        <f t="shared" si="12"/>
        <v>0.29218719756291561</v>
      </c>
      <c r="U54" s="13">
        <f t="shared" si="12"/>
        <v>0.31646063238230804</v>
      </c>
      <c r="V54" s="13">
        <f t="shared" si="12"/>
        <v>0.31632923672904767</v>
      </c>
      <c r="W54" s="13">
        <f t="shared" si="12"/>
        <v>0.29365208000512349</v>
      </c>
      <c r="X54" s="13">
        <f t="shared" si="12"/>
        <v>0.27442062087455094</v>
      </c>
      <c r="Y54" s="76"/>
    </row>
    <row r="55" spans="1:1021">
      <c r="A55" s="2" t="s">
        <v>71</v>
      </c>
      <c r="B55" s="12">
        <v>18471826.300000001</v>
      </c>
      <c r="C55" s="12">
        <v>19024265</v>
      </c>
      <c r="D55" s="12">
        <v>20545910.5</v>
      </c>
      <c r="E55" s="12">
        <v>20928557.600000001</v>
      </c>
      <c r="F55" s="12">
        <v>19772352.399999999</v>
      </c>
      <c r="G55" s="12">
        <v>20705215.199999999</v>
      </c>
      <c r="H55" s="12">
        <v>19865825.199999999</v>
      </c>
      <c r="I55" s="12">
        <v>20971785.699999999</v>
      </c>
      <c r="J55" s="12">
        <v>20887003.199999999</v>
      </c>
      <c r="K55" s="12">
        <v>21157328.699999999</v>
      </c>
      <c r="L55" s="66">
        <v>21404381.600000001</v>
      </c>
      <c r="N55" s="13">
        <f t="shared" ref="N55:N59" si="13">B55/SUM(B$54:B$59)</f>
        <v>0.18567075490099585</v>
      </c>
      <c r="O55" s="13">
        <f t="shared" si="12"/>
        <v>0.18505640519744024</v>
      </c>
      <c r="P55" s="13">
        <f t="shared" si="12"/>
        <v>0.19335283758072186</v>
      </c>
      <c r="Q55" s="13">
        <f t="shared" si="12"/>
        <v>0.19773335492431826</v>
      </c>
      <c r="R55" s="13">
        <f t="shared" si="12"/>
        <v>0.18163995231575067</v>
      </c>
      <c r="S55" s="13">
        <f t="shared" si="12"/>
        <v>0.18712520873168539</v>
      </c>
      <c r="T55" s="13">
        <f t="shared" si="12"/>
        <v>0.17768153383011623</v>
      </c>
      <c r="U55" s="13">
        <f t="shared" si="12"/>
        <v>0.18251065302383679</v>
      </c>
      <c r="V55" s="13">
        <f t="shared" si="12"/>
        <v>0.18029090448727964</v>
      </c>
      <c r="W55" s="13">
        <f t="shared" si="12"/>
        <v>0.17886000751038048</v>
      </c>
      <c r="X55" s="13">
        <f t="shared" si="12"/>
        <v>0.17661036035892941</v>
      </c>
      <c r="Y55" s="76"/>
    </row>
    <row r="56" spans="1:1021">
      <c r="A56" s="2" t="s">
        <v>73</v>
      </c>
      <c r="B56" s="12">
        <v>17508083.800000001</v>
      </c>
      <c r="C56" s="12">
        <v>18694092.5</v>
      </c>
      <c r="D56" s="12">
        <v>17512213.800000001</v>
      </c>
      <c r="E56" s="12">
        <v>17885734.899999999</v>
      </c>
      <c r="F56" s="12">
        <v>19063808.100000001</v>
      </c>
      <c r="G56" s="12">
        <v>18608611.600000001</v>
      </c>
      <c r="H56" s="12">
        <v>19254801.899999999</v>
      </c>
      <c r="I56" s="12">
        <v>18953231.899999999</v>
      </c>
      <c r="J56" s="12">
        <v>19790502.699999999</v>
      </c>
      <c r="K56" s="12">
        <v>20517863.699999999</v>
      </c>
      <c r="L56" s="66">
        <v>20802272.199999999</v>
      </c>
      <c r="N56" s="13">
        <f t="shared" si="13"/>
        <v>0.17598363492709415</v>
      </c>
      <c r="O56" s="13">
        <f t="shared" si="12"/>
        <v>0.18184468921550601</v>
      </c>
      <c r="P56" s="13">
        <f t="shared" si="12"/>
        <v>0.16480341577221785</v>
      </c>
      <c r="Q56" s="13">
        <f t="shared" si="12"/>
        <v>0.16898471622640468</v>
      </c>
      <c r="R56" s="13">
        <f t="shared" si="12"/>
        <v>0.17513086577602277</v>
      </c>
      <c r="S56" s="13">
        <f t="shared" si="12"/>
        <v>0.1681769687598737</v>
      </c>
      <c r="T56" s="13">
        <f t="shared" si="12"/>
        <v>0.17221649243078188</v>
      </c>
      <c r="U56" s="13">
        <f t="shared" si="12"/>
        <v>0.16494383360884785</v>
      </c>
      <c r="V56" s="13">
        <f t="shared" si="12"/>
        <v>0.17082621177752055</v>
      </c>
      <c r="W56" s="13">
        <f t="shared" si="12"/>
        <v>0.17345409278813931</v>
      </c>
      <c r="X56" s="13">
        <f t="shared" si="12"/>
        <v>0.17164227671620932</v>
      </c>
      <c r="Y56" s="76"/>
    </row>
    <row r="57" spans="1:1021">
      <c r="A57" s="2" t="s">
        <v>74</v>
      </c>
      <c r="B57" s="12">
        <v>12752320.699999999</v>
      </c>
      <c r="C57" s="12">
        <v>12015662</v>
      </c>
      <c r="D57" s="12">
        <v>13053231.4</v>
      </c>
      <c r="E57" s="12">
        <v>13104869.4</v>
      </c>
      <c r="F57" s="12">
        <v>14088720.699999999</v>
      </c>
      <c r="G57" s="12">
        <v>13849146</v>
      </c>
      <c r="H57" s="12">
        <v>13454743.4</v>
      </c>
      <c r="I57" s="12">
        <v>13772601.4</v>
      </c>
      <c r="J57" s="12">
        <v>13352819.5</v>
      </c>
      <c r="K57" s="12">
        <v>13580921.699999999</v>
      </c>
      <c r="L57" s="66">
        <v>14526153.5</v>
      </c>
      <c r="N57" s="13">
        <f t="shared" si="13"/>
        <v>0.12818077501673972</v>
      </c>
      <c r="O57" s="13">
        <f t="shared" si="12"/>
        <v>0.11688100516826722</v>
      </c>
      <c r="P57" s="13">
        <f t="shared" si="12"/>
        <v>0.1228409580966382</v>
      </c>
      <c r="Q57" s="13">
        <f t="shared" si="12"/>
        <v>0.1238150206924455</v>
      </c>
      <c r="R57" s="13">
        <f t="shared" si="12"/>
        <v>0.12942691412570259</v>
      </c>
      <c r="S57" s="13">
        <f t="shared" si="12"/>
        <v>0.12516287857783703</v>
      </c>
      <c r="T57" s="13">
        <f t="shared" si="12"/>
        <v>0.12034030404146681</v>
      </c>
      <c r="U57" s="13">
        <f t="shared" si="12"/>
        <v>0.11985848564869749</v>
      </c>
      <c r="V57" s="13">
        <f t="shared" si="12"/>
        <v>0.11525788941854451</v>
      </c>
      <c r="W57" s="13">
        <f t="shared" si="12"/>
        <v>0.11481051278746211</v>
      </c>
      <c r="X57" s="13">
        <f t="shared" si="12"/>
        <v>0.11985719803575748</v>
      </c>
      <c r="Y57" s="76"/>
    </row>
    <row r="58" spans="1:1021">
      <c r="A58" s="2" t="s">
        <v>75</v>
      </c>
      <c r="B58" s="12">
        <v>12230122.9</v>
      </c>
      <c r="C58" s="12">
        <v>13725738.4</v>
      </c>
      <c r="D58" s="12">
        <v>14373042.199999999</v>
      </c>
      <c r="E58" s="12">
        <v>13739289.300000001</v>
      </c>
      <c r="F58" s="12">
        <v>15071782.9</v>
      </c>
      <c r="G58" s="12">
        <v>15161563.1</v>
      </c>
      <c r="H58" s="12">
        <v>15201137.199999999</v>
      </c>
      <c r="I58" s="12">
        <v>13922683.1</v>
      </c>
      <c r="J58" s="12">
        <v>14101354.300000001</v>
      </c>
      <c r="K58" s="12">
        <v>15410686.1</v>
      </c>
      <c r="L58" s="66">
        <v>16221395.9</v>
      </c>
      <c r="N58" s="13">
        <f t="shared" si="13"/>
        <v>0.12293187010831499</v>
      </c>
      <c r="O58" s="13">
        <f t="shared" si="12"/>
        <v>0.13351558165240365</v>
      </c>
      <c r="P58" s="13">
        <f t="shared" si="12"/>
        <v>0.13526139394199449</v>
      </c>
      <c r="Q58" s="13">
        <f t="shared" si="12"/>
        <v>0.12980903029670751</v>
      </c>
      <c r="R58" s="13">
        <f t="shared" si="12"/>
        <v>0.13845787652810326</v>
      </c>
      <c r="S58" s="13">
        <f t="shared" si="12"/>
        <v>0.13702396388452504</v>
      </c>
      <c r="T58" s="13">
        <f t="shared" si="12"/>
        <v>0.13596019024963726</v>
      </c>
      <c r="U58" s="13">
        <f t="shared" si="12"/>
        <v>0.1211645980353946</v>
      </c>
      <c r="V58" s="13">
        <f t="shared" si="12"/>
        <v>0.12171903728355776</v>
      </c>
      <c r="W58" s="13">
        <f t="shared" si="12"/>
        <v>0.13027899082487271</v>
      </c>
      <c r="X58" s="13">
        <f t="shared" si="12"/>
        <v>0.13384486545613913</v>
      </c>
      <c r="Y58" s="76"/>
    </row>
    <row r="59" spans="1:1021">
      <c r="A59" s="2" t="s">
        <v>72</v>
      </c>
      <c r="B59" s="12">
        <v>9045381</v>
      </c>
      <c r="C59" s="12">
        <v>10352940.199999999</v>
      </c>
      <c r="D59" s="12">
        <v>11622584.6</v>
      </c>
      <c r="E59" s="12">
        <v>11578282.9</v>
      </c>
      <c r="F59" s="12">
        <v>10781917</v>
      </c>
      <c r="G59" s="12">
        <v>11696022</v>
      </c>
      <c r="H59" s="12">
        <v>11361065.6</v>
      </c>
      <c r="I59" s="12">
        <v>10923283.699999999</v>
      </c>
      <c r="J59" s="12">
        <v>11072723.1</v>
      </c>
      <c r="K59" s="12">
        <v>12887010</v>
      </c>
      <c r="L59" s="66">
        <v>14982755.199999999</v>
      </c>
      <c r="N59" s="13">
        <f t="shared" si="13"/>
        <v>9.0920231240866789E-2</v>
      </c>
      <c r="O59" s="13">
        <f t="shared" si="12"/>
        <v>0.1007070652472549</v>
      </c>
      <c r="P59" s="13">
        <f t="shared" si="12"/>
        <v>0.10937747015066571</v>
      </c>
      <c r="Q59" s="13">
        <f t="shared" si="12"/>
        <v>0.10939180644154209</v>
      </c>
      <c r="R59" s="13">
        <f t="shared" si="12"/>
        <v>9.904875505619562E-2</v>
      </c>
      <c r="S59" s="13">
        <f t="shared" si="12"/>
        <v>0.10570383050548465</v>
      </c>
      <c r="T59" s="13">
        <f t="shared" si="12"/>
        <v>0.10161428188508222</v>
      </c>
      <c r="U59" s="13">
        <f t="shared" si="12"/>
        <v>9.5061797300915213E-2</v>
      </c>
      <c r="V59" s="13">
        <f t="shared" si="12"/>
        <v>9.5576720304049886E-2</v>
      </c>
      <c r="W59" s="13">
        <f t="shared" si="12"/>
        <v>0.10894431608402191</v>
      </c>
      <c r="X59" s="13">
        <f t="shared" si="12"/>
        <v>0.12362467855841364</v>
      </c>
    </row>
    <row r="60" spans="1:102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1021">
      <c r="B61" s="12"/>
      <c r="C61" s="12"/>
      <c r="D61" s="12"/>
      <c r="E61" s="12"/>
      <c r="F61" s="12"/>
      <c r="G61" s="12"/>
      <c r="H61" s="12"/>
      <c r="I61" s="12"/>
      <c r="J61" s="12"/>
      <c r="K61" s="12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68"/>
    </row>
    <row r="62" spans="1:1021">
      <c r="A62" s="6" t="s">
        <v>30</v>
      </c>
      <c r="B62" s="12"/>
      <c r="C62" s="12"/>
      <c r="D62" s="12"/>
      <c r="E62" s="12"/>
      <c r="F62" s="12"/>
      <c r="G62" s="12"/>
      <c r="H62" s="12"/>
      <c r="I62" s="12"/>
      <c r="J62" s="7"/>
      <c r="K62" s="12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68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  <c r="ALS62" s="2"/>
      <c r="ALT62" s="2"/>
      <c r="ALU62" s="2"/>
      <c r="ALV62" s="2"/>
      <c r="ALW62" s="2"/>
      <c r="ALX62" s="2"/>
      <c r="ALY62" s="2"/>
      <c r="ALZ62" s="2"/>
      <c r="AMA62" s="2"/>
      <c r="AMB62" s="2"/>
      <c r="AMC62" s="2"/>
      <c r="AMD62" s="2"/>
      <c r="AME62" s="2"/>
      <c r="AMF62" s="2"/>
      <c r="AMG62" s="2"/>
    </row>
    <row r="63" spans="1:1021">
      <c r="A63" s="2" t="s">
        <v>49</v>
      </c>
      <c r="B63" s="12">
        <v>19483500.600000001</v>
      </c>
      <c r="C63" s="12">
        <v>19958292.800000001</v>
      </c>
      <c r="D63" s="12">
        <v>20320897</v>
      </c>
      <c r="E63" s="12">
        <v>20132853.899999999</v>
      </c>
      <c r="F63" s="12">
        <v>20331677.699999999</v>
      </c>
      <c r="G63" s="12">
        <v>20385849.100000001</v>
      </c>
      <c r="H63" s="12">
        <v>20451215.600000001</v>
      </c>
      <c r="I63" s="12">
        <v>21065659.600000001</v>
      </c>
      <c r="J63" s="12">
        <v>21109667</v>
      </c>
      <c r="K63" s="12">
        <v>21458830</v>
      </c>
      <c r="L63" s="12">
        <v>21828619</v>
      </c>
      <c r="N63" s="13">
        <f>B63/SUM(B$63:B$66)</f>
        <v>0.19583966485156618</v>
      </c>
      <c r="O63" s="13">
        <f t="shared" ref="O63:X66" si="14">C63/SUM(C$63:C$66)</f>
        <v>0.19414205591889908</v>
      </c>
      <c r="P63" s="13">
        <f t="shared" si="14"/>
        <v>0.19123528729162811</v>
      </c>
      <c r="Q63" s="13">
        <f t="shared" si="14"/>
        <v>0.1902155335162391</v>
      </c>
      <c r="R63" s="13">
        <f t="shared" si="14"/>
        <v>0.18677822917657544</v>
      </c>
      <c r="S63" s="13">
        <f t="shared" si="14"/>
        <v>0.18423890943235113</v>
      </c>
      <c r="T63" s="13">
        <f t="shared" si="14"/>
        <v>0.18291731267969194</v>
      </c>
      <c r="U63" s="13">
        <f t="shared" si="14"/>
        <v>0.18332760714667501</v>
      </c>
      <c r="V63" s="13">
        <f t="shared" si="14"/>
        <v>0.18221287772582001</v>
      </c>
      <c r="W63" s="13">
        <f t="shared" si="14"/>
        <v>0.18140882538651443</v>
      </c>
      <c r="X63" s="13">
        <f t="shared" si="14"/>
        <v>0.18011079849958792</v>
      </c>
      <c r="Y63" s="68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</row>
    <row r="64" spans="1:1021">
      <c r="A64" s="2" t="s">
        <v>51</v>
      </c>
      <c r="B64" s="12">
        <v>23951205.800000001</v>
      </c>
      <c r="C64" s="12">
        <v>24359657.5</v>
      </c>
      <c r="D64" s="12">
        <v>24757972</v>
      </c>
      <c r="E64" s="12">
        <v>24488240.600000001</v>
      </c>
      <c r="F64" s="12">
        <v>24955385.199999999</v>
      </c>
      <c r="G64" s="12">
        <v>25296355.5</v>
      </c>
      <c r="H64" s="12">
        <v>25368379.100000001</v>
      </c>
      <c r="I64" s="12">
        <v>25683906.300000001</v>
      </c>
      <c r="J64" s="12">
        <v>25912467.399999999</v>
      </c>
      <c r="K64" s="12">
        <v>26394490</v>
      </c>
      <c r="L64" s="12">
        <v>26684038</v>
      </c>
      <c r="N64" s="13">
        <f t="shared" ref="N64:N66" si="15">B64/SUM(B$63:B$66)</f>
        <v>0.24074709226856739</v>
      </c>
      <c r="O64" s="13">
        <f t="shared" si="14"/>
        <v>0.23695583765211767</v>
      </c>
      <c r="P64" s="13">
        <f t="shared" si="14"/>
        <v>0.23299157946512322</v>
      </c>
      <c r="Q64" s="13">
        <f t="shared" si="14"/>
        <v>0.23136529841916889</v>
      </c>
      <c r="R64" s="13">
        <f t="shared" si="14"/>
        <v>0.22925420739260088</v>
      </c>
      <c r="S64" s="13">
        <f t="shared" si="14"/>
        <v>0.22861804416736592</v>
      </c>
      <c r="T64" s="13">
        <f t="shared" si="14"/>
        <v>0.22689681742006876</v>
      </c>
      <c r="U64" s="13">
        <f t="shared" si="14"/>
        <v>0.22351871118996011</v>
      </c>
      <c r="V64" s="13">
        <f t="shared" si="14"/>
        <v>0.22366933850403689</v>
      </c>
      <c r="W64" s="13">
        <f t="shared" si="14"/>
        <v>0.22313394661200547</v>
      </c>
      <c r="X64" s="13">
        <f t="shared" si="14"/>
        <v>0.22017349752512272</v>
      </c>
      <c r="Y64" s="68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</row>
    <row r="65" spans="1:1011">
      <c r="A65" s="2" t="s">
        <v>50</v>
      </c>
      <c r="B65" s="12">
        <v>34807615.899999999</v>
      </c>
      <c r="C65" s="12">
        <v>36388939.899999999</v>
      </c>
      <c r="D65" s="12">
        <v>38067779.600000001</v>
      </c>
      <c r="E65" s="12">
        <v>38144518</v>
      </c>
      <c r="F65" s="12">
        <v>39703519.899999999</v>
      </c>
      <c r="G65" s="12">
        <v>40559777.700000003</v>
      </c>
      <c r="H65" s="12">
        <v>41585666</v>
      </c>
      <c r="I65" s="12">
        <v>42582135.200000003</v>
      </c>
      <c r="J65" s="12">
        <v>42950743.700000003</v>
      </c>
      <c r="K65" s="12">
        <v>43962490</v>
      </c>
      <c r="L65" s="12">
        <v>45461250</v>
      </c>
      <c r="N65" s="13">
        <f t="shared" si="15"/>
        <v>0.34987099967744223</v>
      </c>
      <c r="O65" s="13">
        <f t="shared" si="14"/>
        <v>0.35396933373455958</v>
      </c>
      <c r="P65" s="13">
        <f t="shared" si="14"/>
        <v>0.35824711716025037</v>
      </c>
      <c r="Q65" s="13">
        <f t="shared" si="14"/>
        <v>0.36039003104720224</v>
      </c>
      <c r="R65" s="13">
        <f t="shared" si="14"/>
        <v>0.36473886948340339</v>
      </c>
      <c r="S65" s="13">
        <f t="shared" si="14"/>
        <v>0.36656256865290909</v>
      </c>
      <c r="T65" s="13">
        <f t="shared" si="14"/>
        <v>0.37194553221155391</v>
      </c>
      <c r="U65" s="13">
        <f t="shared" si="14"/>
        <v>0.37057851981108636</v>
      </c>
      <c r="V65" s="13">
        <f t="shared" si="14"/>
        <v>0.37073908413814083</v>
      </c>
      <c r="W65" s="13">
        <f t="shared" si="14"/>
        <v>0.37165044282313558</v>
      </c>
      <c r="X65" s="13">
        <f t="shared" si="14"/>
        <v>0.37510673663273847</v>
      </c>
      <c r="Y65" s="68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</row>
    <row r="66" spans="1:1011">
      <c r="A66" s="2" t="s">
        <v>52</v>
      </c>
      <c r="B66" s="12">
        <v>21244677</v>
      </c>
      <c r="C66" s="12">
        <v>22095630.899999999</v>
      </c>
      <c r="D66" s="12">
        <v>23114582.199999999</v>
      </c>
      <c r="E66" s="12">
        <v>23076710.300000001</v>
      </c>
      <c r="F66" s="12">
        <v>23864061.5</v>
      </c>
      <c r="G66" s="12">
        <v>24407006.899999999</v>
      </c>
      <c r="H66" s="12">
        <v>24400534.5</v>
      </c>
      <c r="I66" s="12">
        <v>25575485.699999999</v>
      </c>
      <c r="J66" s="12">
        <v>25878796.399999999</v>
      </c>
      <c r="K66" s="12">
        <v>26474080</v>
      </c>
      <c r="L66" s="12">
        <v>27221597</v>
      </c>
      <c r="N66" s="13">
        <f t="shared" si="15"/>
        <v>0.21354224320242413</v>
      </c>
      <c r="O66" s="13">
        <f t="shared" si="14"/>
        <v>0.21493277269442373</v>
      </c>
      <c r="P66" s="13">
        <f t="shared" si="14"/>
        <v>0.21752601608299835</v>
      </c>
      <c r="Q66" s="13">
        <f t="shared" si="14"/>
        <v>0.2180291370173898</v>
      </c>
      <c r="R66" s="13">
        <f t="shared" si="14"/>
        <v>0.21922869394742031</v>
      </c>
      <c r="S66" s="13">
        <f t="shared" si="14"/>
        <v>0.22058047774737372</v>
      </c>
      <c r="T66" s="13">
        <f t="shared" si="14"/>
        <v>0.21824033768868539</v>
      </c>
      <c r="U66" s="13">
        <f t="shared" si="14"/>
        <v>0.22257516185227846</v>
      </c>
      <c r="V66" s="13">
        <f t="shared" si="14"/>
        <v>0.2233786996320023</v>
      </c>
      <c r="W66" s="13">
        <f t="shared" si="14"/>
        <v>0.22380678517834449</v>
      </c>
      <c r="X66" s="13">
        <f t="shared" si="14"/>
        <v>0.22460896734255092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</row>
    <row r="67" spans="1:1011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1011"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1:1011">
      <c r="A69" s="47" t="s">
        <v>126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1:1011">
      <c r="A70" s="87" t="s">
        <v>125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1:1011">
      <c r="A71" s="47" t="s">
        <v>127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1011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</row>
    <row r="73" spans="1:1011">
      <c r="A73" s="17" t="s">
        <v>140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N73" s="68"/>
      <c r="O73" s="68"/>
      <c r="P73" s="68"/>
      <c r="Q73" s="68"/>
      <c r="R73" s="68"/>
      <c r="S73" s="68"/>
      <c r="T73" s="68"/>
      <c r="U73" s="68"/>
      <c r="V73" s="68"/>
      <c r="W73" s="68"/>
    </row>
    <row r="74" spans="1:1011">
      <c r="N74" s="68"/>
      <c r="O74" s="68"/>
      <c r="P74" s="68"/>
      <c r="Q74" s="68"/>
      <c r="R74" s="68"/>
      <c r="S74" s="68"/>
      <c r="T74" s="68"/>
      <c r="U74" s="68"/>
      <c r="V74" s="68"/>
      <c r="W74" s="68"/>
    </row>
    <row r="75" spans="1:1011">
      <c r="N75" s="68"/>
      <c r="O75" s="68"/>
      <c r="P75" s="68"/>
      <c r="Q75" s="68"/>
      <c r="R75" s="68"/>
      <c r="S75" s="68"/>
      <c r="T75" s="68"/>
      <c r="U75" s="68"/>
      <c r="V75" s="68"/>
      <c r="W75" s="68"/>
    </row>
    <row r="76" spans="1:1011">
      <c r="N76" s="68"/>
      <c r="O76" s="68"/>
      <c r="P76" s="68"/>
      <c r="Q76" s="68"/>
      <c r="R76" s="68"/>
      <c r="S76" s="68"/>
      <c r="T76" s="68"/>
      <c r="U76" s="68"/>
      <c r="V76" s="68"/>
      <c r="W76" s="68"/>
    </row>
    <row r="77" spans="1:1011">
      <c r="N77" s="68"/>
      <c r="O77" s="68"/>
      <c r="P77" s="68"/>
      <c r="Q77" s="68"/>
      <c r="R77" s="68"/>
      <c r="S77" s="68"/>
      <c r="T77" s="68"/>
      <c r="U77" s="68"/>
      <c r="V77" s="68"/>
      <c r="W77" s="68"/>
    </row>
    <row r="78" spans="1:1011">
      <c r="N78" s="68"/>
      <c r="O78" s="68"/>
      <c r="P78" s="68"/>
      <c r="Q78" s="68"/>
      <c r="R78" s="68"/>
      <c r="S78" s="68"/>
      <c r="T78" s="68"/>
      <c r="U78" s="68"/>
      <c r="V78" s="68"/>
      <c r="W78" s="68"/>
    </row>
    <row r="79" spans="1:1011">
      <c r="N79" s="68"/>
      <c r="O79" s="68"/>
      <c r="P79" s="68"/>
      <c r="Q79" s="68"/>
      <c r="R79" s="68"/>
      <c r="S79" s="68"/>
      <c r="T79" s="68"/>
      <c r="U79" s="68"/>
      <c r="V79" s="68"/>
      <c r="W79" s="68"/>
    </row>
    <row r="80" spans="1:1011">
      <c r="N80" s="68"/>
      <c r="O80" s="68"/>
      <c r="P80" s="68"/>
      <c r="Q80" s="68"/>
      <c r="R80" s="68"/>
      <c r="S80" s="68"/>
      <c r="T80" s="68"/>
      <c r="U80" s="68"/>
      <c r="V80" s="68"/>
      <c r="W80" s="68"/>
    </row>
    <row r="81" spans="14:23">
      <c r="N81" s="68"/>
      <c r="O81" s="68"/>
      <c r="P81" s="68"/>
      <c r="Q81" s="68"/>
      <c r="R81" s="68"/>
      <c r="S81" s="68"/>
      <c r="T81" s="68"/>
      <c r="U81" s="68"/>
      <c r="V81" s="68"/>
      <c r="W81" s="68"/>
    </row>
    <row r="82" spans="14:23">
      <c r="N82" s="68"/>
      <c r="O82" s="68"/>
      <c r="P82" s="68"/>
      <c r="Q82" s="68"/>
      <c r="R82" s="68"/>
      <c r="S82" s="68"/>
      <c r="T82" s="68"/>
      <c r="U82" s="68"/>
      <c r="V82" s="68"/>
      <c r="W82" s="68"/>
    </row>
    <row r="83" spans="14:23">
      <c r="N83" s="68"/>
      <c r="O83" s="68"/>
      <c r="P83" s="68"/>
      <c r="Q83" s="68"/>
      <c r="R83" s="68"/>
      <c r="S83" s="68"/>
      <c r="T83" s="68"/>
      <c r="U83" s="68"/>
      <c r="V83" s="68"/>
      <c r="W83" s="68"/>
    </row>
    <row r="84" spans="14:23"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14:23"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14:23"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14:23"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14:23"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14:23"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14:23"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14:23"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14:23"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14:23"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14:23"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14:23"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14:23"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14:23"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14:23"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14:23"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14:23"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14:23"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14:23"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14:23">
      <c r="N103" s="68"/>
      <c r="O103" s="68"/>
      <c r="P103" s="68"/>
      <c r="Q103" s="68"/>
      <c r="R103" s="68"/>
      <c r="S103" s="68"/>
      <c r="T103" s="68"/>
      <c r="U103" s="68"/>
      <c r="V103" s="68"/>
      <c r="W103" s="68"/>
    </row>
    <row r="104" spans="14:23">
      <c r="N104" s="68"/>
      <c r="O104" s="68"/>
      <c r="P104" s="68"/>
      <c r="Q104" s="68"/>
      <c r="R104" s="68"/>
      <c r="S104" s="68"/>
      <c r="T104" s="68"/>
      <c r="U104" s="68"/>
      <c r="V104" s="68"/>
      <c r="W104" s="68"/>
    </row>
    <row r="105" spans="14:23">
      <c r="N105" s="68"/>
      <c r="O105" s="68"/>
      <c r="P105" s="68"/>
      <c r="Q105" s="68"/>
      <c r="R105" s="68"/>
      <c r="S105" s="68"/>
      <c r="T105" s="68"/>
      <c r="U105" s="68"/>
      <c r="V105" s="68"/>
      <c r="W105" s="68"/>
    </row>
    <row r="106" spans="14:23">
      <c r="N106" s="68"/>
      <c r="O106" s="68"/>
      <c r="P106" s="68"/>
      <c r="Q106" s="68"/>
      <c r="R106" s="68"/>
      <c r="S106" s="68"/>
      <c r="T106" s="68"/>
      <c r="U106" s="68"/>
      <c r="V106" s="68"/>
      <c r="W106" s="68"/>
    </row>
    <row r="107" spans="14:23">
      <c r="N107" s="68"/>
      <c r="O107" s="68"/>
      <c r="P107" s="68"/>
      <c r="Q107" s="68"/>
      <c r="R107" s="68"/>
      <c r="S107" s="68"/>
      <c r="T107" s="68"/>
      <c r="U107" s="68"/>
      <c r="V107" s="68"/>
      <c r="W107" s="68"/>
    </row>
    <row r="108" spans="14:23">
      <c r="N108" s="68"/>
      <c r="O108" s="68"/>
      <c r="P108" s="68"/>
      <c r="Q108" s="68"/>
      <c r="R108" s="68"/>
      <c r="S108" s="68"/>
      <c r="T108" s="68"/>
      <c r="U108" s="68"/>
      <c r="V108" s="68"/>
      <c r="W108" s="68"/>
    </row>
    <row r="109" spans="14:23">
      <c r="N109" s="68"/>
      <c r="O109" s="68"/>
      <c r="P109" s="68"/>
      <c r="Q109" s="68"/>
      <c r="R109" s="68"/>
      <c r="S109" s="68"/>
      <c r="T109" s="68"/>
      <c r="U109" s="68"/>
      <c r="V109" s="68"/>
      <c r="W109" s="68"/>
    </row>
    <row r="110" spans="14:23">
      <c r="N110" s="68"/>
      <c r="O110" s="68"/>
      <c r="P110" s="68"/>
      <c r="Q110" s="68"/>
      <c r="R110" s="68"/>
      <c r="S110" s="68"/>
      <c r="T110" s="68"/>
      <c r="U110" s="68"/>
      <c r="V110" s="68"/>
      <c r="W110" s="68"/>
    </row>
    <row r="111" spans="14:23">
      <c r="N111" s="68"/>
      <c r="O111" s="68"/>
      <c r="P111" s="68"/>
      <c r="Q111" s="68"/>
      <c r="R111" s="68"/>
      <c r="S111" s="68"/>
      <c r="T111" s="68"/>
      <c r="U111" s="68"/>
      <c r="V111" s="68"/>
      <c r="W111" s="68"/>
    </row>
    <row r="112" spans="14:23">
      <c r="N112" s="68"/>
      <c r="O112" s="68"/>
      <c r="P112" s="68"/>
      <c r="Q112" s="68"/>
      <c r="R112" s="68"/>
      <c r="S112" s="68"/>
      <c r="T112" s="68"/>
      <c r="U112" s="68"/>
      <c r="V112" s="68"/>
      <c r="W112" s="68"/>
    </row>
    <row r="113" spans="14:23">
      <c r="N113" s="68"/>
      <c r="O113" s="68"/>
      <c r="P113" s="68"/>
      <c r="Q113" s="68"/>
      <c r="R113" s="68"/>
      <c r="S113" s="68"/>
      <c r="T113" s="68"/>
      <c r="U113" s="68"/>
      <c r="V113" s="68"/>
      <c r="W113" s="68"/>
    </row>
    <row r="114" spans="14:23">
      <c r="N114" s="68"/>
      <c r="O114" s="68"/>
      <c r="P114" s="68"/>
      <c r="Q114" s="68"/>
      <c r="R114" s="68"/>
      <c r="S114" s="68"/>
      <c r="T114" s="68"/>
      <c r="U114" s="68"/>
      <c r="V114" s="68"/>
      <c r="W114" s="68"/>
    </row>
    <row r="115" spans="14:23">
      <c r="N115" s="68"/>
      <c r="O115" s="68"/>
      <c r="P115" s="68"/>
      <c r="Q115" s="68"/>
      <c r="R115" s="68"/>
      <c r="S115" s="68"/>
      <c r="T115" s="68"/>
      <c r="U115" s="68"/>
      <c r="V115" s="68"/>
      <c r="W115" s="68"/>
    </row>
    <row r="116" spans="14:23">
      <c r="N116" s="68"/>
      <c r="O116" s="68"/>
      <c r="P116" s="68"/>
      <c r="Q116" s="68"/>
      <c r="R116" s="68"/>
      <c r="S116" s="68"/>
      <c r="T116" s="68"/>
      <c r="U116" s="68"/>
      <c r="V116" s="68"/>
      <c r="W116" s="68"/>
    </row>
    <row r="117" spans="14:23">
      <c r="N117" s="68"/>
      <c r="O117" s="68"/>
      <c r="P117" s="68"/>
      <c r="Q117" s="68"/>
      <c r="R117" s="68"/>
      <c r="S117" s="68"/>
      <c r="T117" s="68"/>
      <c r="U117" s="68"/>
      <c r="V117" s="68"/>
      <c r="W117" s="68"/>
    </row>
    <row r="118" spans="14:23">
      <c r="N118" s="68"/>
      <c r="O118" s="68"/>
      <c r="P118" s="68"/>
      <c r="Q118" s="68"/>
      <c r="R118" s="68"/>
      <c r="S118" s="68"/>
      <c r="T118" s="68"/>
      <c r="U118" s="68"/>
      <c r="V118" s="68"/>
      <c r="W118" s="68"/>
    </row>
    <row r="119" spans="14:23">
      <c r="N119" s="68"/>
      <c r="O119" s="68"/>
      <c r="P119" s="68"/>
      <c r="Q119" s="68"/>
      <c r="R119" s="68"/>
      <c r="S119" s="68"/>
      <c r="T119" s="68"/>
      <c r="U119" s="68"/>
      <c r="V119" s="68"/>
      <c r="W119" s="68"/>
    </row>
    <row r="120" spans="14:23">
      <c r="N120" s="68"/>
      <c r="O120" s="68"/>
      <c r="P120" s="68"/>
      <c r="Q120" s="68"/>
      <c r="R120" s="68"/>
      <c r="S120" s="68"/>
      <c r="T120" s="68"/>
      <c r="U120" s="68"/>
      <c r="V120" s="68"/>
      <c r="W120" s="68"/>
    </row>
    <row r="121" spans="14:23">
      <c r="N121" s="68"/>
      <c r="O121" s="68"/>
      <c r="P121" s="68"/>
      <c r="Q121" s="68"/>
      <c r="R121" s="68"/>
      <c r="S121" s="68"/>
      <c r="T121" s="68"/>
      <c r="U121" s="68"/>
      <c r="V121" s="68"/>
      <c r="W121" s="68"/>
    </row>
    <row r="122" spans="14:23">
      <c r="N122" s="68"/>
      <c r="O122" s="68"/>
      <c r="P122" s="68"/>
      <c r="Q122" s="68"/>
      <c r="R122" s="68"/>
      <c r="S122" s="68"/>
      <c r="T122" s="68"/>
      <c r="U122" s="68"/>
      <c r="V122" s="68"/>
      <c r="W122" s="68"/>
    </row>
    <row r="123" spans="14:23">
      <c r="N123" s="68"/>
      <c r="O123" s="68"/>
      <c r="P123" s="68"/>
      <c r="Q123" s="68"/>
      <c r="R123" s="68"/>
      <c r="S123" s="68"/>
      <c r="T123" s="68"/>
      <c r="U123" s="68"/>
      <c r="V123" s="68"/>
      <c r="W123" s="68"/>
    </row>
    <row r="124" spans="14:23">
      <c r="N124" s="68"/>
      <c r="O124" s="68"/>
      <c r="P124" s="68"/>
      <c r="Q124" s="68"/>
      <c r="R124" s="68"/>
      <c r="S124" s="68"/>
      <c r="T124" s="68"/>
      <c r="U124" s="68"/>
      <c r="V124" s="68"/>
      <c r="W124" s="68"/>
    </row>
    <row r="125" spans="14:23">
      <c r="N125" s="68"/>
      <c r="O125" s="68"/>
      <c r="P125" s="68"/>
      <c r="Q125" s="68"/>
      <c r="R125" s="68"/>
      <c r="S125" s="68"/>
      <c r="T125" s="68"/>
      <c r="U125" s="68"/>
      <c r="V125" s="68"/>
      <c r="W125" s="68"/>
    </row>
    <row r="126" spans="14:23">
      <c r="N126" s="68"/>
      <c r="O126" s="68"/>
      <c r="P126" s="68"/>
      <c r="Q126" s="68"/>
      <c r="R126" s="68"/>
      <c r="S126" s="68"/>
      <c r="T126" s="68"/>
      <c r="U126" s="68"/>
      <c r="V126" s="68"/>
      <c r="W126" s="68"/>
    </row>
    <row r="127" spans="14:23">
      <c r="N127" s="68"/>
      <c r="O127" s="68"/>
      <c r="P127" s="68"/>
      <c r="Q127" s="68"/>
      <c r="R127" s="68"/>
      <c r="S127" s="68"/>
      <c r="T127" s="68"/>
      <c r="U127" s="68"/>
      <c r="V127" s="68"/>
      <c r="W127" s="68"/>
    </row>
    <row r="128" spans="14:23">
      <c r="N128" s="68"/>
      <c r="O128" s="68"/>
      <c r="P128" s="68"/>
      <c r="Q128" s="68"/>
      <c r="R128" s="68"/>
      <c r="S128" s="68"/>
      <c r="T128" s="68"/>
      <c r="U128" s="68"/>
      <c r="V128" s="68"/>
      <c r="W128" s="68"/>
    </row>
    <row r="129" spans="14:23">
      <c r="N129" s="68"/>
      <c r="O129" s="68"/>
      <c r="P129" s="68"/>
      <c r="Q129" s="68"/>
      <c r="R129" s="68"/>
      <c r="S129" s="68"/>
      <c r="T129" s="68"/>
      <c r="U129" s="68"/>
      <c r="V129" s="68"/>
      <c r="W129" s="68"/>
    </row>
  </sheetData>
  <mergeCells count="1">
    <mergeCell ref="A72:K72"/>
  </mergeCells>
  <hyperlinks>
    <hyperlink ref="A2" location="'Table of Contents'!A1" display="Back to table of contents" xr:uid="{00000000-0004-0000-0A00-000000000000}"/>
  </hyperlink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8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8.8984375" defaultRowHeight="14.4"/>
  <cols>
    <col min="1" max="1" width="38.59765625" style="2" customWidth="1"/>
    <col min="2" max="11" width="10.8984375" style="2" customWidth="1"/>
    <col min="12" max="12" width="11.5" customWidth="1"/>
    <col min="13" max="1024" width="10" customWidth="1"/>
    <col min="1025" max="1025" width="9" customWidth="1"/>
  </cols>
  <sheetData>
    <row r="1" spans="1:24">
      <c r="A1" s="1" t="s">
        <v>102</v>
      </c>
    </row>
    <row r="2" spans="1:24">
      <c r="A2" s="55" t="s">
        <v>107</v>
      </c>
      <c r="L2" s="2"/>
      <c r="M2" s="2"/>
      <c r="N2" s="2"/>
    </row>
    <row r="3" spans="1:24">
      <c r="A3" s="1"/>
      <c r="B3" s="2" t="s">
        <v>148</v>
      </c>
      <c r="N3" s="68" t="s">
        <v>149</v>
      </c>
      <c r="O3" s="68"/>
      <c r="P3" s="68"/>
      <c r="Q3" s="68"/>
      <c r="R3" s="68"/>
      <c r="S3" s="68"/>
      <c r="T3" s="68"/>
      <c r="U3" s="68"/>
      <c r="V3" s="68"/>
      <c r="W3" s="68"/>
    </row>
    <row r="4" spans="1:24">
      <c r="B4" s="2">
        <v>1997</v>
      </c>
      <c r="C4" s="2">
        <v>1999</v>
      </c>
      <c r="D4" s="2">
        <v>2001</v>
      </c>
      <c r="E4" s="2">
        <v>2003</v>
      </c>
      <c r="F4" s="2">
        <v>2005</v>
      </c>
      <c r="G4" s="2">
        <v>2007</v>
      </c>
      <c r="H4" s="2">
        <v>2009</v>
      </c>
      <c r="I4" s="2">
        <v>2011</v>
      </c>
      <c r="J4" s="2">
        <v>2013</v>
      </c>
      <c r="K4" s="68">
        <v>2015</v>
      </c>
      <c r="L4" s="68">
        <v>2017</v>
      </c>
      <c r="N4" s="68">
        <v>1997</v>
      </c>
      <c r="O4" s="68">
        <v>1999</v>
      </c>
      <c r="P4" s="68">
        <v>2001</v>
      </c>
      <c r="Q4" s="68">
        <v>2003</v>
      </c>
      <c r="R4" s="68">
        <v>2005</v>
      </c>
      <c r="S4" s="68">
        <v>2007</v>
      </c>
      <c r="T4" s="68">
        <v>2009</v>
      </c>
      <c r="U4" s="68">
        <v>2011</v>
      </c>
      <c r="V4" s="68">
        <v>2013</v>
      </c>
      <c r="W4" s="68">
        <v>2015</v>
      </c>
      <c r="X4" s="68">
        <v>2017</v>
      </c>
    </row>
    <row r="5" spans="1:24">
      <c r="A5" s="2" t="s">
        <v>42</v>
      </c>
      <c r="B5" s="12">
        <v>99486999.400000006</v>
      </c>
      <c r="C5" s="12">
        <v>102802521</v>
      </c>
      <c r="D5" s="12">
        <v>106261231</v>
      </c>
      <c r="E5" s="12">
        <v>105842323</v>
      </c>
      <c r="F5" s="12">
        <v>108854644</v>
      </c>
      <c r="G5" s="12">
        <v>110648989</v>
      </c>
      <c r="H5" s="12">
        <v>111805795</v>
      </c>
      <c r="I5" s="12">
        <v>114907187</v>
      </c>
      <c r="J5" s="12">
        <v>115851675</v>
      </c>
      <c r="K5" s="12">
        <v>118289880</v>
      </c>
      <c r="L5" s="26">
        <v>121195504</v>
      </c>
      <c r="N5" s="85">
        <f>B5/B$5</f>
        <v>1</v>
      </c>
      <c r="O5" s="85">
        <f t="shared" ref="O5:X5" si="0">C5/C$5</f>
        <v>1</v>
      </c>
      <c r="P5" s="85">
        <f t="shared" si="0"/>
        <v>1</v>
      </c>
      <c r="Q5" s="85">
        <f t="shared" si="0"/>
        <v>1</v>
      </c>
      <c r="R5" s="85">
        <f t="shared" si="0"/>
        <v>1</v>
      </c>
      <c r="S5" s="85">
        <f t="shared" si="0"/>
        <v>1</v>
      </c>
      <c r="T5" s="85">
        <f t="shared" si="0"/>
        <v>1</v>
      </c>
      <c r="U5" s="85">
        <f t="shared" si="0"/>
        <v>1</v>
      </c>
      <c r="V5" s="85">
        <f t="shared" si="0"/>
        <v>1</v>
      </c>
      <c r="W5" s="85">
        <f t="shared" si="0"/>
        <v>1</v>
      </c>
      <c r="X5" s="85">
        <f t="shared" si="0"/>
        <v>1</v>
      </c>
    </row>
    <row r="6" spans="1:24"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>
      <c r="A7" s="6" t="s">
        <v>31</v>
      </c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4">
      <c r="A8" s="2" t="s">
        <v>81</v>
      </c>
      <c r="B8" s="12">
        <v>62111330.399999999</v>
      </c>
      <c r="C8" s="12">
        <v>64535836.899999999</v>
      </c>
      <c r="D8" s="12">
        <v>67128752.400000006</v>
      </c>
      <c r="E8" s="12">
        <v>67753160.799999997</v>
      </c>
      <c r="F8" s="12">
        <v>69987778.200000003</v>
      </c>
      <c r="G8" s="12">
        <v>71410376.799999997</v>
      </c>
      <c r="H8" s="12">
        <v>73079190.799999997</v>
      </c>
      <c r="I8" s="12">
        <v>73761015.200000003</v>
      </c>
      <c r="J8" s="12">
        <v>74322727.5</v>
      </c>
      <c r="K8" s="12">
        <v>74532770</v>
      </c>
      <c r="L8" s="65">
        <v>76554595.200000003</v>
      </c>
      <c r="N8" s="85">
        <f>B8/SUM(B$8:B$15)</f>
        <v>0.62431605535301782</v>
      </c>
      <c r="O8" s="85">
        <f t="shared" ref="O8:X15" si="1">C8/SUM(C$8:C$15)</f>
        <v>0.6277651184687093</v>
      </c>
      <c r="P8" s="85">
        <f t="shared" si="1"/>
        <v>0.63173324972152778</v>
      </c>
      <c r="Q8" s="85">
        <f t="shared" si="1"/>
        <v>0.6401329721381871</v>
      </c>
      <c r="R8" s="85">
        <f t="shared" si="1"/>
        <v>0.64294710122088805</v>
      </c>
      <c r="S8" s="85">
        <f t="shared" si="1"/>
        <v>0.64537757578334443</v>
      </c>
      <c r="T8" s="85">
        <f t="shared" si="1"/>
        <v>0.65372984315807936</v>
      </c>
      <c r="U8" s="85">
        <f t="shared" si="1"/>
        <v>0.64192738229945223</v>
      </c>
      <c r="V8" s="85">
        <f t="shared" si="1"/>
        <v>0.64155243206238632</v>
      </c>
      <c r="W8" s="85">
        <f t="shared" si="1"/>
        <v>0.63008571569387717</v>
      </c>
      <c r="X8" s="85">
        <f t="shared" si="1"/>
        <v>0.63166200725014021</v>
      </c>
    </row>
    <row r="9" spans="1:24">
      <c r="A9" s="2" t="s">
        <v>82</v>
      </c>
      <c r="B9" s="12">
        <v>5840052</v>
      </c>
      <c r="C9" s="12">
        <v>6963175</v>
      </c>
      <c r="D9" s="12">
        <v>7305076</v>
      </c>
      <c r="E9" s="12">
        <v>6272415</v>
      </c>
      <c r="F9" s="12">
        <v>6159339</v>
      </c>
      <c r="G9" s="12">
        <v>6080580</v>
      </c>
      <c r="H9" s="12">
        <v>5972662</v>
      </c>
      <c r="I9" s="12">
        <v>6744082</v>
      </c>
      <c r="J9" s="12">
        <v>6619456</v>
      </c>
      <c r="K9" s="12">
        <v>8655120</v>
      </c>
      <c r="L9" s="65">
        <v>8964767</v>
      </c>
      <c r="N9" s="85">
        <f t="shared" ref="N9:N15" si="2">B9/SUM(B$8:B$15)</f>
        <v>5.8701660457372885E-2</v>
      </c>
      <c r="O9" s="85">
        <f t="shared" si="1"/>
        <v>6.7733504185693058E-2</v>
      </c>
      <c r="P9" s="85">
        <f t="shared" si="1"/>
        <v>6.8746390122732856E-2</v>
      </c>
      <c r="Q9" s="85">
        <f t="shared" si="1"/>
        <v>5.9261879579116945E-2</v>
      </c>
      <c r="R9" s="85">
        <f t="shared" si="1"/>
        <v>5.6583152906642252E-2</v>
      </c>
      <c r="S9" s="85">
        <f t="shared" si="1"/>
        <v>5.4953777806654683E-2</v>
      </c>
      <c r="T9" s="85">
        <f t="shared" si="1"/>
        <v>5.3428443169026181E-2</v>
      </c>
      <c r="U9" s="85">
        <f t="shared" si="1"/>
        <v>5.8692398586629731E-2</v>
      </c>
      <c r="V9" s="85">
        <f t="shared" si="1"/>
        <v>5.7139023803048077E-2</v>
      </c>
      <c r="W9" s="85">
        <f t="shared" si="1"/>
        <v>7.3168721350573576E-2</v>
      </c>
      <c r="X9" s="85">
        <f t="shared" si="1"/>
        <v>7.3969468494424456E-2</v>
      </c>
    </row>
    <row r="10" spans="1:24">
      <c r="A10" s="9" t="s">
        <v>76</v>
      </c>
      <c r="B10" s="12">
        <v>8977451</v>
      </c>
      <c r="C10" s="12">
        <v>8576882</v>
      </c>
      <c r="D10" s="12">
        <v>8124103</v>
      </c>
      <c r="E10" s="12">
        <v>8410139</v>
      </c>
      <c r="F10" s="12">
        <v>8032002</v>
      </c>
      <c r="G10" s="12">
        <v>8758456</v>
      </c>
      <c r="H10" s="12">
        <v>8286096</v>
      </c>
      <c r="I10" s="12">
        <v>8945585</v>
      </c>
      <c r="J10" s="12">
        <v>9073314</v>
      </c>
      <c r="K10" s="12">
        <v>8877790</v>
      </c>
      <c r="L10" s="65">
        <v>8342913</v>
      </c>
      <c r="N10" s="85">
        <f t="shared" si="2"/>
        <v>9.0237429456912835E-2</v>
      </c>
      <c r="O10" s="85">
        <f t="shared" si="1"/>
        <v>8.3430658118917811E-2</v>
      </c>
      <c r="P10" s="85">
        <f t="shared" si="1"/>
        <v>7.6454064849601058E-2</v>
      </c>
      <c r="Q10" s="85">
        <f t="shared" si="1"/>
        <v>7.9459130918734661E-2</v>
      </c>
      <c r="R10" s="85">
        <f t="shared" si="1"/>
        <v>7.3786488665822159E-2</v>
      </c>
      <c r="S10" s="85">
        <f t="shared" si="1"/>
        <v>7.9155318234997565E-2</v>
      </c>
      <c r="T10" s="85">
        <f t="shared" si="1"/>
        <v>7.4123265175410083E-2</v>
      </c>
      <c r="U10" s="85">
        <f t="shared" si="1"/>
        <v>7.7851639468585365E-2</v>
      </c>
      <c r="V10" s="85">
        <f t="shared" si="1"/>
        <v>7.8320681430396902E-2</v>
      </c>
      <c r="W10" s="85">
        <f t="shared" si="1"/>
        <v>7.5051130743295141E-2</v>
      </c>
      <c r="X10" s="85">
        <f t="shared" si="1"/>
        <v>6.8838469567053348E-2</v>
      </c>
    </row>
    <row r="11" spans="1:24">
      <c r="A11" s="2" t="s">
        <v>77</v>
      </c>
      <c r="B11" s="12">
        <v>4852676</v>
      </c>
      <c r="C11" s="12">
        <v>4847036</v>
      </c>
      <c r="D11" s="12">
        <v>4951438</v>
      </c>
      <c r="E11" s="12">
        <v>5085545</v>
      </c>
      <c r="F11" s="12">
        <v>4879266</v>
      </c>
      <c r="G11" s="12">
        <v>5141462</v>
      </c>
      <c r="H11" s="12">
        <v>5216825</v>
      </c>
      <c r="I11" s="12">
        <v>5373007</v>
      </c>
      <c r="J11" s="12">
        <v>5611068</v>
      </c>
      <c r="K11" s="12">
        <v>5248070</v>
      </c>
      <c r="L11" s="65">
        <v>5770145</v>
      </c>
      <c r="N11" s="85">
        <f t="shared" si="2"/>
        <v>4.877698672231727E-2</v>
      </c>
      <c r="O11" s="85">
        <f t="shared" si="1"/>
        <v>4.7148999299056103E-2</v>
      </c>
      <c r="P11" s="85">
        <f t="shared" si="1"/>
        <v>4.6596844224005896E-2</v>
      </c>
      <c r="Q11" s="85">
        <f t="shared" si="1"/>
        <v>4.8048312393899367E-2</v>
      </c>
      <c r="R11" s="85">
        <f t="shared" si="1"/>
        <v>4.4823682240932139E-2</v>
      </c>
      <c r="S11" s="85">
        <f t="shared" si="1"/>
        <v>4.6466416090135874E-2</v>
      </c>
      <c r="T11" s="85">
        <f t="shared" si="1"/>
        <v>4.6667103886885782E-2</v>
      </c>
      <c r="U11" s="85">
        <f t="shared" si="1"/>
        <v>4.6760206719424768E-2</v>
      </c>
      <c r="V11" s="85">
        <f t="shared" si="1"/>
        <v>4.8434636926738599E-2</v>
      </c>
      <c r="W11" s="85">
        <f t="shared" si="1"/>
        <v>4.4366175334172683E-2</v>
      </c>
      <c r="X11" s="85">
        <f t="shared" si="1"/>
        <v>4.7610223309290781E-2</v>
      </c>
    </row>
    <row r="12" spans="1:24">
      <c r="A12" s="2" t="s">
        <v>78</v>
      </c>
      <c r="B12" s="12">
        <v>4269672</v>
      </c>
      <c r="C12" s="12">
        <v>4416096.7</v>
      </c>
      <c r="D12" s="12">
        <v>4572230</v>
      </c>
      <c r="E12" s="12">
        <v>4483942</v>
      </c>
      <c r="F12" s="12">
        <v>4738140</v>
      </c>
      <c r="G12" s="12">
        <v>4694390</v>
      </c>
      <c r="H12" s="12">
        <v>4663962</v>
      </c>
      <c r="I12" s="12">
        <v>5031198</v>
      </c>
      <c r="J12" s="12">
        <v>5220050</v>
      </c>
      <c r="K12" s="12">
        <v>4772640</v>
      </c>
      <c r="L12" s="65">
        <v>5271116</v>
      </c>
      <c r="N12" s="85">
        <f t="shared" si="2"/>
        <v>4.2916884303145282E-2</v>
      </c>
      <c r="O12" s="85">
        <f t="shared" si="1"/>
        <v>4.2957085569998645E-2</v>
      </c>
      <c r="P12" s="85">
        <f t="shared" si="1"/>
        <v>4.3028204951031698E-2</v>
      </c>
      <c r="Q12" s="85">
        <f t="shared" si="1"/>
        <v>4.2364357403606875E-2</v>
      </c>
      <c r="R12" s="85">
        <f t="shared" si="1"/>
        <v>4.3527219416414312E-2</v>
      </c>
      <c r="S12" s="85">
        <f t="shared" si="1"/>
        <v>4.2425963476803476E-2</v>
      </c>
      <c r="T12" s="85">
        <f t="shared" si="1"/>
        <v>4.1721468360255053E-2</v>
      </c>
      <c r="U12" s="85">
        <f t="shared" si="1"/>
        <v>4.378551126517357E-2</v>
      </c>
      <c r="V12" s="85">
        <f t="shared" si="1"/>
        <v>4.5059376662236458E-2</v>
      </c>
      <c r="W12" s="85">
        <f t="shared" si="1"/>
        <v>4.0346981470690352E-2</v>
      </c>
      <c r="X12" s="85">
        <f t="shared" si="1"/>
        <v>4.3492669568819427E-2</v>
      </c>
    </row>
    <row r="13" spans="1:24">
      <c r="A13" s="2" t="s">
        <v>79</v>
      </c>
      <c r="B13" s="12">
        <v>3291880</v>
      </c>
      <c r="C13" s="12">
        <v>3343261</v>
      </c>
      <c r="D13" s="12">
        <v>3286305</v>
      </c>
      <c r="E13" s="12">
        <v>3279998.2</v>
      </c>
      <c r="F13" s="12">
        <v>3776445</v>
      </c>
      <c r="G13" s="12">
        <v>3689328</v>
      </c>
      <c r="H13" s="12">
        <v>3631230</v>
      </c>
      <c r="I13" s="12">
        <v>3696507</v>
      </c>
      <c r="J13" s="12">
        <v>3799367</v>
      </c>
      <c r="K13" s="12">
        <v>3946780</v>
      </c>
      <c r="L13" s="65">
        <v>4100202.7</v>
      </c>
      <c r="N13" s="85">
        <f t="shared" si="2"/>
        <v>3.3088544764056323E-2</v>
      </c>
      <c r="O13" s="85">
        <f t="shared" si="1"/>
        <v>3.2521196571587585E-2</v>
      </c>
      <c r="P13" s="85">
        <f t="shared" si="1"/>
        <v>3.0926660529238516E-2</v>
      </c>
      <c r="Q13" s="85">
        <f t="shared" si="1"/>
        <v>3.0989476676546491E-2</v>
      </c>
      <c r="R13" s="85">
        <f t="shared" si="1"/>
        <v>3.4692548157931331E-2</v>
      </c>
      <c r="S13" s="85">
        <f t="shared" si="1"/>
        <v>3.3342627046740556E-2</v>
      </c>
      <c r="T13" s="85">
        <f t="shared" si="1"/>
        <v>3.2483165075918065E-2</v>
      </c>
      <c r="U13" s="85">
        <f t="shared" si="1"/>
        <v>3.2169962082647705E-2</v>
      </c>
      <c r="V13" s="85">
        <f t="shared" si="1"/>
        <v>3.2796066844392555E-2</v>
      </c>
      <c r="W13" s="85">
        <f t="shared" si="1"/>
        <v>3.3365319724280751E-2</v>
      </c>
      <c r="X13" s="85">
        <f t="shared" si="1"/>
        <v>3.3831310332817804E-2</v>
      </c>
    </row>
    <row r="14" spans="1:24">
      <c r="A14" s="2" t="s">
        <v>80</v>
      </c>
      <c r="B14" s="12">
        <v>3611226</v>
      </c>
      <c r="C14" s="12">
        <v>3340803.6</v>
      </c>
      <c r="D14" s="12">
        <v>3674625</v>
      </c>
      <c r="E14" s="12">
        <v>3703186</v>
      </c>
      <c r="F14" s="12">
        <v>4352778.4000000004</v>
      </c>
      <c r="G14" s="12">
        <v>3976355</v>
      </c>
      <c r="H14" s="12">
        <v>4099319</v>
      </c>
      <c r="I14" s="12">
        <v>4164070</v>
      </c>
      <c r="J14" s="12">
        <v>4285103</v>
      </c>
      <c r="K14" s="12">
        <v>5256750</v>
      </c>
      <c r="L14" s="65">
        <v>5429210.9000000004</v>
      </c>
      <c r="N14" s="85">
        <f t="shared" si="2"/>
        <v>3.6298471740805881E-2</v>
      </c>
      <c r="O14" s="85">
        <f t="shared" si="1"/>
        <v>3.2497292488581499E-2</v>
      </c>
      <c r="P14" s="85">
        <f t="shared" si="1"/>
        <v>3.4581050738520337E-2</v>
      </c>
      <c r="Q14" s="85">
        <f t="shared" si="1"/>
        <v>3.498776193716005E-2</v>
      </c>
      <c r="R14" s="85">
        <f t="shared" si="1"/>
        <v>3.9987070978871213E-2</v>
      </c>
      <c r="S14" s="85">
        <f t="shared" si="1"/>
        <v>3.5936658863197322E-2</v>
      </c>
      <c r="T14" s="85">
        <f t="shared" si="1"/>
        <v>3.6670454852996741E-2</v>
      </c>
      <c r="U14" s="85">
        <f t="shared" si="1"/>
        <v>3.6239069480861481E-2</v>
      </c>
      <c r="V14" s="85">
        <f t="shared" si="1"/>
        <v>3.6988931162245463E-2</v>
      </c>
      <c r="W14" s="85">
        <f t="shared" si="1"/>
        <v>4.4439554386262424E-2</v>
      </c>
      <c r="X14" s="85">
        <f t="shared" si="1"/>
        <v>4.4797131327243181E-2</v>
      </c>
    </row>
    <row r="15" spans="1:24">
      <c r="A15" s="2" t="s">
        <v>32</v>
      </c>
      <c r="B15" s="12">
        <v>6532711</v>
      </c>
      <c r="C15" s="12">
        <v>6779430</v>
      </c>
      <c r="D15" s="12">
        <v>7218701</v>
      </c>
      <c r="E15" s="12">
        <v>6853937</v>
      </c>
      <c r="F15" s="12">
        <v>6928896</v>
      </c>
      <c r="G15" s="12">
        <v>6898042</v>
      </c>
      <c r="H15" s="12">
        <v>6838775</v>
      </c>
      <c r="I15" s="12">
        <v>7190080</v>
      </c>
      <c r="J15" s="12">
        <v>6917166</v>
      </c>
      <c r="K15" s="12">
        <v>6999970</v>
      </c>
      <c r="L15" s="65">
        <v>6762554</v>
      </c>
      <c r="N15" s="85">
        <f t="shared" si="2"/>
        <v>6.5663967202371637E-2</v>
      </c>
      <c r="O15" s="85">
        <f t="shared" si="1"/>
        <v>6.5946145297455988E-2</v>
      </c>
      <c r="P15" s="85">
        <f t="shared" si="1"/>
        <v>6.7933534863341832E-2</v>
      </c>
      <c r="Q15" s="85">
        <f t="shared" si="1"/>
        <v>6.4756108952748512E-2</v>
      </c>
      <c r="R15" s="85">
        <f t="shared" si="1"/>
        <v>6.3652736412498467E-2</v>
      </c>
      <c r="S15" s="85">
        <f t="shared" si="1"/>
        <v>6.2341662698126146E-2</v>
      </c>
      <c r="T15" s="85">
        <f t="shared" si="1"/>
        <v>6.1176256321428708E-2</v>
      </c>
      <c r="U15" s="85">
        <f t="shared" si="1"/>
        <v>6.2573830097225197E-2</v>
      </c>
      <c r="V15" s="85">
        <f t="shared" si="1"/>
        <v>5.9708851108555575E-2</v>
      </c>
      <c r="W15" s="85">
        <f t="shared" si="1"/>
        <v>5.9176401296847939E-2</v>
      </c>
      <c r="X15" s="85">
        <f t="shared" si="1"/>
        <v>5.5798720150210715E-2</v>
      </c>
    </row>
    <row r="16" spans="1:24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spans="1:25">
      <c r="A17" s="6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56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5">
      <c r="A18" s="10" t="s">
        <v>34</v>
      </c>
      <c r="B18" s="12">
        <v>3</v>
      </c>
      <c r="C18" s="12">
        <v>3</v>
      </c>
      <c r="D18" s="12">
        <v>3</v>
      </c>
      <c r="E18" s="12">
        <v>3</v>
      </c>
      <c r="F18" s="12">
        <v>3</v>
      </c>
      <c r="G18" s="12">
        <v>3</v>
      </c>
      <c r="H18" s="12">
        <v>3</v>
      </c>
      <c r="I18" s="12">
        <v>3</v>
      </c>
      <c r="J18" s="12">
        <v>3</v>
      </c>
      <c r="K18" s="12">
        <v>3</v>
      </c>
      <c r="L18" s="3">
        <v>3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5">
      <c r="A19" s="10">
        <v>0</v>
      </c>
      <c r="B19" s="12">
        <v>438680.36</v>
      </c>
      <c r="C19" s="12">
        <v>858465.41</v>
      </c>
      <c r="D19" s="12">
        <v>819998.47</v>
      </c>
      <c r="E19" s="12">
        <v>811482.7</v>
      </c>
      <c r="F19" s="12">
        <v>820450.97</v>
      </c>
      <c r="G19" s="12">
        <v>853066.61</v>
      </c>
      <c r="H19" s="12">
        <v>788931.55299999996</v>
      </c>
      <c r="I19" s="12">
        <v>912160.39</v>
      </c>
      <c r="J19" s="12">
        <v>732252.84</v>
      </c>
      <c r="K19" s="12">
        <v>924360</v>
      </c>
      <c r="L19" s="65">
        <v>958054.68</v>
      </c>
      <c r="N19" s="85">
        <f>B19/SUM(B$19:B$23)</f>
        <v>4.4094239687706835E-3</v>
      </c>
      <c r="O19" s="85">
        <f t="shared" ref="O19:X23" si="3">C19/SUM(C$19:C$23)</f>
        <v>8.3506260423460935E-3</v>
      </c>
      <c r="P19" s="85">
        <f t="shared" si="3"/>
        <v>7.7168169807374795E-3</v>
      </c>
      <c r="Q19" s="85">
        <f t="shared" si="3"/>
        <v>7.666901845430776E-3</v>
      </c>
      <c r="R19" s="85">
        <f t="shared" si="3"/>
        <v>7.537124166838269E-3</v>
      </c>
      <c r="S19" s="85">
        <f t="shared" si="3"/>
        <v>7.7096647273478831E-3</v>
      </c>
      <c r="T19" s="85">
        <f t="shared" si="3"/>
        <v>7.0562670917047824E-3</v>
      </c>
      <c r="U19" s="85">
        <f t="shared" si="3"/>
        <v>7.9382361877798156E-3</v>
      </c>
      <c r="V19" s="85">
        <f t="shared" si="3"/>
        <v>6.3206064438821414E-3</v>
      </c>
      <c r="W19" s="85">
        <f t="shared" si="3"/>
        <v>7.8143624796981788E-3</v>
      </c>
      <c r="X19" s="85">
        <f t="shared" si="3"/>
        <v>7.9050348413841134E-3</v>
      </c>
    </row>
    <row r="20" spans="1:25">
      <c r="A20" s="10">
        <v>1</v>
      </c>
      <c r="B20" s="12">
        <v>12399478.6</v>
      </c>
      <c r="C20" s="12">
        <v>11986334.9</v>
      </c>
      <c r="D20" s="12">
        <v>11983662.6</v>
      </c>
      <c r="E20" s="12">
        <v>11557242.5</v>
      </c>
      <c r="F20" s="12">
        <v>11868433</v>
      </c>
      <c r="G20" s="12">
        <v>11805866.300000001</v>
      </c>
      <c r="H20" s="12">
        <v>11433865.699999999</v>
      </c>
      <c r="I20" s="12">
        <v>12067402.9</v>
      </c>
      <c r="J20" s="12">
        <v>12553962.1</v>
      </c>
      <c r="K20" s="12">
        <v>12912330</v>
      </c>
      <c r="L20" s="65">
        <v>13138881.800000001</v>
      </c>
      <c r="N20" s="85">
        <f t="shared" ref="N20:N23" si="4">B20/SUM(B$19:B$23)</f>
        <v>0.1246341599133801</v>
      </c>
      <c r="O20" s="85">
        <f t="shared" si="3"/>
        <v>0.1165957290791971</v>
      </c>
      <c r="P20" s="85">
        <f t="shared" si="3"/>
        <v>0.11277549218245329</v>
      </c>
      <c r="Q20" s="85">
        <f t="shared" si="3"/>
        <v>0.10919301650095682</v>
      </c>
      <c r="R20" s="85">
        <f t="shared" si="3"/>
        <v>0.10903010229459638</v>
      </c>
      <c r="S20" s="85">
        <f t="shared" si="3"/>
        <v>0.10669655794978902</v>
      </c>
      <c r="T20" s="85">
        <f t="shared" si="3"/>
        <v>0.10226541195251455</v>
      </c>
      <c r="U20" s="85">
        <f t="shared" si="3"/>
        <v>0.10501869566305011</v>
      </c>
      <c r="V20" s="85">
        <f t="shared" si="3"/>
        <v>0.10836237077006376</v>
      </c>
      <c r="W20" s="85">
        <f t="shared" si="3"/>
        <v>0.10915836587204247</v>
      </c>
      <c r="X20" s="85">
        <f t="shared" si="3"/>
        <v>0.10841063727785101</v>
      </c>
    </row>
    <row r="21" spans="1:25">
      <c r="A21" s="10">
        <v>2</v>
      </c>
      <c r="B21" s="12">
        <v>28899057.600000001</v>
      </c>
      <c r="C21" s="12">
        <v>29166188.300000001</v>
      </c>
      <c r="D21" s="12">
        <v>29281107.5</v>
      </c>
      <c r="E21" s="12">
        <v>28595307.800000001</v>
      </c>
      <c r="F21" s="12">
        <v>28205862.5</v>
      </c>
      <c r="G21" s="12">
        <v>27957688.199999999</v>
      </c>
      <c r="H21" s="12">
        <v>27671158.899999999</v>
      </c>
      <c r="I21" s="12">
        <v>28656877.699999999</v>
      </c>
      <c r="J21" s="12">
        <v>28470699.100000001</v>
      </c>
      <c r="K21" s="12">
        <v>29914530</v>
      </c>
      <c r="L21" s="65">
        <v>29864873.600000001</v>
      </c>
      <c r="N21" s="85">
        <f t="shared" si="4"/>
        <v>0.29048074378420902</v>
      </c>
      <c r="O21" s="85">
        <f t="shared" si="3"/>
        <v>0.28371082717700874</v>
      </c>
      <c r="P21" s="85">
        <f t="shared" si="3"/>
        <v>0.27555776728558967</v>
      </c>
      <c r="Q21" s="85">
        <f t="shared" si="3"/>
        <v>0.27016893661747943</v>
      </c>
      <c r="R21" s="85">
        <f t="shared" si="3"/>
        <v>0.25911492053604041</v>
      </c>
      <c r="S21" s="85">
        <f t="shared" si="3"/>
        <v>0.25267007294275662</v>
      </c>
      <c r="T21" s="85">
        <f t="shared" si="3"/>
        <v>0.24749306475691676</v>
      </c>
      <c r="U21" s="85">
        <f t="shared" si="3"/>
        <v>0.24939151719460259</v>
      </c>
      <c r="V21" s="85">
        <f t="shared" si="3"/>
        <v>0.2457512956771728</v>
      </c>
      <c r="W21" s="85">
        <f t="shared" si="3"/>
        <v>0.25289170975572889</v>
      </c>
      <c r="X21" s="85">
        <f t="shared" si="3"/>
        <v>0.24641898971938908</v>
      </c>
    </row>
    <row r="22" spans="1:25">
      <c r="A22" s="10">
        <v>3</v>
      </c>
      <c r="B22" s="12">
        <v>40596652.100000001</v>
      </c>
      <c r="C22" s="12">
        <v>43102539.799999997</v>
      </c>
      <c r="D22" s="12">
        <v>44785832.399999999</v>
      </c>
      <c r="E22" s="12">
        <v>44592048.200000003</v>
      </c>
      <c r="F22" s="12">
        <v>46129115.200000003</v>
      </c>
      <c r="G22" s="12">
        <v>47483874.5</v>
      </c>
      <c r="H22" s="12">
        <v>48082020.5</v>
      </c>
      <c r="I22" s="12">
        <v>48632050.200000003</v>
      </c>
      <c r="J22" s="12">
        <v>49095908.399999999</v>
      </c>
      <c r="K22" s="12">
        <v>48121660</v>
      </c>
      <c r="L22" s="65">
        <v>49491352.5</v>
      </c>
      <c r="N22" s="85">
        <f t="shared" si="4"/>
        <v>0.40805987033835911</v>
      </c>
      <c r="O22" s="85">
        <f t="shared" si="3"/>
        <v>0.41927512413707962</v>
      </c>
      <c r="P22" s="85">
        <f t="shared" si="3"/>
        <v>0.42146916683976593</v>
      </c>
      <c r="Q22" s="85">
        <f t="shared" si="3"/>
        <v>0.42130640201709557</v>
      </c>
      <c r="R22" s="85">
        <f t="shared" si="3"/>
        <v>0.42376800282018873</v>
      </c>
      <c r="S22" s="85">
        <f t="shared" si="3"/>
        <v>0.42913970381570038</v>
      </c>
      <c r="T22" s="85">
        <f t="shared" si="3"/>
        <v>0.43004944810063234</v>
      </c>
      <c r="U22" s="85">
        <f t="shared" si="3"/>
        <v>0.4232289682997139</v>
      </c>
      <c r="V22" s="85">
        <f t="shared" si="3"/>
        <v>0.42378246699772082</v>
      </c>
      <c r="W22" s="85">
        <f t="shared" si="3"/>
        <v>0.40681130118654274</v>
      </c>
      <c r="X22" s="85">
        <f t="shared" si="3"/>
        <v>0.4083596417061735</v>
      </c>
    </row>
    <row r="23" spans="1:25">
      <c r="A23" s="10" t="s">
        <v>55</v>
      </c>
      <c r="B23" s="12">
        <v>17153130.800000001</v>
      </c>
      <c r="C23" s="12">
        <v>17688992.699999999</v>
      </c>
      <c r="D23" s="12">
        <v>19390629.800000001</v>
      </c>
      <c r="E23" s="12">
        <v>20286241.600000001</v>
      </c>
      <c r="F23" s="12">
        <v>21830782.600000001</v>
      </c>
      <c r="G23" s="12">
        <v>22548493.699999999</v>
      </c>
      <c r="H23" s="12">
        <v>23829818.5</v>
      </c>
      <c r="I23" s="12">
        <v>24638695.800000001</v>
      </c>
      <c r="J23" s="12">
        <v>24998852</v>
      </c>
      <c r="K23" s="12">
        <v>26417000</v>
      </c>
      <c r="L23" s="65">
        <v>27742341.199999999</v>
      </c>
      <c r="N23" s="85">
        <f t="shared" si="4"/>
        <v>0.17241580199528114</v>
      </c>
      <c r="O23" s="85">
        <f t="shared" si="3"/>
        <v>0.17206769356436846</v>
      </c>
      <c r="P23" s="85">
        <f t="shared" si="3"/>
        <v>0.18248075671145364</v>
      </c>
      <c r="Q23" s="85">
        <f t="shared" si="3"/>
        <v>0.19166474301903735</v>
      </c>
      <c r="R23" s="85">
        <f t="shared" si="3"/>
        <v>0.20054985018233618</v>
      </c>
      <c r="S23" s="85">
        <f t="shared" si="3"/>
        <v>0.20378400056440604</v>
      </c>
      <c r="T23" s="85">
        <f t="shared" si="3"/>
        <v>0.2131358080982316</v>
      </c>
      <c r="U23" s="85">
        <f t="shared" si="3"/>
        <v>0.21442258265485367</v>
      </c>
      <c r="V23" s="85">
        <f t="shared" si="3"/>
        <v>0.21578326011116047</v>
      </c>
      <c r="W23" s="85">
        <f t="shared" si="3"/>
        <v>0.22332426070598771</v>
      </c>
      <c r="X23" s="85">
        <f t="shared" si="3"/>
        <v>0.22890569645520226</v>
      </c>
    </row>
    <row r="24" spans="1: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</row>
    <row r="25" spans="1:25">
      <c r="A25" s="6" t="s">
        <v>35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56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5">
      <c r="A26" s="2" t="s">
        <v>63</v>
      </c>
      <c r="B26" s="12">
        <v>1189680</v>
      </c>
      <c r="C26" s="12">
        <v>2637508</v>
      </c>
      <c r="D26" s="12">
        <v>2983268</v>
      </c>
      <c r="E26" s="12">
        <v>2994522</v>
      </c>
      <c r="F26" s="12">
        <v>3099919</v>
      </c>
      <c r="G26" s="12">
        <v>3161308</v>
      </c>
      <c r="H26" s="12">
        <v>3044935</v>
      </c>
      <c r="I26" s="12">
        <v>3153236</v>
      </c>
      <c r="J26" s="12">
        <v>3077708</v>
      </c>
      <c r="K26" s="12">
        <v>2217700</v>
      </c>
      <c r="L26" s="65">
        <v>2760710</v>
      </c>
      <c r="M26" s="7"/>
      <c r="N26" s="85">
        <f>B26/SUM(B$26:B$34)</f>
        <v>1.8525537796745307E-2</v>
      </c>
      <c r="O26" s="85">
        <f t="shared" ref="O26:X34" si="5">C26/SUM(C$26:C$34)</f>
        <v>3.1406569385608228E-2</v>
      </c>
      <c r="P26" s="85">
        <f t="shared" si="5"/>
        <v>3.194592949569422E-2</v>
      </c>
      <c r="Q26" s="85">
        <f t="shared" si="5"/>
        <v>3.1671310374313907E-2</v>
      </c>
      <c r="R26" s="85">
        <f t="shared" si="5"/>
        <v>3.1369959836982694E-2</v>
      </c>
      <c r="S26" s="85">
        <f t="shared" si="5"/>
        <v>3.1178264155517197E-2</v>
      </c>
      <c r="T26" s="85">
        <f t="shared" si="5"/>
        <v>2.9643112072804605E-2</v>
      </c>
      <c r="U26" s="85">
        <f t="shared" si="5"/>
        <v>3.0302804058794579E-2</v>
      </c>
      <c r="V26" s="85">
        <f t="shared" si="5"/>
        <v>2.8785217260237323E-2</v>
      </c>
      <c r="W26" s="85">
        <f t="shared" si="5"/>
        <v>2.3929575809774492E-2</v>
      </c>
      <c r="X26" s="85">
        <f t="shared" si="5"/>
        <v>2.5766736508546616E-2</v>
      </c>
    </row>
    <row r="27" spans="1:25">
      <c r="A27" s="2" t="s">
        <v>64</v>
      </c>
      <c r="B27" s="12">
        <v>2627406</v>
      </c>
      <c r="C27" s="12">
        <v>5930734</v>
      </c>
      <c r="D27" s="12">
        <v>7194265</v>
      </c>
      <c r="E27" s="12">
        <v>7312320</v>
      </c>
      <c r="F27" s="12">
        <v>7336770</v>
      </c>
      <c r="G27" s="12">
        <v>7657358.7999999998</v>
      </c>
      <c r="H27" s="12">
        <v>7322054</v>
      </c>
      <c r="I27" s="12">
        <v>7738586.0999999996</v>
      </c>
      <c r="J27" s="12">
        <v>8176088</v>
      </c>
      <c r="K27" s="12">
        <v>6368020</v>
      </c>
      <c r="L27" s="65">
        <v>7687012</v>
      </c>
      <c r="M27" s="7"/>
      <c r="N27" s="85">
        <f t="shared" ref="N27:N34" si="6">B27/SUM(B$26:B$34)</f>
        <v>4.0913614720257042E-2</v>
      </c>
      <c r="O27" s="85">
        <f t="shared" si="5"/>
        <v>7.0621210960719674E-2</v>
      </c>
      <c r="P27" s="85">
        <f t="shared" si="5"/>
        <v>7.7038832067162777E-2</v>
      </c>
      <c r="Q27" s="85">
        <f t="shared" si="5"/>
        <v>7.7338138199119277E-2</v>
      </c>
      <c r="R27" s="85">
        <f t="shared" si="5"/>
        <v>7.4245223902037277E-2</v>
      </c>
      <c r="S27" s="85">
        <f t="shared" si="5"/>
        <v>7.5520371757504853E-2</v>
      </c>
      <c r="T27" s="85">
        <f t="shared" si="5"/>
        <v>7.1281806450754201E-2</v>
      </c>
      <c r="U27" s="85">
        <f t="shared" si="5"/>
        <v>7.4368318223060781E-2</v>
      </c>
      <c r="V27" s="85">
        <f t="shared" si="5"/>
        <v>7.6469395218396047E-2</v>
      </c>
      <c r="W27" s="85">
        <f t="shared" si="5"/>
        <v>6.8712638025053063E-2</v>
      </c>
      <c r="X27" s="85">
        <f t="shared" si="5"/>
        <v>7.1745751180687559E-2</v>
      </c>
    </row>
    <row r="28" spans="1:25">
      <c r="A28" s="2" t="s">
        <v>65</v>
      </c>
      <c r="B28" s="12">
        <v>6007365</v>
      </c>
      <c r="C28" s="12">
        <v>9976692</v>
      </c>
      <c r="D28" s="12">
        <v>11668961.9</v>
      </c>
      <c r="E28" s="12">
        <v>11609366.300000001</v>
      </c>
      <c r="F28" s="12">
        <v>11746715.1</v>
      </c>
      <c r="G28" s="12">
        <v>12150668.800000001</v>
      </c>
      <c r="H28" s="12">
        <v>12276086.9</v>
      </c>
      <c r="I28" s="12">
        <v>12715465.699999999</v>
      </c>
      <c r="J28" s="12">
        <v>13408272.300000001</v>
      </c>
      <c r="K28" s="12">
        <v>11409310</v>
      </c>
      <c r="L28" s="65">
        <v>13779715.6</v>
      </c>
      <c r="M28" s="7"/>
      <c r="N28" s="85">
        <f t="shared" si="6"/>
        <v>9.3545884074999044E-2</v>
      </c>
      <c r="O28" s="85">
        <f t="shared" si="5"/>
        <v>0.11879913522038323</v>
      </c>
      <c r="P28" s="85">
        <f t="shared" si="5"/>
        <v>0.12495553002457106</v>
      </c>
      <c r="Q28" s="85">
        <f t="shared" si="5"/>
        <v>0.122785487412148</v>
      </c>
      <c r="R28" s="85">
        <f t="shared" si="5"/>
        <v>0.11887213211167071</v>
      </c>
      <c r="S28" s="85">
        <f t="shared" si="5"/>
        <v>0.11983544833739743</v>
      </c>
      <c r="T28" s="85">
        <f t="shared" si="5"/>
        <v>0.11951040655783735</v>
      </c>
      <c r="U28" s="85">
        <f t="shared" si="5"/>
        <v>0.12219645647310358</v>
      </c>
      <c r="V28" s="85">
        <f t="shared" si="5"/>
        <v>0.12540501933254292</v>
      </c>
      <c r="W28" s="85">
        <f t="shared" si="5"/>
        <v>0.12310950470407099</v>
      </c>
      <c r="X28" s="85">
        <f t="shared" si="5"/>
        <v>0.12861122719442075</v>
      </c>
    </row>
    <row r="29" spans="1:25">
      <c r="A29" s="2" t="s">
        <v>66</v>
      </c>
      <c r="B29" s="12">
        <v>15930970.300000001</v>
      </c>
      <c r="C29" s="12">
        <v>22240185.600000001</v>
      </c>
      <c r="D29" s="12">
        <v>24808808.899999999</v>
      </c>
      <c r="E29" s="12">
        <v>24828146.699999999</v>
      </c>
      <c r="F29" s="12">
        <v>25445490.300000001</v>
      </c>
      <c r="G29" s="12">
        <v>25753541.800000001</v>
      </c>
      <c r="H29" s="12">
        <v>25950411</v>
      </c>
      <c r="I29" s="12">
        <v>26218325.399999999</v>
      </c>
      <c r="J29" s="12">
        <v>27034756.100000001</v>
      </c>
      <c r="K29" s="12">
        <v>23562620</v>
      </c>
      <c r="L29" s="65">
        <v>27659064.800000001</v>
      </c>
      <c r="M29" s="7"/>
      <c r="N29" s="85">
        <f t="shared" si="6"/>
        <v>0.24807493816108275</v>
      </c>
      <c r="O29" s="85">
        <f t="shared" si="5"/>
        <v>0.26482874447971533</v>
      </c>
      <c r="P29" s="85">
        <f t="shared" si="5"/>
        <v>0.26566183795473663</v>
      </c>
      <c r="Q29" s="85">
        <f t="shared" si="5"/>
        <v>0.26259280785203698</v>
      </c>
      <c r="R29" s="85">
        <f t="shared" si="5"/>
        <v>0.25749834390619003</v>
      </c>
      <c r="S29" s="85">
        <f t="shared" si="5"/>
        <v>0.25399319812576121</v>
      </c>
      <c r="T29" s="85">
        <f t="shared" si="5"/>
        <v>0.2526329598524571</v>
      </c>
      <c r="U29" s="85">
        <f t="shared" si="5"/>
        <v>0.25195982075110046</v>
      </c>
      <c r="V29" s="85">
        <f t="shared" si="5"/>
        <v>0.25285092930064396</v>
      </c>
      <c r="W29" s="85">
        <f t="shared" si="5"/>
        <v>0.25424696828557003</v>
      </c>
      <c r="X29" s="85">
        <f t="shared" si="5"/>
        <v>0.2581523719530181</v>
      </c>
    </row>
    <row r="30" spans="1:25">
      <c r="A30" s="2" t="s">
        <v>67</v>
      </c>
      <c r="B30" s="12">
        <v>14243927.800000001</v>
      </c>
      <c r="C30" s="12">
        <v>17688890.699999999</v>
      </c>
      <c r="D30" s="12">
        <v>19466136.300000001</v>
      </c>
      <c r="E30" s="12">
        <v>19638057.5</v>
      </c>
      <c r="F30" s="12">
        <v>20397755</v>
      </c>
      <c r="G30" s="12">
        <v>20719947.100000001</v>
      </c>
      <c r="H30" s="12">
        <v>21151175.399999999</v>
      </c>
      <c r="I30" s="12">
        <v>21184107.399999999</v>
      </c>
      <c r="J30" s="12">
        <v>21790793.800000001</v>
      </c>
      <c r="K30" s="12">
        <v>19657430</v>
      </c>
      <c r="L30" s="65">
        <v>22107473.199999999</v>
      </c>
      <c r="M30" s="7"/>
      <c r="N30" s="85">
        <f t="shared" si="6"/>
        <v>0.22180453805478048</v>
      </c>
      <c r="O30" s="85">
        <f t="shared" si="5"/>
        <v>0.21063343622995268</v>
      </c>
      <c r="P30" s="85">
        <f t="shared" si="5"/>
        <v>0.20845053739502248</v>
      </c>
      <c r="Q30" s="85">
        <f t="shared" si="5"/>
        <v>0.20770026542837988</v>
      </c>
      <c r="R30" s="85">
        <f t="shared" si="5"/>
        <v>0.20641724997156793</v>
      </c>
      <c r="S30" s="85">
        <f t="shared" si="5"/>
        <v>0.20434958693431407</v>
      </c>
      <c r="T30" s="85">
        <f t="shared" si="5"/>
        <v>0.20591134551435342</v>
      </c>
      <c r="U30" s="85">
        <f t="shared" si="5"/>
        <v>0.20358065672936002</v>
      </c>
      <c r="V30" s="85">
        <f t="shared" si="5"/>
        <v>0.20380514779375838</v>
      </c>
      <c r="W30" s="85">
        <f t="shared" si="5"/>
        <v>0.21210892429559247</v>
      </c>
      <c r="X30" s="85">
        <f t="shared" si="5"/>
        <v>0.20633729613547089</v>
      </c>
    </row>
    <row r="31" spans="1:25">
      <c r="A31" s="2" t="s">
        <v>68</v>
      </c>
      <c r="B31" s="12">
        <v>10264385.5</v>
      </c>
      <c r="C31" s="12">
        <v>11335402.199999999</v>
      </c>
      <c r="D31" s="12">
        <v>12422360.699999999</v>
      </c>
      <c r="E31" s="12">
        <v>12611623.699999999</v>
      </c>
      <c r="F31" s="12">
        <v>13460542.699999999</v>
      </c>
      <c r="G31" s="12">
        <v>13843459.6</v>
      </c>
      <c r="H31" s="12">
        <v>14164710.1</v>
      </c>
      <c r="I31" s="12">
        <v>14179449.300000001</v>
      </c>
      <c r="J31" s="12">
        <v>14491439.699999999</v>
      </c>
      <c r="K31" s="12">
        <v>13027620</v>
      </c>
      <c r="L31" s="65">
        <v>14487678.4</v>
      </c>
      <c r="M31" s="7"/>
      <c r="N31" s="85">
        <f t="shared" si="6"/>
        <v>0.15983563776865584</v>
      </c>
      <c r="O31" s="85">
        <f t="shared" si="5"/>
        <v>0.1349782050739092</v>
      </c>
      <c r="P31" s="85">
        <f t="shared" si="5"/>
        <v>0.13302320109768304</v>
      </c>
      <c r="Q31" s="85">
        <f t="shared" si="5"/>
        <v>0.13338577860732134</v>
      </c>
      <c r="R31" s="85">
        <f t="shared" si="5"/>
        <v>0.13621539268703167</v>
      </c>
      <c r="S31" s="85">
        <f t="shared" si="5"/>
        <v>0.13653052478120778</v>
      </c>
      <c r="T31" s="85">
        <f t="shared" si="5"/>
        <v>0.13789656888343668</v>
      </c>
      <c r="U31" s="85">
        <f t="shared" si="5"/>
        <v>0.13626543455659898</v>
      </c>
      <c r="V31" s="85">
        <f t="shared" si="5"/>
        <v>0.13553567790645779</v>
      </c>
      <c r="W31" s="85">
        <f t="shared" si="5"/>
        <v>0.14057150219188094</v>
      </c>
      <c r="X31" s="85">
        <f t="shared" si="5"/>
        <v>0.13521890816252422</v>
      </c>
    </row>
    <row r="32" spans="1:25">
      <c r="A32" s="2" t="s">
        <v>69</v>
      </c>
      <c r="B32" s="12">
        <v>5674042</v>
      </c>
      <c r="C32" s="12">
        <v>5677298.7000000002</v>
      </c>
      <c r="D32" s="12">
        <v>6181074</v>
      </c>
      <c r="E32" s="12">
        <v>6301106.2999999998</v>
      </c>
      <c r="F32" s="12">
        <v>6849483.5</v>
      </c>
      <c r="G32" s="12">
        <v>7050632</v>
      </c>
      <c r="H32" s="12">
        <v>7344273</v>
      </c>
      <c r="I32" s="12">
        <v>7306533</v>
      </c>
      <c r="J32" s="12">
        <v>7400975</v>
      </c>
      <c r="K32" s="12">
        <v>6816830</v>
      </c>
      <c r="L32" s="65">
        <v>7785693</v>
      </c>
      <c r="M32" s="7"/>
      <c r="N32" s="85">
        <f t="shared" si="6"/>
        <v>8.8355422913153403E-2</v>
      </c>
      <c r="O32" s="85">
        <f t="shared" si="5"/>
        <v>6.7603387570529985E-2</v>
      </c>
      <c r="P32" s="85">
        <f t="shared" si="5"/>
        <v>6.6189210695005829E-2</v>
      </c>
      <c r="Q32" s="85">
        <f t="shared" si="5"/>
        <v>6.6643121449381476E-2</v>
      </c>
      <c r="R32" s="85">
        <f t="shared" si="5"/>
        <v>6.9314076367503683E-2</v>
      </c>
      <c r="S32" s="85">
        <f t="shared" si="5"/>
        <v>6.9536554792934607E-2</v>
      </c>
      <c r="T32" s="85">
        <f t="shared" si="5"/>
        <v>7.149811330365767E-2</v>
      </c>
      <c r="U32" s="85">
        <f t="shared" si="5"/>
        <v>7.0216259692619437E-2</v>
      </c>
      <c r="V32" s="85">
        <f t="shared" si="5"/>
        <v>6.9219910827338055E-2</v>
      </c>
      <c r="W32" s="85">
        <f t="shared" si="5"/>
        <v>7.3555417895723077E-2</v>
      </c>
      <c r="X32" s="85">
        <f t="shared" si="5"/>
        <v>7.2666777773629176E-2</v>
      </c>
    </row>
    <row r="33" spans="1:24">
      <c r="A33" s="2" t="s">
        <v>61</v>
      </c>
      <c r="B33" s="12">
        <v>5239045</v>
      </c>
      <c r="C33" s="12">
        <v>5067436</v>
      </c>
      <c r="D33" s="12">
        <v>5471327</v>
      </c>
      <c r="E33" s="12">
        <v>5669313</v>
      </c>
      <c r="F33" s="12">
        <v>6258277</v>
      </c>
      <c r="G33" s="12">
        <v>6599342</v>
      </c>
      <c r="H33" s="12">
        <v>6974737</v>
      </c>
      <c r="I33" s="12">
        <v>6989246</v>
      </c>
      <c r="J33" s="12">
        <v>6997461</v>
      </c>
      <c r="K33" s="12">
        <v>6592670</v>
      </c>
      <c r="L33" s="65">
        <v>7327878.4000000004</v>
      </c>
      <c r="M33" s="7"/>
      <c r="N33" s="85">
        <f t="shared" si="6"/>
        <v>8.158170782592758E-2</v>
      </c>
      <c r="O33" s="85">
        <f t="shared" si="5"/>
        <v>6.0341345065542555E-2</v>
      </c>
      <c r="P33" s="85">
        <f t="shared" si="5"/>
        <v>5.8588979129561326E-2</v>
      </c>
      <c r="Q33" s="85">
        <f t="shared" si="5"/>
        <v>5.9961012686543191E-2</v>
      </c>
      <c r="R33" s="85">
        <f t="shared" si="5"/>
        <v>6.333129934643858E-2</v>
      </c>
      <c r="S33" s="85">
        <f t="shared" si="5"/>
        <v>6.5085726581718448E-2</v>
      </c>
      <c r="T33" s="85">
        <f t="shared" si="5"/>
        <v>6.7900599050336699E-2</v>
      </c>
      <c r="U33" s="85">
        <f t="shared" si="5"/>
        <v>6.7167110884410103E-2</v>
      </c>
      <c r="V33" s="85">
        <f t="shared" si="5"/>
        <v>6.5445921170896496E-2</v>
      </c>
      <c r="W33" s="85">
        <f t="shared" si="5"/>
        <v>7.1136671575878621E-2</v>
      </c>
      <c r="X33" s="85">
        <f t="shared" si="5"/>
        <v>6.8393823291642425E-2</v>
      </c>
    </row>
    <row r="34" spans="1:24">
      <c r="A34" s="2" t="s">
        <v>62</v>
      </c>
      <c r="B34" s="12">
        <v>3041557</v>
      </c>
      <c r="C34" s="12">
        <v>3425353</v>
      </c>
      <c r="D34" s="12">
        <v>3188716</v>
      </c>
      <c r="E34" s="12">
        <v>3585532</v>
      </c>
      <c r="F34" s="12">
        <v>4223121</v>
      </c>
      <c r="G34" s="12">
        <v>4458354</v>
      </c>
      <c r="H34" s="12">
        <v>4491433</v>
      </c>
      <c r="I34" s="12">
        <v>4572616</v>
      </c>
      <c r="J34" s="12">
        <v>4542248</v>
      </c>
      <c r="K34" s="12">
        <v>3023910</v>
      </c>
      <c r="L34" s="65">
        <v>3547175</v>
      </c>
      <c r="M34" s="7"/>
      <c r="N34" s="85">
        <f t="shared" si="6"/>
        <v>4.736271868439855E-2</v>
      </c>
      <c r="O34" s="85">
        <f t="shared" si="5"/>
        <v>4.078796601363912E-2</v>
      </c>
      <c r="P34" s="85">
        <f t="shared" si="5"/>
        <v>3.4145942140562657E-2</v>
      </c>
      <c r="Q34" s="85">
        <f t="shared" si="5"/>
        <v>3.7922077990755948E-2</v>
      </c>
      <c r="R34" s="85">
        <f t="shared" si="5"/>
        <v>4.2736321870577326E-2</v>
      </c>
      <c r="S34" s="85">
        <f t="shared" si="5"/>
        <v>4.3970324533644529E-2</v>
      </c>
      <c r="T34" s="85">
        <f t="shared" si="5"/>
        <v>4.3725088314362379E-2</v>
      </c>
      <c r="U34" s="85">
        <f t="shared" si="5"/>
        <v>4.3943138630952151E-2</v>
      </c>
      <c r="V34" s="85">
        <f t="shared" si="5"/>
        <v>4.2482781189729001E-2</v>
      </c>
      <c r="W34" s="85">
        <f t="shared" si="5"/>
        <v>3.2628797216456326E-2</v>
      </c>
      <c r="X34" s="85">
        <f t="shared" si="5"/>
        <v>3.310710780006007E-2</v>
      </c>
    </row>
    <row r="35" spans="1:24">
      <c r="A35" s="2" t="s">
        <v>48</v>
      </c>
      <c r="B35" s="12">
        <v>35268621.100000001</v>
      </c>
      <c r="C35" s="12">
        <v>18823021.300000001</v>
      </c>
      <c r="D35" s="12">
        <v>12876313</v>
      </c>
      <c r="E35" s="12">
        <v>11292335.699999999</v>
      </c>
      <c r="F35" s="12">
        <v>10036571.6</v>
      </c>
      <c r="G35" s="12">
        <v>9254377</v>
      </c>
      <c r="H35" s="12">
        <v>9085980</v>
      </c>
      <c r="I35" s="12">
        <v>10849623.300000001</v>
      </c>
      <c r="J35" s="12">
        <v>8931933</v>
      </c>
      <c r="K35" s="12">
        <v>25613770</v>
      </c>
      <c r="L35" s="65">
        <v>14053104.199999999</v>
      </c>
      <c r="M35" s="7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24">
      <c r="A37" s="6"/>
    </row>
    <row r="38" spans="1:24">
      <c r="A38" s="17" t="s">
        <v>140</v>
      </c>
    </row>
  </sheetData>
  <hyperlinks>
    <hyperlink ref="A2" location="'Table of Contents'!A1" display="Back to table of contents" xr:uid="{00000000-0004-0000-0B00-000000000000}"/>
  </hyperlink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984375" defaultRowHeight="14.4"/>
  <cols>
    <col min="1" max="1" width="43.59765625" style="2" customWidth="1"/>
    <col min="2" max="11" width="12.3984375" style="2" customWidth="1"/>
    <col min="12" max="12" width="11.19921875" style="2" customWidth="1"/>
    <col min="13" max="14" width="10" style="2" customWidth="1"/>
    <col min="15" max="1024" width="10" customWidth="1"/>
    <col min="1025" max="1025" width="9" customWidth="1"/>
  </cols>
  <sheetData>
    <row r="1" spans="1:15">
      <c r="A1" s="1" t="s">
        <v>60</v>
      </c>
    </row>
    <row r="2" spans="1:15">
      <c r="A2" s="55" t="s">
        <v>107</v>
      </c>
    </row>
    <row r="3" spans="1:15">
      <c r="A3" s="1"/>
    </row>
    <row r="4" spans="1:15">
      <c r="B4" s="2">
        <v>1997</v>
      </c>
      <c r="C4" s="2">
        <v>1999</v>
      </c>
      <c r="D4" s="2">
        <v>2001</v>
      </c>
      <c r="E4" s="2">
        <v>2003</v>
      </c>
      <c r="F4" s="2">
        <v>2005</v>
      </c>
      <c r="G4" s="2">
        <v>2007</v>
      </c>
      <c r="H4" s="2">
        <v>2009</v>
      </c>
      <c r="I4" s="2">
        <v>2011</v>
      </c>
      <c r="J4" s="2">
        <v>2013</v>
      </c>
      <c r="K4" s="88" t="s">
        <v>150</v>
      </c>
      <c r="L4" s="88" t="s">
        <v>151</v>
      </c>
    </row>
    <row r="5" spans="1:15">
      <c r="A5" s="2" t="s">
        <v>42</v>
      </c>
      <c r="B5" s="12">
        <v>99486999.400000006</v>
      </c>
      <c r="C5" s="12">
        <v>102802521</v>
      </c>
      <c r="D5" s="12">
        <v>106261231</v>
      </c>
      <c r="E5" s="12">
        <v>105842323</v>
      </c>
      <c r="F5" s="12">
        <v>108854644</v>
      </c>
      <c r="G5" s="12">
        <v>110648989</v>
      </c>
      <c r="H5" s="12">
        <v>111805795</v>
      </c>
      <c r="I5" s="12">
        <v>114907187</v>
      </c>
      <c r="J5" s="12">
        <v>115851675</v>
      </c>
      <c r="K5" s="12">
        <v>118290000</v>
      </c>
      <c r="L5" s="12">
        <v>121560000</v>
      </c>
    </row>
    <row r="6" spans="1:15">
      <c r="A6" s="2" t="s">
        <v>41</v>
      </c>
      <c r="B6" s="12">
        <v>65487046.100000001</v>
      </c>
      <c r="C6" s="12">
        <v>68795505.799999997</v>
      </c>
      <c r="D6" s="12">
        <v>72264861.599999994</v>
      </c>
      <c r="E6" s="12">
        <v>72238024.099999994</v>
      </c>
      <c r="F6" s="12">
        <v>74919075.799999997</v>
      </c>
      <c r="G6" s="12">
        <v>75617373.099999994</v>
      </c>
      <c r="H6" s="12">
        <v>76427982.700000003</v>
      </c>
      <c r="I6" s="12">
        <v>76091326.299999997</v>
      </c>
      <c r="J6" s="12">
        <v>75650273.5</v>
      </c>
      <c r="K6" s="12">
        <v>74299000</v>
      </c>
      <c r="L6" s="12">
        <v>77567000</v>
      </c>
    </row>
    <row r="7" spans="1:15">
      <c r="A7" s="2" t="s">
        <v>0</v>
      </c>
      <c r="B7" s="4">
        <v>0.65824727346234546</v>
      </c>
      <c r="C7" s="4">
        <v>0.66920057145291212</v>
      </c>
      <c r="D7" s="4">
        <v>0.6800679882957501</v>
      </c>
      <c r="E7" s="4">
        <v>0.68250603399927257</v>
      </c>
      <c r="F7" s="4">
        <v>0.68824877880267554</v>
      </c>
      <c r="G7" s="4">
        <v>0.68339868066937326</v>
      </c>
      <c r="H7" s="4">
        <v>0.68357800863542006</v>
      </c>
      <c r="I7" s="4">
        <v>0.66219814692704992</v>
      </c>
      <c r="J7" s="4">
        <v>0.65299248802401866</v>
      </c>
      <c r="K7" s="5">
        <v>0.62809999999999999</v>
      </c>
      <c r="L7" s="5">
        <v>0.6381</v>
      </c>
    </row>
    <row r="8" spans="1:15">
      <c r="L8"/>
    </row>
    <row r="9" spans="1:15">
      <c r="A9" s="2" t="s">
        <v>152</v>
      </c>
      <c r="B9" s="12">
        <v>4999216</v>
      </c>
      <c r="C9" s="12">
        <v>4916953</v>
      </c>
      <c r="D9" s="12">
        <v>5148639</v>
      </c>
      <c r="E9" s="12">
        <v>5264794</v>
      </c>
      <c r="F9" s="12">
        <v>5896674</v>
      </c>
      <c r="G9" s="12">
        <v>5161778</v>
      </c>
      <c r="H9" s="12">
        <v>4130015</v>
      </c>
      <c r="I9" s="12">
        <v>3271943.5</v>
      </c>
      <c r="J9" s="12">
        <v>3504439</v>
      </c>
      <c r="K9" s="12">
        <v>4147000</v>
      </c>
      <c r="L9" s="12">
        <v>4728000</v>
      </c>
    </row>
    <row r="10" spans="1:15">
      <c r="A10" s="2" t="s">
        <v>1</v>
      </c>
      <c r="B10" s="4">
        <v>5.0249942506558294E-2</v>
      </c>
      <c r="C10" s="4">
        <v>4.782910917135972E-2</v>
      </c>
      <c r="D10" s="4">
        <v>4.8452657206653288E-2</v>
      </c>
      <c r="E10" s="4">
        <v>4.97418598796249E-2</v>
      </c>
      <c r="F10" s="4">
        <v>5.417016475659045E-2</v>
      </c>
      <c r="G10" s="4">
        <v>4.6650024068453082E-2</v>
      </c>
      <c r="H10" s="4">
        <v>3.6939185486763004E-2</v>
      </c>
      <c r="I10" s="4">
        <v>2.8474663643101802E-2</v>
      </c>
      <c r="J10" s="4">
        <v>3.0249359795617974E-2</v>
      </c>
      <c r="K10" s="5">
        <v>3.5060000000000001E-2</v>
      </c>
      <c r="L10" s="5">
        <v>3.8890000000000001E-2</v>
      </c>
    </row>
    <row r="11" spans="1:15">
      <c r="L11"/>
    </row>
    <row r="12" spans="1:15">
      <c r="A12" s="2" t="s">
        <v>153</v>
      </c>
      <c r="B12" s="12">
        <v>2126278</v>
      </c>
      <c r="C12" s="12">
        <v>2022012</v>
      </c>
      <c r="D12" s="12">
        <v>2000650</v>
      </c>
      <c r="E12" s="12">
        <v>1982572</v>
      </c>
      <c r="F12" s="12">
        <v>2300261</v>
      </c>
      <c r="G12" s="12">
        <v>1806728.8</v>
      </c>
      <c r="H12" s="12">
        <v>1725888</v>
      </c>
      <c r="I12" s="12">
        <v>1565582</v>
      </c>
      <c r="J12" s="12">
        <v>1464098</v>
      </c>
      <c r="K12" s="12">
        <v>1687000</v>
      </c>
      <c r="L12" s="12">
        <v>1822000</v>
      </c>
    </row>
    <row r="13" spans="1:15">
      <c r="A13" s="2" t="s">
        <v>1</v>
      </c>
      <c r="B13" s="4">
        <v>2.1372420646149269E-2</v>
      </c>
      <c r="C13" s="4">
        <v>1.9668895084781042E-2</v>
      </c>
      <c r="D13" s="4">
        <v>1.8827656909037691E-2</v>
      </c>
      <c r="E13" s="4">
        <v>1.8731372704282011E-2</v>
      </c>
      <c r="F13" s="4">
        <v>2.1131491643112628E-2</v>
      </c>
      <c r="G13" s="4">
        <v>1.632847092710445E-2</v>
      </c>
      <c r="H13" s="4">
        <v>1.5436480729822635E-2</v>
      </c>
      <c r="I13" s="4">
        <v>1.3624752644932471E-2</v>
      </c>
      <c r="J13" s="4">
        <v>1.263769384430566E-2</v>
      </c>
      <c r="K13" s="5">
        <v>1.426E-2</v>
      </c>
      <c r="L13" s="5">
        <v>1.4990000000000002E-2</v>
      </c>
      <c r="O13" s="83"/>
    </row>
    <row r="14" spans="1:15">
      <c r="A14" s="2" t="s">
        <v>154</v>
      </c>
      <c r="B14" s="4">
        <v>0.43734063373191395</v>
      </c>
      <c r="C14" s="4">
        <v>0.42013380621308138</v>
      </c>
      <c r="D14" s="4">
        <v>0.3994150630138078</v>
      </c>
      <c r="E14" s="4">
        <v>0.39132697741394035</v>
      </c>
      <c r="F14" s="4">
        <v>0.40165782042938636</v>
      </c>
      <c r="G14" s="4">
        <v>0.37521601003561705</v>
      </c>
      <c r="H14" s="4">
        <v>0.43457913215009009</v>
      </c>
      <c r="I14" s="4">
        <v>0.49757992723731587</v>
      </c>
      <c r="J14" s="4">
        <v>0.44327799087404995</v>
      </c>
      <c r="K14" s="5">
        <v>0.40679999999999999</v>
      </c>
      <c r="L14" s="5">
        <v>0.38539999999999996</v>
      </c>
      <c r="M14"/>
    </row>
    <row r="15" spans="1:15">
      <c r="B15" s="16"/>
      <c r="C15" s="16"/>
      <c r="D15" s="16"/>
      <c r="E15" s="16"/>
      <c r="F15" s="16"/>
      <c r="G15" s="16"/>
      <c r="H15" s="16"/>
      <c r="I15" s="16"/>
      <c r="J15" s="16"/>
      <c r="K15"/>
      <c r="L15"/>
      <c r="M15"/>
    </row>
    <row r="16" spans="1:15">
      <c r="A16" s="2" t="s">
        <v>43</v>
      </c>
      <c r="B16" s="12">
        <v>2735557</v>
      </c>
      <c r="C16" s="12">
        <v>2790769</v>
      </c>
      <c r="D16" s="12">
        <v>3008299.8</v>
      </c>
      <c r="E16" s="12">
        <v>3083707.9</v>
      </c>
      <c r="F16" s="12">
        <v>3426656</v>
      </c>
      <c r="G16" s="12">
        <v>3008441</v>
      </c>
      <c r="H16" s="12">
        <v>2245513</v>
      </c>
      <c r="I16" s="12">
        <v>1580811</v>
      </c>
      <c r="J16" s="12">
        <v>1838791</v>
      </c>
      <c r="K16" s="12">
        <v>2367000</v>
      </c>
      <c r="L16" s="12">
        <v>2622000</v>
      </c>
    </row>
    <row r="17" spans="1:14">
      <c r="A17" s="2" t="s">
        <v>1</v>
      </c>
      <c r="B17" s="5">
        <v>2.7496627865931995E-2</v>
      </c>
      <c r="C17" s="5">
        <v>2.714689263310965E-2</v>
      </c>
      <c r="D17" s="5">
        <v>2.8310417371317672E-2</v>
      </c>
      <c r="E17" s="5">
        <v>2.9134922709510069E-2</v>
      </c>
      <c r="F17" s="5">
        <v>3.1479189808383372E-2</v>
      </c>
      <c r="G17" s="5">
        <v>2.7189050954636376E-2</v>
      </c>
      <c r="H17" s="5">
        <v>2.008404841627395E-2</v>
      </c>
      <c r="I17" s="5">
        <v>1.3757285695280314E-2</v>
      </c>
      <c r="J17" s="5">
        <v>1.5871941428555091E-2</v>
      </c>
      <c r="K17" s="5">
        <v>2.001E-2</v>
      </c>
      <c r="L17" s="5">
        <v>2.1569999999999999E-2</v>
      </c>
    </row>
    <row r="18" spans="1:14">
      <c r="B18" s="3"/>
      <c r="C18" s="3"/>
      <c r="D18" s="3"/>
      <c r="E18" s="3"/>
      <c r="F18" s="3"/>
      <c r="G18" s="3"/>
      <c r="H18" s="3"/>
      <c r="I18" s="3"/>
      <c r="J18" s="3"/>
      <c r="K18"/>
      <c r="L18"/>
      <c r="M18"/>
    </row>
    <row r="19" spans="1:14">
      <c r="A19" s="2" t="s">
        <v>113</v>
      </c>
      <c r="B19" s="12">
        <v>137381.56</v>
      </c>
      <c r="C19" s="12">
        <v>104172.43</v>
      </c>
      <c r="D19" s="12">
        <v>139688.98000000001</v>
      </c>
      <c r="E19" s="12">
        <v>198513.88</v>
      </c>
      <c r="F19" s="12">
        <v>169757.48</v>
      </c>
      <c r="G19" s="12">
        <v>346608.01</v>
      </c>
      <c r="H19" s="12">
        <v>158614.04</v>
      </c>
      <c r="I19" s="12">
        <v>125550.93</v>
      </c>
      <c r="J19" s="12">
        <v>201551.17</v>
      </c>
      <c r="K19" s="12">
        <v>93000</v>
      </c>
      <c r="L19" s="12">
        <v>284000</v>
      </c>
      <c r="M19"/>
    </row>
    <row r="20" spans="1:14">
      <c r="A20" s="2" t="s">
        <v>40</v>
      </c>
      <c r="B20" s="5">
        <v>2.748062096136674E-2</v>
      </c>
      <c r="C20" s="5">
        <v>2.118637904409499E-2</v>
      </c>
      <c r="D20" s="5">
        <v>2.713124381025743E-2</v>
      </c>
      <c r="E20" s="5">
        <v>3.7705915938971213E-2</v>
      </c>
      <c r="F20" s="5">
        <v>2.8788683247539207E-2</v>
      </c>
      <c r="G20" s="5">
        <v>6.7148957200406534E-2</v>
      </c>
      <c r="H20" s="5">
        <v>3.8405197075555418E-2</v>
      </c>
      <c r="I20" s="5">
        <v>3.8371973721428865E-2</v>
      </c>
      <c r="J20" s="5">
        <v>5.751310552131169E-2</v>
      </c>
      <c r="K20" s="5">
        <v>2.2429999999999999E-2</v>
      </c>
      <c r="L20" s="5">
        <v>6.0069999999999998E-2</v>
      </c>
      <c r="M20"/>
    </row>
    <row r="21" spans="1:14">
      <c r="B21" s="15"/>
      <c r="C21" s="15"/>
      <c r="D21" s="15"/>
      <c r="E21" s="15"/>
      <c r="F21" s="15"/>
      <c r="G21" s="15"/>
      <c r="H21" s="15"/>
      <c r="I21" s="15"/>
      <c r="J21" s="15"/>
      <c r="K21" s="15"/>
      <c r="M21"/>
      <c r="N21"/>
    </row>
    <row r="23" spans="1:14" ht="15" customHeight="1">
      <c r="A23" s="89" t="s">
        <v>156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</row>
    <row r="24" spans="1:14" ht="15" customHeight="1">
      <c r="A24" s="89" t="s">
        <v>155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M24" s="5"/>
    </row>
    <row r="25" spans="1:14">
      <c r="A25" s="90" t="s">
        <v>157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M25" s="5"/>
      <c r="N25" s="5"/>
    </row>
    <row r="26" spans="1:14">
      <c r="A26" s="89" t="s">
        <v>158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</row>
    <row r="27" spans="1:14">
      <c r="B27" s="45"/>
      <c r="C27" s="45"/>
      <c r="D27" s="45"/>
      <c r="E27" s="45"/>
      <c r="F27" s="45"/>
      <c r="G27" s="45"/>
      <c r="H27" s="45"/>
      <c r="I27" s="45"/>
      <c r="J27" s="45"/>
      <c r="K27" s="45"/>
      <c r="M27" s="5"/>
    </row>
    <row r="28" spans="1:14">
      <c r="A28" s="17" t="s">
        <v>119</v>
      </c>
      <c r="B28" s="5"/>
      <c r="C28" s="5"/>
      <c r="D28" s="5"/>
      <c r="E28" s="5"/>
      <c r="F28" s="5"/>
      <c r="G28" s="5"/>
      <c r="H28" s="5"/>
      <c r="I28" s="5"/>
      <c r="J28" s="5"/>
      <c r="K28" s="5"/>
      <c r="M28" s="5"/>
      <c r="N28" s="5"/>
    </row>
    <row r="33" spans="2:15">
      <c r="L33" s="23"/>
    </row>
    <row r="34" spans="2:15">
      <c r="B34" s="4"/>
      <c r="C34" s="4"/>
      <c r="D34" s="4"/>
      <c r="E34" s="4"/>
      <c r="F34" s="4"/>
      <c r="G34" s="4"/>
      <c r="H34" s="4"/>
      <c r="I34" s="4"/>
      <c r="J34" s="4"/>
      <c r="K34" s="63"/>
      <c r="L34" s="63"/>
      <c r="N34" s="5"/>
      <c r="O34" s="62"/>
    </row>
    <row r="36" spans="2:15">
      <c r="N36" s="63"/>
      <c r="O36" s="64"/>
    </row>
  </sheetData>
  <mergeCells count="4">
    <mergeCell ref="A24:K24"/>
    <mergeCell ref="A25:K25"/>
    <mergeCell ref="A26:K26"/>
    <mergeCell ref="A23:K23"/>
  </mergeCells>
  <hyperlinks>
    <hyperlink ref="A2" location="'Table of Contents'!A1" display="Back to table of contents" xr:uid="{00000000-0004-0000-0100-000000000000}"/>
  </hyperlinks>
  <pageMargins left="0.70000000000000007" right="0.70000000000000007" top="1.1437000000000002" bottom="1.1437000000000002" header="0.75000000000000011" footer="0.75000000000000011"/>
  <pageSetup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G104"/>
  <sheetViews>
    <sheetView zoomScale="80" zoomScaleNormal="80" zoomScalePage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984375" defaultRowHeight="14.4"/>
  <cols>
    <col min="1" max="1" width="38.59765625" style="2" customWidth="1"/>
    <col min="2" max="1021" width="10" style="2" customWidth="1"/>
    <col min="1022" max="1024" width="10" customWidth="1"/>
    <col min="1025" max="1025" width="9" customWidth="1"/>
  </cols>
  <sheetData>
    <row r="1" spans="1:1021">
      <c r="A1" s="1" t="s">
        <v>90</v>
      </c>
    </row>
    <row r="2" spans="1:1021">
      <c r="A2" s="55" t="s">
        <v>107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</row>
    <row r="3" spans="1:1021">
      <c r="A3" s="1"/>
      <c r="B3" s="2" t="s">
        <v>132</v>
      </c>
      <c r="N3" s="68" t="s">
        <v>137</v>
      </c>
    </row>
    <row r="4" spans="1:1021">
      <c r="B4" s="2">
        <v>1997</v>
      </c>
      <c r="C4" s="2">
        <v>1999</v>
      </c>
      <c r="D4" s="2">
        <v>2001</v>
      </c>
      <c r="E4" s="2">
        <v>2003</v>
      </c>
      <c r="F4" s="2">
        <v>2005</v>
      </c>
      <c r="G4" s="2">
        <v>2007</v>
      </c>
      <c r="H4" s="2">
        <v>2009</v>
      </c>
      <c r="I4" s="2">
        <v>2011</v>
      </c>
      <c r="J4" s="2">
        <v>2013</v>
      </c>
      <c r="K4" s="88" t="s">
        <v>150</v>
      </c>
      <c r="L4" s="88" t="s">
        <v>151</v>
      </c>
      <c r="N4" s="68">
        <v>1997</v>
      </c>
      <c r="O4" s="68">
        <v>1999</v>
      </c>
      <c r="P4" s="68">
        <v>2001</v>
      </c>
      <c r="Q4" s="68">
        <v>2003</v>
      </c>
      <c r="R4" s="68">
        <v>2005</v>
      </c>
      <c r="S4" s="68">
        <v>2007</v>
      </c>
      <c r="T4" s="68">
        <v>2009</v>
      </c>
      <c r="U4" s="68">
        <v>2011</v>
      </c>
      <c r="V4" s="68">
        <v>2013</v>
      </c>
      <c r="W4" s="68">
        <v>2015</v>
      </c>
      <c r="X4" s="68">
        <v>2017</v>
      </c>
    </row>
    <row r="5" spans="1:1021">
      <c r="A5" s="2" t="s">
        <v>44</v>
      </c>
      <c r="B5" s="12">
        <v>2126278</v>
      </c>
      <c r="C5" s="12">
        <v>2022012</v>
      </c>
      <c r="D5" s="12">
        <v>2000650</v>
      </c>
      <c r="E5" s="12">
        <v>1982572</v>
      </c>
      <c r="F5" s="12">
        <v>2300261</v>
      </c>
      <c r="G5" s="12">
        <v>1806728.8</v>
      </c>
      <c r="H5" s="12">
        <v>1725888</v>
      </c>
      <c r="I5" s="12">
        <v>1565582</v>
      </c>
      <c r="J5" s="12">
        <v>1464098</v>
      </c>
      <c r="K5" s="12">
        <v>1687000</v>
      </c>
      <c r="L5" s="12">
        <v>1822000</v>
      </c>
      <c r="N5" s="13">
        <f>B5/B$5</f>
        <v>1</v>
      </c>
      <c r="O5" s="13">
        <f t="shared" ref="O5:X5" si="0">C5/C$5</f>
        <v>1</v>
      </c>
      <c r="P5" s="13">
        <f t="shared" si="0"/>
        <v>1</v>
      </c>
      <c r="Q5" s="13">
        <f t="shared" si="0"/>
        <v>1</v>
      </c>
      <c r="R5" s="13">
        <f t="shared" si="0"/>
        <v>1</v>
      </c>
      <c r="S5" s="13">
        <f t="shared" si="0"/>
        <v>1</v>
      </c>
      <c r="T5" s="13">
        <f t="shared" si="0"/>
        <v>1</v>
      </c>
      <c r="U5" s="13">
        <f t="shared" si="0"/>
        <v>1</v>
      </c>
      <c r="V5" s="13">
        <f t="shared" si="0"/>
        <v>1</v>
      </c>
      <c r="W5" s="13">
        <f t="shared" si="0"/>
        <v>1</v>
      </c>
      <c r="X5" s="13">
        <f t="shared" si="0"/>
        <v>1</v>
      </c>
    </row>
    <row r="6" spans="1:1021">
      <c r="A6" s="2" t="s">
        <v>1</v>
      </c>
      <c r="B6" s="5">
        <v>2.1372420646149269E-2</v>
      </c>
      <c r="C6" s="5">
        <v>1.9668895084781042E-2</v>
      </c>
      <c r="D6" s="5">
        <v>1.8827656909037691E-2</v>
      </c>
      <c r="E6" s="5">
        <v>1.8731372704282011E-2</v>
      </c>
      <c r="F6" s="5">
        <v>2.1131491643112628E-2</v>
      </c>
      <c r="G6" s="5">
        <v>1.632847092710445E-2</v>
      </c>
      <c r="H6" s="5">
        <v>1.5436480729822635E-2</v>
      </c>
      <c r="I6" s="5">
        <v>1.3624752644932471E-2</v>
      </c>
      <c r="J6" s="5">
        <v>1.263769384430566E-2</v>
      </c>
      <c r="K6" s="61">
        <v>1.426E-2</v>
      </c>
      <c r="L6" s="61">
        <v>1.4990000000000002E-2</v>
      </c>
    </row>
    <row r="7" spans="1:1021"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021">
      <c r="A8" s="6" t="s">
        <v>2</v>
      </c>
      <c r="B8" s="12"/>
      <c r="C8" s="12"/>
      <c r="D8" s="12"/>
      <c r="E8" s="12"/>
      <c r="F8" s="12"/>
      <c r="G8" s="12"/>
      <c r="H8" s="12"/>
      <c r="I8" s="12"/>
      <c r="J8" s="11"/>
      <c r="K8" s="12"/>
    </row>
    <row r="9" spans="1:1021">
      <c r="A9" s="2" t="s">
        <v>3</v>
      </c>
      <c r="B9" s="12">
        <v>1329955</v>
      </c>
      <c r="C9" s="12">
        <v>1188621</v>
      </c>
      <c r="D9" s="12">
        <v>1166381.8</v>
      </c>
      <c r="E9" s="12">
        <v>1143131</v>
      </c>
      <c r="F9" s="12">
        <v>1297968</v>
      </c>
      <c r="G9" s="12">
        <v>1011779</v>
      </c>
      <c r="H9" s="12">
        <v>963164.76</v>
      </c>
      <c r="I9" s="12">
        <v>852689.74</v>
      </c>
      <c r="J9" s="12">
        <v>877388.35</v>
      </c>
      <c r="K9" s="12">
        <v>1027000</v>
      </c>
      <c r="L9" s="12">
        <v>1070000</v>
      </c>
      <c r="N9" s="13">
        <f>B9/SUM(B$9:B$10)</f>
        <v>0.62548517893290878</v>
      </c>
      <c r="O9" s="13">
        <f t="shared" ref="O9:X10" si="1">C9/SUM(C$9:C$10)</f>
        <v>0.58784071044482644</v>
      </c>
      <c r="P9" s="13">
        <f t="shared" si="1"/>
        <v>0.58300140413860579</v>
      </c>
      <c r="Q9" s="13">
        <f t="shared" si="1"/>
        <v>0.57658993060181096</v>
      </c>
      <c r="R9" s="13">
        <f t="shared" si="1"/>
        <v>0.56426988067875772</v>
      </c>
      <c r="S9" s="13">
        <f t="shared" si="1"/>
        <v>0.56000592761806922</v>
      </c>
      <c r="T9" s="13">
        <f t="shared" si="1"/>
        <v>0.55806896253466953</v>
      </c>
      <c r="U9" s="13">
        <f t="shared" si="1"/>
        <v>0.54464718021609659</v>
      </c>
      <c r="V9" s="13">
        <f t="shared" si="1"/>
        <v>0.59926900886899437</v>
      </c>
      <c r="W9" s="13">
        <f t="shared" si="1"/>
        <v>0.60877296976882034</v>
      </c>
      <c r="X9" s="13">
        <f t="shared" si="1"/>
        <v>0.58726673984632272</v>
      </c>
    </row>
    <row r="10" spans="1:1021">
      <c r="A10" s="2" t="s">
        <v>4</v>
      </c>
      <c r="B10" s="12">
        <v>796322.4</v>
      </c>
      <c r="C10" s="12">
        <v>833391.05</v>
      </c>
      <c r="D10" s="12">
        <v>834268.27</v>
      </c>
      <c r="E10" s="12">
        <v>839440.91</v>
      </c>
      <c r="F10" s="12">
        <v>1002293</v>
      </c>
      <c r="G10" s="12">
        <v>794950.09</v>
      </c>
      <c r="H10" s="12">
        <v>762723.66</v>
      </c>
      <c r="I10" s="12">
        <v>712892.11</v>
      </c>
      <c r="J10" s="12">
        <v>586709.304</v>
      </c>
      <c r="K10" s="12">
        <v>660000</v>
      </c>
      <c r="L10" s="12">
        <v>752000</v>
      </c>
      <c r="N10" s="13">
        <f>B10/SUM(B$9:B$10)</f>
        <v>0.37451482106709127</v>
      </c>
      <c r="O10" s="13">
        <f t="shared" si="1"/>
        <v>0.41215928955517356</v>
      </c>
      <c r="P10" s="13">
        <f t="shared" si="1"/>
        <v>0.41699859586139421</v>
      </c>
      <c r="Q10" s="13">
        <f t="shared" si="1"/>
        <v>0.42341006939818893</v>
      </c>
      <c r="R10" s="13">
        <f t="shared" si="1"/>
        <v>0.43573011932124223</v>
      </c>
      <c r="S10" s="13">
        <f t="shared" si="1"/>
        <v>0.43999407238193083</v>
      </c>
      <c r="T10" s="13">
        <f t="shared" si="1"/>
        <v>0.44193103746533052</v>
      </c>
      <c r="U10" s="13">
        <f t="shared" si="1"/>
        <v>0.4553528197839033</v>
      </c>
      <c r="V10" s="13">
        <f t="shared" si="1"/>
        <v>0.40073099113100552</v>
      </c>
      <c r="W10" s="13">
        <f t="shared" si="1"/>
        <v>0.39122703023117961</v>
      </c>
      <c r="X10" s="13">
        <f t="shared" si="1"/>
        <v>0.41273326015367728</v>
      </c>
    </row>
    <row r="11" spans="1:1021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1021">
      <c r="A12" s="6" t="s">
        <v>5</v>
      </c>
      <c r="K12" s="12"/>
      <c r="L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68"/>
    </row>
    <row r="13" spans="1:1021">
      <c r="A13" s="2" t="s">
        <v>6</v>
      </c>
      <c r="B13" s="12">
        <v>32</v>
      </c>
      <c r="C13" s="12">
        <v>33</v>
      </c>
      <c r="D13" s="12">
        <v>32</v>
      </c>
      <c r="E13" s="12">
        <v>32</v>
      </c>
      <c r="F13" s="12">
        <v>31</v>
      </c>
      <c r="G13" s="12">
        <v>31</v>
      </c>
      <c r="H13" s="12">
        <v>30</v>
      </c>
      <c r="I13" s="12">
        <v>31</v>
      </c>
      <c r="J13" s="12">
        <v>31</v>
      </c>
      <c r="K13" s="12">
        <v>33</v>
      </c>
      <c r="L13" s="12">
        <v>34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77"/>
    </row>
    <row r="14" spans="1:1021">
      <c r="A14" s="2" t="s">
        <v>54</v>
      </c>
      <c r="B14" s="12">
        <v>264363.11</v>
      </c>
      <c r="C14" s="12">
        <v>187135.81200000001</v>
      </c>
      <c r="D14" s="12">
        <v>239664.69</v>
      </c>
      <c r="E14" s="12">
        <v>195715.8</v>
      </c>
      <c r="F14" s="12">
        <v>338531.85200000001</v>
      </c>
      <c r="G14" s="12">
        <v>230300</v>
      </c>
      <c r="H14" s="12">
        <v>238762.3</v>
      </c>
      <c r="I14" s="12">
        <v>196680.22</v>
      </c>
      <c r="J14" s="12">
        <v>189838</v>
      </c>
      <c r="K14" s="12">
        <v>118000</v>
      </c>
      <c r="L14" s="12">
        <v>136000</v>
      </c>
      <c r="M14" s="5"/>
      <c r="N14" s="13">
        <f>B14/SUM(B$14:B$19)</f>
        <v>0.12433140191872358</v>
      </c>
      <c r="O14" s="13">
        <f t="shared" ref="O14:X19" si="2">C14/SUM(C$14:C$19)</f>
        <v>9.2549306935006265E-2</v>
      </c>
      <c r="P14" s="13">
        <f t="shared" si="2"/>
        <v>0.11979343467885378</v>
      </c>
      <c r="Q14" s="13">
        <f t="shared" si="2"/>
        <v>9.8718135376172023E-2</v>
      </c>
      <c r="R14" s="13">
        <f t="shared" si="2"/>
        <v>0.14717111510552222</v>
      </c>
      <c r="S14" s="13">
        <f t="shared" si="2"/>
        <v>0.12746794109604934</v>
      </c>
      <c r="T14" s="13">
        <f t="shared" si="2"/>
        <v>0.13834167861243751</v>
      </c>
      <c r="U14" s="13">
        <f t="shared" si="2"/>
        <v>0.12562755561431929</v>
      </c>
      <c r="V14" s="13">
        <f t="shared" si="2"/>
        <v>0.12966211597167374</v>
      </c>
      <c r="W14" s="13">
        <f t="shared" si="2"/>
        <v>6.990521327014218E-2</v>
      </c>
      <c r="X14" s="13">
        <f t="shared" si="2"/>
        <v>7.4602303894679103E-2</v>
      </c>
      <c r="Y14" s="13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L14" s="13"/>
      <c r="AM14" s="13"/>
      <c r="AN14" s="13"/>
      <c r="AO14" s="13"/>
      <c r="AP14" s="13"/>
    </row>
    <row r="15" spans="1:1021">
      <c r="A15" s="2" t="s">
        <v>108</v>
      </c>
      <c r="B15" s="12">
        <v>1063554</v>
      </c>
      <c r="C15" s="12">
        <v>984210.92700000003</v>
      </c>
      <c r="D15" s="12">
        <v>1029186</v>
      </c>
      <c r="E15" s="12">
        <v>1073542</v>
      </c>
      <c r="F15" s="12">
        <v>1172235</v>
      </c>
      <c r="G15" s="12">
        <v>923930.36</v>
      </c>
      <c r="H15" s="12">
        <v>860149.56</v>
      </c>
      <c r="I15" s="12">
        <v>824287.43</v>
      </c>
      <c r="J15" s="12">
        <v>779661.62</v>
      </c>
      <c r="K15" s="12">
        <v>815000</v>
      </c>
      <c r="L15" s="12">
        <v>837000</v>
      </c>
      <c r="M15" s="5"/>
      <c r="N15" s="13">
        <f t="shared" ref="N15:N19" si="3">B15/SUM(B$14:B$19)</f>
        <v>0.50019520437729059</v>
      </c>
      <c r="O15" s="13">
        <f t="shared" si="2"/>
        <v>0.48674830433690608</v>
      </c>
      <c r="P15" s="13">
        <f t="shared" si="2"/>
        <v>0.51442590839472768</v>
      </c>
      <c r="Q15" s="13">
        <f t="shared" si="2"/>
        <v>0.54148957053036328</v>
      </c>
      <c r="R15" s="13">
        <f t="shared" si="2"/>
        <v>0.50960974896897393</v>
      </c>
      <c r="S15" s="13">
        <f t="shared" si="2"/>
        <v>0.51138298178606878</v>
      </c>
      <c r="T15" s="13">
        <f t="shared" si="2"/>
        <v>0.49838074934003218</v>
      </c>
      <c r="U15" s="13">
        <f t="shared" si="2"/>
        <v>0.52650548669565922</v>
      </c>
      <c r="V15" s="13">
        <f t="shared" si="2"/>
        <v>0.53252022983334746</v>
      </c>
      <c r="W15" s="13">
        <f t="shared" si="2"/>
        <v>0.48281990521327012</v>
      </c>
      <c r="X15" s="13">
        <f t="shared" si="2"/>
        <v>0.4591332967635765</v>
      </c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68"/>
      <c r="AM15" s="13"/>
      <c r="AN15" s="13"/>
      <c r="AO15" s="13"/>
      <c r="AP15" s="13"/>
    </row>
    <row r="16" spans="1:1021">
      <c r="A16" s="2" t="s">
        <v>109</v>
      </c>
      <c r="B16" s="12">
        <v>493806.48599999998</v>
      </c>
      <c r="C16" s="12">
        <v>573792.88</v>
      </c>
      <c r="D16" s="12">
        <v>508723.06</v>
      </c>
      <c r="E16" s="12">
        <v>475003.74</v>
      </c>
      <c r="F16" s="12">
        <v>463589.34</v>
      </c>
      <c r="G16" s="12">
        <v>414549.924</v>
      </c>
      <c r="H16" s="12">
        <v>367032.45</v>
      </c>
      <c r="I16" s="12">
        <v>301284.94</v>
      </c>
      <c r="J16" s="12">
        <v>273784.14</v>
      </c>
      <c r="K16" s="12">
        <v>439000</v>
      </c>
      <c r="L16" s="12">
        <v>467000</v>
      </c>
      <c r="M16" s="5"/>
      <c r="N16" s="13">
        <f t="shared" si="3"/>
        <v>0.23223986387865744</v>
      </c>
      <c r="O16" s="13">
        <f t="shared" si="2"/>
        <v>0.28377322758639706</v>
      </c>
      <c r="P16" s="13">
        <f t="shared" si="2"/>
        <v>0.25427893720070577</v>
      </c>
      <c r="Q16" s="13">
        <f t="shared" si="2"/>
        <v>0.23958966782195418</v>
      </c>
      <c r="R16" s="13">
        <f t="shared" si="2"/>
        <v>0.20153778652069962</v>
      </c>
      <c r="S16" s="13">
        <f t="shared" si="2"/>
        <v>0.22944778677292108</v>
      </c>
      <c r="T16" s="13">
        <f t="shared" si="2"/>
        <v>0.21266290883542147</v>
      </c>
      <c r="U16" s="13">
        <f t="shared" si="2"/>
        <v>0.19244279142867976</v>
      </c>
      <c r="V16" s="13">
        <f t="shared" si="2"/>
        <v>0.1869985509322947</v>
      </c>
      <c r="W16" s="13">
        <f t="shared" si="2"/>
        <v>0.26007109004739337</v>
      </c>
      <c r="X16" s="13">
        <f t="shared" si="2"/>
        <v>0.25617114646187605</v>
      </c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68"/>
      <c r="AM16" s="13"/>
      <c r="AN16" s="13"/>
      <c r="AO16" s="13"/>
      <c r="AP16" s="13"/>
    </row>
    <row r="17" spans="1:42">
      <c r="A17" s="2" t="s">
        <v>110</v>
      </c>
      <c r="B17" s="12">
        <v>191729.14</v>
      </c>
      <c r="C17" s="12">
        <v>197823.03</v>
      </c>
      <c r="D17" s="12">
        <v>150254.03</v>
      </c>
      <c r="E17" s="12">
        <v>157942.6</v>
      </c>
      <c r="F17" s="12">
        <v>230334.68</v>
      </c>
      <c r="G17" s="12">
        <v>164914.46</v>
      </c>
      <c r="H17" s="12">
        <v>153352.53</v>
      </c>
      <c r="I17" s="12">
        <v>174604.215</v>
      </c>
      <c r="J17" s="12">
        <v>114313.7</v>
      </c>
      <c r="K17" s="12">
        <v>195000</v>
      </c>
      <c r="L17" s="12">
        <v>217000</v>
      </c>
      <c r="M17" s="5"/>
      <c r="N17" s="13">
        <f t="shared" si="3"/>
        <v>9.0171252580858285E-2</v>
      </c>
      <c r="O17" s="13">
        <f t="shared" si="2"/>
        <v>9.783474433147489E-2</v>
      </c>
      <c r="P17" s="13">
        <f t="shared" si="2"/>
        <v>7.5102620782558902E-2</v>
      </c>
      <c r="Q17" s="13">
        <f t="shared" si="2"/>
        <v>7.9665509726167177E-2</v>
      </c>
      <c r="R17" s="13">
        <f t="shared" si="2"/>
        <v>0.10013418679159804</v>
      </c>
      <c r="S17" s="13">
        <f t="shared" si="2"/>
        <v>9.1277927369373776E-2</v>
      </c>
      <c r="T17" s="13">
        <f t="shared" si="2"/>
        <v>8.8854255548988195E-2</v>
      </c>
      <c r="U17" s="13">
        <f t="shared" si="2"/>
        <v>0.11152672460101509</v>
      </c>
      <c r="V17" s="13">
        <f t="shared" si="2"/>
        <v>7.8077920261228617E-2</v>
      </c>
      <c r="W17" s="13">
        <f t="shared" si="2"/>
        <v>0.11552132701421801</v>
      </c>
      <c r="X17" s="13">
        <f t="shared" si="2"/>
        <v>0.11903455842018651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68"/>
      <c r="AM17" s="13"/>
      <c r="AN17" s="13"/>
      <c r="AO17" s="13"/>
      <c r="AP17" s="13"/>
    </row>
    <row r="18" spans="1:42">
      <c r="A18" s="2" t="s">
        <v>111</v>
      </c>
      <c r="B18" s="12">
        <v>88103.722999999998</v>
      </c>
      <c r="C18" s="12">
        <v>59366.207000000002</v>
      </c>
      <c r="D18" s="12">
        <v>50525.817000000003</v>
      </c>
      <c r="E18" s="12">
        <v>60564.626100000001</v>
      </c>
      <c r="F18" s="12">
        <v>70632.313999999998</v>
      </c>
      <c r="G18" s="12">
        <v>54689.771000000001</v>
      </c>
      <c r="H18" s="12">
        <v>77190.081999999995</v>
      </c>
      <c r="I18" s="12">
        <v>53056.063000000002</v>
      </c>
      <c r="J18" s="12">
        <v>85395.834000000003</v>
      </c>
      <c r="K18" s="12">
        <v>92000</v>
      </c>
      <c r="L18" s="12">
        <v>90000</v>
      </c>
      <c r="M18" s="5"/>
      <c r="N18" s="13">
        <f t="shared" si="3"/>
        <v>4.1435657928403438E-2</v>
      </c>
      <c r="O18" s="13">
        <f t="shared" si="2"/>
        <v>2.9359967258485602E-2</v>
      </c>
      <c r="P18" s="13">
        <f t="shared" si="2"/>
        <v>2.5254705473656634E-2</v>
      </c>
      <c r="Q18" s="13">
        <f t="shared" si="2"/>
        <v>3.0548514521295891E-2</v>
      </c>
      <c r="R18" s="13">
        <f t="shared" si="2"/>
        <v>3.0706228534924943E-2</v>
      </c>
      <c r="S18" s="13">
        <f t="shared" si="2"/>
        <v>3.0270049971274107E-2</v>
      </c>
      <c r="T18" s="13">
        <f t="shared" si="2"/>
        <v>4.4724839374188044E-2</v>
      </c>
      <c r="U18" s="13">
        <f t="shared" si="2"/>
        <v>3.3889038283612498E-2</v>
      </c>
      <c r="V18" s="13">
        <f t="shared" si="2"/>
        <v>5.8326597054361079E-2</v>
      </c>
      <c r="W18" s="13">
        <f t="shared" si="2"/>
        <v>5.4502369668246446E-2</v>
      </c>
      <c r="X18" s="13">
        <f t="shared" si="2"/>
        <v>4.9369171695008228E-2</v>
      </c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68"/>
      <c r="AM18" s="13"/>
      <c r="AN18" s="13"/>
      <c r="AO18" s="13"/>
      <c r="AP18" s="13"/>
    </row>
    <row r="19" spans="1:42">
      <c r="A19" s="2" t="s">
        <v>45</v>
      </c>
      <c r="B19" s="12">
        <v>24721.423499999997</v>
      </c>
      <c r="C19" s="12">
        <v>19683.1741</v>
      </c>
      <c r="D19" s="12">
        <v>22296.026600000001</v>
      </c>
      <c r="E19" s="12">
        <v>19803.121569999999</v>
      </c>
      <c r="F19" s="12">
        <v>24936.968699999998</v>
      </c>
      <c r="G19" s="12">
        <v>18344.282999999999</v>
      </c>
      <c r="H19" s="12">
        <v>29401.4899</v>
      </c>
      <c r="I19" s="12">
        <v>15668.974600000001</v>
      </c>
      <c r="J19" s="12">
        <v>21104.361490000003</v>
      </c>
      <c r="K19" s="12">
        <v>29000</v>
      </c>
      <c r="L19" s="12">
        <v>76000</v>
      </c>
      <c r="M19" s="5"/>
      <c r="N19" s="13">
        <f t="shared" si="3"/>
        <v>1.1626619316066747E-2</v>
      </c>
      <c r="O19" s="13">
        <f t="shared" si="2"/>
        <v>9.734449551730192E-3</v>
      </c>
      <c r="P19" s="13">
        <f t="shared" si="2"/>
        <v>1.1144393469497265E-2</v>
      </c>
      <c r="Q19" s="13">
        <f t="shared" si="2"/>
        <v>9.9886020240473813E-3</v>
      </c>
      <c r="R19" s="13">
        <f t="shared" si="2"/>
        <v>1.0840934078281367E-2</v>
      </c>
      <c r="S19" s="13">
        <f t="shared" si="2"/>
        <v>1.0153313004312893E-2</v>
      </c>
      <c r="T19" s="13">
        <f t="shared" si="2"/>
        <v>1.7035568288932667E-2</v>
      </c>
      <c r="U19" s="13">
        <f t="shared" si="2"/>
        <v>1.000840337671402E-2</v>
      </c>
      <c r="V19" s="13">
        <f t="shared" si="2"/>
        <v>1.4414585947094393E-2</v>
      </c>
      <c r="W19" s="13">
        <f t="shared" si="2"/>
        <v>1.7180094786729858E-2</v>
      </c>
      <c r="X19" s="13">
        <f t="shared" si="2"/>
        <v>4.1689522764673616E-2</v>
      </c>
      <c r="Y19" s="13"/>
      <c r="AL19" s="68"/>
      <c r="AM19" s="13"/>
      <c r="AN19" s="13"/>
      <c r="AO19" s="13"/>
      <c r="AP19" s="13"/>
    </row>
    <row r="20" spans="1:4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L20" s="68"/>
      <c r="AM20" s="13"/>
      <c r="AN20" s="13"/>
      <c r="AO20" s="13"/>
      <c r="AP20" s="13"/>
    </row>
    <row r="21" spans="1:42">
      <c r="A21" s="6" t="s">
        <v>130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AL21" s="68"/>
      <c r="AM21" s="13"/>
      <c r="AN21" s="13"/>
      <c r="AO21" s="13"/>
      <c r="AP21" s="13"/>
    </row>
    <row r="22" spans="1:42">
      <c r="A22" s="2" t="s">
        <v>7</v>
      </c>
      <c r="B22" s="12">
        <v>1515721</v>
      </c>
      <c r="C22" s="12">
        <v>1421668</v>
      </c>
      <c r="D22" s="12">
        <v>1413647</v>
      </c>
      <c r="E22" s="12">
        <v>1324030</v>
      </c>
      <c r="F22" s="12">
        <v>1535023.2</v>
      </c>
      <c r="G22" s="12">
        <v>1160337.3</v>
      </c>
      <c r="H22" s="12">
        <v>1178847</v>
      </c>
      <c r="I22" s="12">
        <v>1055707</v>
      </c>
      <c r="J22" s="12">
        <v>1014468</v>
      </c>
      <c r="K22" s="12">
        <v>1064000</v>
      </c>
      <c r="L22" s="12">
        <v>1205000</v>
      </c>
      <c r="M22" s="5"/>
      <c r="N22" s="13">
        <f>B22/SUM(B$22:B$25)</f>
        <v>0.71285186875437934</v>
      </c>
      <c r="O22" s="13">
        <f t="shared" ref="O22:X25" si="4">C22/SUM(C$22:C$25)</f>
        <v>0.7030957631851722</v>
      </c>
      <c r="P22" s="13">
        <f t="shared" si="4"/>
        <v>0.70659393893474309</v>
      </c>
      <c r="Q22" s="13">
        <f t="shared" si="4"/>
        <v>0.66783437214675778</v>
      </c>
      <c r="R22" s="13">
        <f t="shared" si="4"/>
        <v>0.6673257693678798</v>
      </c>
      <c r="S22" s="13">
        <f t="shared" si="4"/>
        <v>0.64223103386509817</v>
      </c>
      <c r="T22" s="13">
        <f t="shared" si="4"/>
        <v>0.68303762305375471</v>
      </c>
      <c r="U22" s="13">
        <f t="shared" si="4"/>
        <v>0.6743222978094372</v>
      </c>
      <c r="V22" s="13">
        <f t="shared" si="4"/>
        <v>0.69289660685416798</v>
      </c>
      <c r="W22" s="13">
        <f t="shared" si="4"/>
        <v>0.63033175355450233</v>
      </c>
      <c r="X22" s="13">
        <f t="shared" si="4"/>
        <v>0.66172432729269637</v>
      </c>
      <c r="AL22" s="68"/>
      <c r="AM22" s="13"/>
      <c r="AN22" s="13"/>
      <c r="AO22" s="13"/>
      <c r="AP22" s="13"/>
    </row>
    <row r="23" spans="1:42">
      <c r="A23" s="2" t="s">
        <v>8</v>
      </c>
      <c r="B23" s="12">
        <v>298156.12</v>
      </c>
      <c r="C23" s="12">
        <v>258273.25</v>
      </c>
      <c r="D23" s="12">
        <v>226954.77</v>
      </c>
      <c r="E23" s="12">
        <v>188084.21</v>
      </c>
      <c r="F23" s="12">
        <v>263583.77</v>
      </c>
      <c r="G23" s="12">
        <v>200434.84</v>
      </c>
      <c r="H23" s="11">
        <v>153839.47</v>
      </c>
      <c r="I23" s="11">
        <v>148487.07999999999</v>
      </c>
      <c r="J23" s="12">
        <v>124716.63</v>
      </c>
      <c r="K23" s="12">
        <v>181000</v>
      </c>
      <c r="L23" s="12">
        <v>161000</v>
      </c>
      <c r="M23" s="5"/>
      <c r="N23" s="13">
        <f t="shared" ref="N23:N25" si="5">B23/SUM(B$22:B$25)</f>
        <v>0.14022445247018084</v>
      </c>
      <c r="O23" s="13">
        <f t="shared" si="4"/>
        <v>0.12773082591650425</v>
      </c>
      <c r="P23" s="13">
        <f t="shared" si="4"/>
        <v>0.11344052998685573</v>
      </c>
      <c r="Q23" s="13">
        <f t="shared" si="4"/>
        <v>9.4868772079234553E-2</v>
      </c>
      <c r="R23" s="13">
        <f t="shared" si="4"/>
        <v>0.11458865384453883</v>
      </c>
      <c r="S23" s="13">
        <f t="shared" si="4"/>
        <v>0.11093797856518577</v>
      </c>
      <c r="T23" s="13">
        <f t="shared" si="4"/>
        <v>8.9136373015878567E-2</v>
      </c>
      <c r="U23" s="13">
        <f t="shared" si="4"/>
        <v>9.4844638692945793E-2</v>
      </c>
      <c r="V23" s="13">
        <f t="shared" si="4"/>
        <v>8.5183297792820217E-2</v>
      </c>
      <c r="W23" s="13">
        <f t="shared" si="4"/>
        <v>0.10722748815165876</v>
      </c>
      <c r="X23" s="13">
        <f t="shared" si="4"/>
        <v>8.8412959912136185E-2</v>
      </c>
      <c r="AL23" s="68"/>
      <c r="AM23" s="13"/>
      <c r="AN23" s="13"/>
      <c r="AO23" s="13"/>
      <c r="AP23" s="13"/>
    </row>
    <row r="24" spans="1:42">
      <c r="A24" s="2" t="s">
        <v>9</v>
      </c>
      <c r="B24" s="12">
        <v>216017.83</v>
      </c>
      <c r="C24" s="12">
        <v>214831.66</v>
      </c>
      <c r="D24" s="12">
        <v>227582.478</v>
      </c>
      <c r="E24" s="12">
        <v>318807.71999999997</v>
      </c>
      <c r="F24" s="12">
        <v>343477.53</v>
      </c>
      <c r="G24" s="12">
        <v>310863.93</v>
      </c>
      <c r="H24" s="12">
        <v>220368.21</v>
      </c>
      <c r="I24" s="12">
        <v>217362.51</v>
      </c>
      <c r="J24" s="12">
        <v>190989.046</v>
      </c>
      <c r="K24" s="12">
        <v>303000</v>
      </c>
      <c r="L24" s="12">
        <v>253000</v>
      </c>
      <c r="M24" s="5"/>
      <c r="N24" s="13">
        <f t="shared" si="5"/>
        <v>0.10159436584949724</v>
      </c>
      <c r="O24" s="13">
        <f t="shared" si="4"/>
        <v>0.10624648648210232</v>
      </c>
      <c r="P24" s="13">
        <f t="shared" si="4"/>
        <v>0.11375428205382922</v>
      </c>
      <c r="Q24" s="13">
        <f t="shared" si="4"/>
        <v>0.16080508260518214</v>
      </c>
      <c r="R24" s="13">
        <f t="shared" si="4"/>
        <v>0.14932113532084013</v>
      </c>
      <c r="S24" s="13">
        <f t="shared" si="4"/>
        <v>0.1720589893604795</v>
      </c>
      <c r="T24" s="13">
        <f t="shared" si="4"/>
        <v>0.12768389651499359</v>
      </c>
      <c r="U24" s="13">
        <f t="shared" si="4"/>
        <v>0.13883813141413931</v>
      </c>
      <c r="V24" s="13">
        <f t="shared" si="4"/>
        <v>0.13044833540310252</v>
      </c>
      <c r="W24" s="13">
        <f t="shared" si="4"/>
        <v>0.17950236966824645</v>
      </c>
      <c r="X24" s="13">
        <f t="shared" si="4"/>
        <v>0.13893465129049973</v>
      </c>
      <c r="AL24" s="68"/>
      <c r="AM24" s="13"/>
      <c r="AN24" s="13"/>
      <c r="AO24" s="13"/>
      <c r="AP24" s="13"/>
    </row>
    <row r="25" spans="1:42">
      <c r="A25" s="2" t="s">
        <v>39</v>
      </c>
      <c r="B25" s="12">
        <v>96382.705199999997</v>
      </c>
      <c r="C25" s="12">
        <v>127238.99</v>
      </c>
      <c r="D25" s="12">
        <v>132465.51999999999</v>
      </c>
      <c r="E25" s="12">
        <v>151650.47899999999</v>
      </c>
      <c r="F25" s="12">
        <v>158176.13800000001</v>
      </c>
      <c r="G25" s="12">
        <v>135092.72200000001</v>
      </c>
      <c r="H25" s="12">
        <v>172834.144</v>
      </c>
      <c r="I25" s="12">
        <v>144025.63</v>
      </c>
      <c r="J25" s="12">
        <v>133923.54999999999</v>
      </c>
      <c r="K25" s="12">
        <v>140000</v>
      </c>
      <c r="L25" s="12">
        <v>202000</v>
      </c>
      <c r="M25" s="5"/>
      <c r="N25" s="13">
        <f t="shared" si="5"/>
        <v>4.5329312925942458E-2</v>
      </c>
      <c r="O25" s="13">
        <f t="shared" si="4"/>
        <v>6.2926924416221289E-2</v>
      </c>
      <c r="P25" s="13">
        <f t="shared" si="4"/>
        <v>6.6211249024571886E-2</v>
      </c>
      <c r="Q25" s="13">
        <f t="shared" si="4"/>
        <v>7.6491773168825536E-2</v>
      </c>
      <c r="R25" s="13">
        <f t="shared" si="4"/>
        <v>6.8764441466741308E-2</v>
      </c>
      <c r="S25" s="13">
        <f t="shared" si="4"/>
        <v>7.4771998209236482E-2</v>
      </c>
      <c r="T25" s="13">
        <f t="shared" si="4"/>
        <v>0.10014210741537312</v>
      </c>
      <c r="U25" s="13">
        <f t="shared" si="4"/>
        <v>9.1994932083477532E-2</v>
      </c>
      <c r="V25" s="13">
        <f t="shared" si="4"/>
        <v>9.147175994990922E-2</v>
      </c>
      <c r="W25" s="13">
        <f t="shared" si="4"/>
        <v>8.2938388625592413E-2</v>
      </c>
      <c r="X25" s="13">
        <f t="shared" si="4"/>
        <v>0.11092806150466776</v>
      </c>
      <c r="AL25" s="68"/>
      <c r="AM25" s="13"/>
      <c r="AN25" s="13"/>
      <c r="AO25" s="13"/>
      <c r="AP25" s="13"/>
    </row>
    <row r="26" spans="1:4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42">
      <c r="A27" s="6" t="s">
        <v>10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Z27" s="13"/>
      <c r="AA27" s="13"/>
      <c r="AB27" s="13"/>
      <c r="AC27" s="13"/>
      <c r="AM27" s="13"/>
      <c r="AN27" s="13"/>
      <c r="AO27" s="13"/>
      <c r="AP27" s="13"/>
    </row>
    <row r="28" spans="1:42">
      <c r="A28" s="2" t="s">
        <v>12</v>
      </c>
      <c r="B28" s="12">
        <v>526040.23</v>
      </c>
      <c r="C28" s="12">
        <v>491551.62</v>
      </c>
      <c r="D28" s="12">
        <v>486431.97100000002</v>
      </c>
      <c r="E28" s="12">
        <v>469772.35</v>
      </c>
      <c r="F28" s="12">
        <v>484061.13</v>
      </c>
      <c r="G28" s="12">
        <v>399496.9</v>
      </c>
      <c r="H28" s="12">
        <v>457959.6</v>
      </c>
      <c r="I28" s="12">
        <v>340809.8</v>
      </c>
      <c r="J28" s="11">
        <v>294655.75</v>
      </c>
      <c r="K28" s="12">
        <v>336000</v>
      </c>
      <c r="L28" s="12">
        <v>435000</v>
      </c>
      <c r="M28" s="13"/>
      <c r="N28" s="13">
        <f>B28/(SUM(B$28:B$31)+B$34)</f>
        <v>0.24739958105530155</v>
      </c>
      <c r="O28" s="13">
        <f t="shared" ref="O28:X34" si="6">C28/(SUM(C$28:C$31)+C$34)</f>
        <v>0.24310024477988365</v>
      </c>
      <c r="P28" s="13">
        <f t="shared" si="6"/>
        <v>0.24313695674985195</v>
      </c>
      <c r="Q28" s="13">
        <f t="shared" si="6"/>
        <v>0.23695092268914714</v>
      </c>
      <c r="R28" s="13">
        <f t="shared" si="6"/>
        <v>0.21043751445640532</v>
      </c>
      <c r="S28" s="13">
        <f t="shared" si="6"/>
        <v>0.2211161421742773</v>
      </c>
      <c r="T28" s="13">
        <f t="shared" si="6"/>
        <v>0.26534716537468861</v>
      </c>
      <c r="U28" s="13">
        <f t="shared" si="6"/>
        <v>0.21768890727552129</v>
      </c>
      <c r="V28" s="13">
        <f t="shared" si="6"/>
        <v>0.20125416415529049</v>
      </c>
      <c r="W28" s="13">
        <f t="shared" si="6"/>
        <v>0.1990521327014218</v>
      </c>
      <c r="X28" s="13">
        <f t="shared" si="6"/>
        <v>0.23874862788144896</v>
      </c>
      <c r="Y28" s="13"/>
      <c r="Z28" s="68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M28" s="13"/>
      <c r="AN28" s="13"/>
      <c r="AO28" s="13"/>
      <c r="AP28" s="13"/>
    </row>
    <row r="29" spans="1:42">
      <c r="A29" s="2" t="s">
        <v>13</v>
      </c>
      <c r="B29" s="12">
        <v>755892.39199999999</v>
      </c>
      <c r="C29" s="12">
        <v>677688.53</v>
      </c>
      <c r="D29" s="12">
        <v>687077.86</v>
      </c>
      <c r="E29" s="12">
        <v>643318.85</v>
      </c>
      <c r="F29" s="12">
        <v>742286.1</v>
      </c>
      <c r="G29" s="12">
        <v>583603.94999999995</v>
      </c>
      <c r="H29" s="12">
        <v>420919.52</v>
      </c>
      <c r="I29" s="11">
        <v>414935.66</v>
      </c>
      <c r="J29" s="11">
        <v>356594.33</v>
      </c>
      <c r="K29" s="12">
        <v>504000</v>
      </c>
      <c r="L29" s="12">
        <v>486000</v>
      </c>
      <c r="M29" s="13"/>
      <c r="N29" s="13">
        <f t="shared" ref="N29:N34" si="7">B29/(SUM(B$28:B$31)+B$34)</f>
        <v>0.35550030290209894</v>
      </c>
      <c r="O29" s="13">
        <f t="shared" si="6"/>
        <v>0.33515553773888396</v>
      </c>
      <c r="P29" s="13">
        <f t="shared" si="6"/>
        <v>0.34342730307626268</v>
      </c>
      <c r="Q29" s="13">
        <f t="shared" si="6"/>
        <v>0.32448694583838544</v>
      </c>
      <c r="R29" s="13">
        <f t="shared" si="6"/>
        <v>0.32269651954813788</v>
      </c>
      <c r="S29" s="13">
        <f t="shared" si="6"/>
        <v>0.32301690947206302</v>
      </c>
      <c r="T29" s="13">
        <f t="shared" si="6"/>
        <v>0.24388570843994656</v>
      </c>
      <c r="U29" s="13">
        <f t="shared" si="6"/>
        <v>0.26503607118999284</v>
      </c>
      <c r="V29" s="13">
        <f t="shared" si="6"/>
        <v>0.24355911543102698</v>
      </c>
      <c r="W29" s="13">
        <f t="shared" si="6"/>
        <v>0.29857819905213268</v>
      </c>
      <c r="X29" s="13">
        <f t="shared" si="6"/>
        <v>0.2667398463227223</v>
      </c>
      <c r="Y29" s="13"/>
      <c r="Z29" s="68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M29" s="13"/>
      <c r="AN29" s="13"/>
      <c r="AO29" s="13"/>
      <c r="AP29" s="13"/>
    </row>
    <row r="30" spans="1:42">
      <c r="A30" s="2" t="s">
        <v>11</v>
      </c>
      <c r="B30" s="12">
        <v>217629.58</v>
      </c>
      <c r="C30" s="12">
        <v>215437.4</v>
      </c>
      <c r="D30" s="12">
        <v>263120.28000000003</v>
      </c>
      <c r="E30" s="12">
        <v>170878.32</v>
      </c>
      <c r="F30" s="12">
        <v>253803.48</v>
      </c>
      <c r="G30" s="12">
        <v>175031.06</v>
      </c>
      <c r="H30" s="12">
        <v>172632.1</v>
      </c>
      <c r="I30" s="11">
        <v>167671.35</v>
      </c>
      <c r="J30" s="11">
        <v>150313.24400000001</v>
      </c>
      <c r="K30" s="12">
        <v>179000</v>
      </c>
      <c r="L30" s="12">
        <v>165000</v>
      </c>
      <c r="M30" s="13"/>
      <c r="N30" s="13">
        <f t="shared" si="7"/>
        <v>0.10235237505930152</v>
      </c>
      <c r="O30" s="13">
        <f t="shared" si="6"/>
        <v>0.10654605242627764</v>
      </c>
      <c r="P30" s="13">
        <f t="shared" si="6"/>
        <v>0.13151739184998787</v>
      </c>
      <c r="Q30" s="13">
        <f t="shared" si="6"/>
        <v>8.6190205940326947E-2</v>
      </c>
      <c r="R30" s="13">
        <f t="shared" si="6"/>
        <v>0.11033683595207486</v>
      </c>
      <c r="S30" s="13">
        <f t="shared" si="6"/>
        <v>9.6877329330651782E-2</v>
      </c>
      <c r="T30" s="13">
        <f t="shared" si="6"/>
        <v>0.10002506419273617</v>
      </c>
      <c r="U30" s="13">
        <f t="shared" si="6"/>
        <v>0.10709842546461833</v>
      </c>
      <c r="V30" s="13">
        <f t="shared" si="6"/>
        <v>0.10266613253836124</v>
      </c>
      <c r="W30" s="13">
        <f t="shared" si="6"/>
        <v>0.10604265402843602</v>
      </c>
      <c r="X30" s="13">
        <f t="shared" si="6"/>
        <v>9.0559824368825467E-2</v>
      </c>
      <c r="Y30" s="13"/>
      <c r="Z30" s="68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</row>
    <row r="31" spans="1:42">
      <c r="A31" s="2" t="s">
        <v>14</v>
      </c>
      <c r="B31" s="12">
        <v>413147.23</v>
      </c>
      <c r="C31" s="12">
        <v>403335.27600000001</v>
      </c>
      <c r="D31" s="12">
        <v>347876.83</v>
      </c>
      <c r="E31" s="12">
        <v>395539.96</v>
      </c>
      <c r="F31" s="12">
        <v>491247.46</v>
      </c>
      <c r="G31" s="12">
        <v>400753.76</v>
      </c>
      <c r="H31" s="12">
        <v>373383.78</v>
      </c>
      <c r="I31" s="11">
        <v>364417.16</v>
      </c>
      <c r="J31" s="11">
        <v>385394.07</v>
      </c>
      <c r="K31" s="12">
        <v>365000</v>
      </c>
      <c r="L31" s="12">
        <v>387000</v>
      </c>
      <c r="M31" s="13"/>
      <c r="N31" s="13">
        <f t="shared" si="7"/>
        <v>0.19430538918317772</v>
      </c>
      <c r="O31" s="13">
        <f t="shared" si="6"/>
        <v>0.19947224326910354</v>
      </c>
      <c r="P31" s="13">
        <f t="shared" si="6"/>
        <v>0.17388189677603572</v>
      </c>
      <c r="Q31" s="13">
        <f t="shared" si="6"/>
        <v>0.19950846081602794</v>
      </c>
      <c r="R31" s="13">
        <f t="shared" si="6"/>
        <v>0.21356165173894959</v>
      </c>
      <c r="S31" s="13">
        <f t="shared" si="6"/>
        <v>0.22181179722054464</v>
      </c>
      <c r="T31" s="13">
        <f t="shared" si="6"/>
        <v>0.21634294295803899</v>
      </c>
      <c r="U31" s="13">
        <f t="shared" si="6"/>
        <v>0.23276787625487533</v>
      </c>
      <c r="V31" s="13">
        <f t="shared" si="6"/>
        <v>0.26322975685441574</v>
      </c>
      <c r="W31" s="13">
        <f t="shared" si="6"/>
        <v>0.21623222748815166</v>
      </c>
      <c r="X31" s="13">
        <f t="shared" si="6"/>
        <v>0.21240395170142701</v>
      </c>
      <c r="Y31" s="13"/>
      <c r="Z31" s="68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</row>
    <row r="32" spans="1:42">
      <c r="A32" s="17" t="s">
        <v>3</v>
      </c>
      <c r="B32" s="12">
        <v>215904.08</v>
      </c>
      <c r="C32" s="12">
        <v>227460.75</v>
      </c>
      <c r="D32" s="12">
        <v>216089.33</v>
      </c>
      <c r="E32" s="12">
        <v>233328.11</v>
      </c>
      <c r="F32" s="12">
        <v>278247.59000000003</v>
      </c>
      <c r="G32" s="12">
        <v>217587.45</v>
      </c>
      <c r="H32" s="12">
        <v>192716.02</v>
      </c>
      <c r="I32" s="11">
        <v>202503.04000000001</v>
      </c>
      <c r="J32" s="12">
        <v>247900.27</v>
      </c>
      <c r="K32" s="12">
        <v>236000</v>
      </c>
      <c r="L32" s="12">
        <v>223000</v>
      </c>
      <c r="M32" s="13"/>
      <c r="N32" s="13">
        <f t="shared" si="7"/>
        <v>0.10154086302511561</v>
      </c>
      <c r="O32" s="13">
        <f t="shared" si="6"/>
        <v>0.11249228311528284</v>
      </c>
      <c r="P32" s="13">
        <f t="shared" si="6"/>
        <v>0.10800955778935525</v>
      </c>
      <c r="Q32" s="13">
        <f t="shared" si="6"/>
        <v>0.11768958082316855</v>
      </c>
      <c r="R32" s="13">
        <f t="shared" si="6"/>
        <v>0.12096350566938714</v>
      </c>
      <c r="S32" s="13">
        <f t="shared" si="6"/>
        <v>0.12043171681567105</v>
      </c>
      <c r="T32" s="13">
        <f t="shared" si="6"/>
        <v>0.11166192308075165</v>
      </c>
      <c r="U32" s="13">
        <f t="shared" si="6"/>
        <v>0.12934682482009374</v>
      </c>
      <c r="V32" s="13">
        <f t="shared" si="6"/>
        <v>0.16931949107635208</v>
      </c>
      <c r="W32" s="13">
        <f t="shared" si="6"/>
        <v>0.13981042654028436</v>
      </c>
      <c r="X32" s="13">
        <f t="shared" si="6"/>
        <v>0.12239297475301866</v>
      </c>
      <c r="Y32" s="13"/>
      <c r="Z32" s="68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</row>
    <row r="33" spans="1:1021">
      <c r="A33" s="17" t="s">
        <v>4</v>
      </c>
      <c r="B33" s="12">
        <v>197243.15</v>
      </c>
      <c r="C33" s="12">
        <v>175874.53</v>
      </c>
      <c r="D33" s="12">
        <v>131787.5</v>
      </c>
      <c r="E33" s="12">
        <v>162211.85</v>
      </c>
      <c r="F33" s="12">
        <v>212999.86600000001</v>
      </c>
      <c r="G33" s="12">
        <v>183166.31</v>
      </c>
      <c r="H33" s="12">
        <v>180667.76</v>
      </c>
      <c r="I33" s="11">
        <v>161914.13</v>
      </c>
      <c r="J33" s="12">
        <v>137493.807</v>
      </c>
      <c r="K33" s="12">
        <v>129000</v>
      </c>
      <c r="L33" s="12">
        <v>164000</v>
      </c>
      <c r="M33" s="13"/>
      <c r="N33" s="13">
        <f t="shared" si="7"/>
        <v>9.2764526158062105E-2</v>
      </c>
      <c r="O33" s="13">
        <f t="shared" si="6"/>
        <v>8.6979962132048297E-2</v>
      </c>
      <c r="P33" s="13">
        <f t="shared" si="6"/>
        <v>6.5872338986680448E-2</v>
      </c>
      <c r="Q33" s="13">
        <f t="shared" si="6"/>
        <v>8.1818879992859389E-2</v>
      </c>
      <c r="R33" s="13">
        <f t="shared" si="6"/>
        <v>9.2598144330629059E-2</v>
      </c>
      <c r="S33" s="13">
        <f t="shared" si="6"/>
        <v>0.1013800804048736</v>
      </c>
      <c r="T33" s="13">
        <f t="shared" si="6"/>
        <v>0.10468101987728733</v>
      </c>
      <c r="U33" s="13">
        <f t="shared" si="6"/>
        <v>0.10342105782218323</v>
      </c>
      <c r="V33" s="13">
        <f t="shared" si="6"/>
        <v>9.3910270559165496E-2</v>
      </c>
      <c r="W33" s="13">
        <f t="shared" si="6"/>
        <v>7.6421800947867297E-2</v>
      </c>
      <c r="X33" s="13">
        <f t="shared" si="6"/>
        <v>9.0010976948408344E-2</v>
      </c>
      <c r="Y33" s="13"/>
      <c r="Z33" s="17"/>
      <c r="AA33" s="13"/>
      <c r="AB33" s="13"/>
      <c r="AC33" s="13"/>
    </row>
    <row r="34" spans="1:1021">
      <c r="A34" s="68" t="s">
        <v>124</v>
      </c>
      <c r="B34" s="12">
        <v>213568.34</v>
      </c>
      <c r="C34" s="12">
        <v>233999.20629999999</v>
      </c>
      <c r="D34" s="12">
        <v>216143.13500000001</v>
      </c>
      <c r="E34" s="12">
        <v>303062.88</v>
      </c>
      <c r="F34" s="12">
        <v>328862.462</v>
      </c>
      <c r="G34" s="12">
        <v>247843.12</v>
      </c>
      <c r="H34" s="12">
        <v>300993.42</v>
      </c>
      <c r="I34" s="12">
        <v>277747.87</v>
      </c>
      <c r="J34" s="12">
        <v>277140.26199999999</v>
      </c>
      <c r="K34" s="12">
        <v>304000</v>
      </c>
      <c r="L34" s="12">
        <v>349000</v>
      </c>
      <c r="M34" s="13"/>
      <c r="N34" s="13">
        <f t="shared" si="7"/>
        <v>0.10044235180012032</v>
      </c>
      <c r="O34" s="13">
        <f t="shared" si="6"/>
        <v>0.11572592178585128</v>
      </c>
      <c r="P34" s="13">
        <f t="shared" si="6"/>
        <v>0.10803645154786179</v>
      </c>
      <c r="Q34" s="13">
        <f t="shared" si="6"/>
        <v>0.15286346471611256</v>
      </c>
      <c r="R34" s="13">
        <f t="shared" si="6"/>
        <v>0.14296747830443243</v>
      </c>
      <c r="S34" s="13">
        <f t="shared" si="6"/>
        <v>0.13717782180246321</v>
      </c>
      <c r="T34" s="13">
        <f t="shared" si="6"/>
        <v>0.17439911903458974</v>
      </c>
      <c r="U34" s="13">
        <f t="shared" si="6"/>
        <v>0.17740871981499226</v>
      </c>
      <c r="V34" s="13">
        <f t="shared" si="6"/>
        <v>0.1892908310209056</v>
      </c>
      <c r="W34" s="13">
        <f t="shared" si="6"/>
        <v>0.18009478672985782</v>
      </c>
      <c r="X34" s="13">
        <f t="shared" si="6"/>
        <v>0.19154774972557628</v>
      </c>
      <c r="Y34" s="13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  <c r="IW34" s="68"/>
      <c r="IX34" s="68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8"/>
      <c r="JJ34" s="68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  <c r="KH34" s="68"/>
      <c r="KI34" s="68"/>
      <c r="KJ34" s="68"/>
      <c r="KK34" s="68"/>
      <c r="KL34" s="68"/>
      <c r="KM34" s="68"/>
      <c r="KN34" s="68"/>
      <c r="KO34" s="68"/>
      <c r="KP34" s="68"/>
      <c r="KQ34" s="68"/>
      <c r="KR34" s="68"/>
      <c r="KS34" s="68"/>
      <c r="KT34" s="68"/>
      <c r="KU34" s="68"/>
      <c r="KV34" s="68"/>
      <c r="KW34" s="68"/>
      <c r="KX34" s="68"/>
      <c r="KY34" s="68"/>
      <c r="KZ34" s="68"/>
      <c r="LA34" s="68"/>
      <c r="LB34" s="68"/>
      <c r="LC34" s="68"/>
      <c r="LD34" s="68"/>
      <c r="LE34" s="68"/>
      <c r="LF34" s="68"/>
      <c r="LG34" s="68"/>
      <c r="LH34" s="68"/>
      <c r="LI34" s="68"/>
      <c r="LJ34" s="68"/>
      <c r="LK34" s="68"/>
      <c r="LL34" s="68"/>
      <c r="LM34" s="68"/>
      <c r="LN34" s="68"/>
      <c r="LO34" s="68"/>
      <c r="LP34" s="68"/>
      <c r="LQ34" s="68"/>
      <c r="LR34" s="68"/>
      <c r="LS34" s="68"/>
      <c r="LT34" s="68"/>
      <c r="LU34" s="68"/>
      <c r="LV34" s="68"/>
      <c r="LW34" s="68"/>
      <c r="LX34" s="68"/>
      <c r="LY34" s="68"/>
      <c r="LZ34" s="68"/>
      <c r="MA34" s="68"/>
      <c r="MB34" s="68"/>
      <c r="MC34" s="68"/>
      <c r="MD34" s="68"/>
      <c r="ME34" s="68"/>
      <c r="MF34" s="68"/>
      <c r="MG34" s="68"/>
      <c r="MH34" s="68"/>
      <c r="MI34" s="68"/>
      <c r="MJ34" s="68"/>
      <c r="MK34" s="68"/>
      <c r="ML34" s="68"/>
      <c r="MM34" s="68"/>
      <c r="MN34" s="68"/>
      <c r="MO34" s="68"/>
      <c r="MP34" s="68"/>
      <c r="MQ34" s="68"/>
      <c r="MR34" s="68"/>
      <c r="MS34" s="68"/>
      <c r="MT34" s="68"/>
      <c r="MU34" s="68"/>
      <c r="MV34" s="68"/>
      <c r="MW34" s="68"/>
      <c r="MX34" s="68"/>
      <c r="MY34" s="68"/>
      <c r="MZ34" s="68"/>
      <c r="NA34" s="68"/>
      <c r="NB34" s="68"/>
      <c r="NC34" s="68"/>
      <c r="ND34" s="68"/>
      <c r="NE34" s="68"/>
      <c r="NF34" s="68"/>
      <c r="NG34" s="68"/>
      <c r="NH34" s="68"/>
      <c r="NI34" s="68"/>
      <c r="NJ34" s="68"/>
      <c r="NK34" s="68"/>
      <c r="NL34" s="68"/>
      <c r="NM34" s="68"/>
      <c r="NN34" s="68"/>
      <c r="NO34" s="68"/>
      <c r="NP34" s="68"/>
      <c r="NQ34" s="68"/>
      <c r="NR34" s="68"/>
      <c r="NS34" s="68"/>
      <c r="NT34" s="68"/>
      <c r="NU34" s="68"/>
      <c r="NV34" s="68"/>
      <c r="NW34" s="68"/>
      <c r="NX34" s="68"/>
      <c r="NY34" s="68"/>
      <c r="NZ34" s="68"/>
      <c r="OA34" s="68"/>
      <c r="OB34" s="68"/>
      <c r="OC34" s="68"/>
      <c r="OD34" s="68"/>
      <c r="OE34" s="68"/>
      <c r="OF34" s="68"/>
      <c r="OG34" s="68"/>
      <c r="OH34" s="68"/>
      <c r="OI34" s="68"/>
      <c r="OJ34" s="68"/>
      <c r="OK34" s="68"/>
      <c r="OL34" s="68"/>
      <c r="OM34" s="68"/>
      <c r="ON34" s="68"/>
      <c r="OO34" s="68"/>
      <c r="OP34" s="68"/>
      <c r="OQ34" s="68"/>
      <c r="OR34" s="68"/>
      <c r="OS34" s="68"/>
      <c r="OT34" s="68"/>
      <c r="OU34" s="68"/>
      <c r="OV34" s="68"/>
      <c r="OW34" s="68"/>
      <c r="OX34" s="68"/>
      <c r="OY34" s="68"/>
      <c r="OZ34" s="68"/>
      <c r="PA34" s="68"/>
      <c r="PB34" s="68"/>
      <c r="PC34" s="68"/>
      <c r="PD34" s="68"/>
      <c r="PE34" s="68"/>
      <c r="PF34" s="68"/>
      <c r="PG34" s="68"/>
      <c r="PH34" s="68"/>
      <c r="PI34" s="68"/>
      <c r="PJ34" s="68"/>
      <c r="PK34" s="68"/>
      <c r="PL34" s="68"/>
      <c r="PM34" s="68"/>
      <c r="PN34" s="68"/>
      <c r="PO34" s="68"/>
      <c r="PP34" s="68"/>
      <c r="PQ34" s="68"/>
      <c r="PR34" s="68"/>
      <c r="PS34" s="68"/>
      <c r="PT34" s="68"/>
      <c r="PU34" s="68"/>
      <c r="PV34" s="68"/>
      <c r="PW34" s="68"/>
      <c r="PX34" s="68"/>
      <c r="PY34" s="68"/>
      <c r="PZ34" s="68"/>
      <c r="QA34" s="68"/>
      <c r="QB34" s="68"/>
      <c r="QC34" s="68"/>
      <c r="QD34" s="68"/>
      <c r="QE34" s="68"/>
      <c r="QF34" s="68"/>
      <c r="QG34" s="68"/>
      <c r="QH34" s="68"/>
      <c r="QI34" s="68"/>
      <c r="QJ34" s="68"/>
      <c r="QK34" s="68"/>
      <c r="QL34" s="68"/>
      <c r="QM34" s="68"/>
      <c r="QN34" s="68"/>
      <c r="QO34" s="68"/>
      <c r="QP34" s="68"/>
      <c r="QQ34" s="68"/>
      <c r="QR34" s="68"/>
      <c r="QS34" s="68"/>
      <c r="QT34" s="68"/>
      <c r="QU34" s="68"/>
      <c r="QV34" s="68"/>
      <c r="QW34" s="68"/>
      <c r="QX34" s="68"/>
      <c r="QY34" s="68"/>
      <c r="QZ34" s="68"/>
      <c r="RA34" s="68"/>
      <c r="RB34" s="68"/>
      <c r="RC34" s="68"/>
      <c r="RD34" s="68"/>
      <c r="RE34" s="68"/>
      <c r="RF34" s="68"/>
      <c r="RG34" s="68"/>
      <c r="RH34" s="68"/>
      <c r="RI34" s="68"/>
      <c r="RJ34" s="68"/>
      <c r="RK34" s="68"/>
      <c r="RL34" s="68"/>
      <c r="RM34" s="68"/>
      <c r="RN34" s="68"/>
      <c r="RO34" s="68"/>
      <c r="RP34" s="68"/>
      <c r="RQ34" s="68"/>
      <c r="RR34" s="68"/>
      <c r="RS34" s="68"/>
      <c r="RT34" s="68"/>
      <c r="RU34" s="68"/>
      <c r="RV34" s="68"/>
      <c r="RW34" s="68"/>
      <c r="RX34" s="68"/>
      <c r="RY34" s="68"/>
      <c r="RZ34" s="68"/>
      <c r="SA34" s="68"/>
      <c r="SB34" s="68"/>
      <c r="SC34" s="68"/>
      <c r="SD34" s="68"/>
      <c r="SE34" s="68"/>
      <c r="SF34" s="68"/>
      <c r="SG34" s="68"/>
      <c r="SH34" s="68"/>
      <c r="SI34" s="68"/>
      <c r="SJ34" s="68"/>
      <c r="SK34" s="68"/>
      <c r="SL34" s="68"/>
      <c r="SM34" s="68"/>
      <c r="SN34" s="68"/>
      <c r="SO34" s="68"/>
      <c r="SP34" s="68"/>
      <c r="SQ34" s="68"/>
      <c r="SR34" s="68"/>
      <c r="SS34" s="68"/>
      <c r="ST34" s="68"/>
      <c r="SU34" s="68"/>
      <c r="SV34" s="68"/>
      <c r="SW34" s="68"/>
      <c r="SX34" s="68"/>
      <c r="SY34" s="68"/>
      <c r="SZ34" s="68"/>
      <c r="TA34" s="68"/>
      <c r="TB34" s="68"/>
      <c r="TC34" s="68"/>
      <c r="TD34" s="68"/>
      <c r="TE34" s="68"/>
      <c r="TF34" s="68"/>
      <c r="TG34" s="68"/>
      <c r="TH34" s="68"/>
      <c r="TI34" s="68"/>
      <c r="TJ34" s="68"/>
      <c r="TK34" s="68"/>
      <c r="TL34" s="68"/>
      <c r="TM34" s="68"/>
      <c r="TN34" s="68"/>
      <c r="TO34" s="68"/>
      <c r="TP34" s="68"/>
      <c r="TQ34" s="68"/>
      <c r="TR34" s="68"/>
      <c r="TS34" s="68"/>
      <c r="TT34" s="68"/>
      <c r="TU34" s="68"/>
      <c r="TV34" s="68"/>
      <c r="TW34" s="68"/>
      <c r="TX34" s="68"/>
      <c r="TY34" s="68"/>
      <c r="TZ34" s="68"/>
      <c r="UA34" s="68"/>
      <c r="UB34" s="68"/>
      <c r="UC34" s="68"/>
      <c r="UD34" s="68"/>
      <c r="UE34" s="68"/>
      <c r="UF34" s="68"/>
      <c r="UG34" s="68"/>
      <c r="UH34" s="68"/>
      <c r="UI34" s="68"/>
      <c r="UJ34" s="68"/>
      <c r="UK34" s="68"/>
      <c r="UL34" s="68"/>
      <c r="UM34" s="68"/>
      <c r="UN34" s="68"/>
      <c r="UO34" s="68"/>
      <c r="UP34" s="68"/>
      <c r="UQ34" s="68"/>
      <c r="UR34" s="68"/>
      <c r="US34" s="68"/>
      <c r="UT34" s="68"/>
      <c r="UU34" s="68"/>
      <c r="UV34" s="68"/>
      <c r="UW34" s="68"/>
      <c r="UX34" s="68"/>
      <c r="UY34" s="68"/>
      <c r="UZ34" s="68"/>
      <c r="VA34" s="68"/>
      <c r="VB34" s="68"/>
      <c r="VC34" s="68"/>
      <c r="VD34" s="68"/>
      <c r="VE34" s="68"/>
      <c r="VF34" s="68"/>
      <c r="VG34" s="68"/>
      <c r="VH34" s="68"/>
      <c r="VI34" s="68"/>
      <c r="VJ34" s="68"/>
      <c r="VK34" s="68"/>
      <c r="VL34" s="68"/>
      <c r="VM34" s="68"/>
      <c r="VN34" s="68"/>
      <c r="VO34" s="68"/>
      <c r="VP34" s="68"/>
      <c r="VQ34" s="68"/>
      <c r="VR34" s="68"/>
      <c r="VS34" s="68"/>
      <c r="VT34" s="68"/>
      <c r="VU34" s="68"/>
      <c r="VV34" s="68"/>
      <c r="VW34" s="68"/>
      <c r="VX34" s="68"/>
      <c r="VY34" s="68"/>
      <c r="VZ34" s="68"/>
      <c r="WA34" s="68"/>
      <c r="WB34" s="68"/>
      <c r="WC34" s="68"/>
      <c r="WD34" s="68"/>
      <c r="WE34" s="68"/>
      <c r="WF34" s="68"/>
      <c r="WG34" s="68"/>
      <c r="WH34" s="68"/>
      <c r="WI34" s="68"/>
      <c r="WJ34" s="68"/>
      <c r="WK34" s="68"/>
      <c r="WL34" s="68"/>
      <c r="WM34" s="68"/>
      <c r="WN34" s="68"/>
      <c r="WO34" s="68"/>
      <c r="WP34" s="68"/>
      <c r="WQ34" s="68"/>
      <c r="WR34" s="68"/>
      <c r="WS34" s="68"/>
      <c r="WT34" s="68"/>
      <c r="WU34" s="68"/>
      <c r="WV34" s="68"/>
      <c r="WW34" s="68"/>
      <c r="WX34" s="68"/>
      <c r="WY34" s="68"/>
      <c r="WZ34" s="68"/>
      <c r="XA34" s="68"/>
      <c r="XB34" s="68"/>
      <c r="XC34" s="68"/>
      <c r="XD34" s="68"/>
      <c r="XE34" s="68"/>
      <c r="XF34" s="68"/>
      <c r="XG34" s="68"/>
      <c r="XH34" s="68"/>
      <c r="XI34" s="68"/>
      <c r="XJ34" s="68"/>
      <c r="XK34" s="68"/>
      <c r="XL34" s="68"/>
      <c r="XM34" s="68"/>
      <c r="XN34" s="68"/>
      <c r="XO34" s="68"/>
      <c r="XP34" s="68"/>
      <c r="XQ34" s="68"/>
      <c r="XR34" s="68"/>
      <c r="XS34" s="68"/>
      <c r="XT34" s="68"/>
      <c r="XU34" s="68"/>
      <c r="XV34" s="68"/>
      <c r="XW34" s="68"/>
      <c r="XX34" s="68"/>
      <c r="XY34" s="68"/>
      <c r="XZ34" s="68"/>
      <c r="YA34" s="68"/>
      <c r="YB34" s="68"/>
      <c r="YC34" s="68"/>
      <c r="YD34" s="68"/>
      <c r="YE34" s="68"/>
      <c r="YF34" s="68"/>
      <c r="YG34" s="68"/>
      <c r="YH34" s="68"/>
      <c r="YI34" s="68"/>
      <c r="YJ34" s="68"/>
      <c r="YK34" s="68"/>
      <c r="YL34" s="68"/>
      <c r="YM34" s="68"/>
      <c r="YN34" s="68"/>
      <c r="YO34" s="68"/>
      <c r="YP34" s="68"/>
      <c r="YQ34" s="68"/>
      <c r="YR34" s="68"/>
      <c r="YS34" s="68"/>
      <c r="YT34" s="68"/>
      <c r="YU34" s="68"/>
      <c r="YV34" s="68"/>
      <c r="YW34" s="68"/>
      <c r="YX34" s="68"/>
      <c r="YY34" s="68"/>
      <c r="YZ34" s="68"/>
      <c r="ZA34" s="68"/>
      <c r="ZB34" s="68"/>
      <c r="ZC34" s="68"/>
      <c r="ZD34" s="68"/>
      <c r="ZE34" s="68"/>
      <c r="ZF34" s="68"/>
      <c r="ZG34" s="68"/>
      <c r="ZH34" s="68"/>
      <c r="ZI34" s="68"/>
      <c r="ZJ34" s="68"/>
      <c r="ZK34" s="68"/>
      <c r="ZL34" s="68"/>
      <c r="ZM34" s="68"/>
      <c r="ZN34" s="68"/>
      <c r="ZO34" s="68"/>
      <c r="ZP34" s="68"/>
      <c r="ZQ34" s="68"/>
      <c r="ZR34" s="68"/>
      <c r="ZS34" s="68"/>
      <c r="ZT34" s="68"/>
      <c r="ZU34" s="68"/>
      <c r="ZV34" s="68"/>
      <c r="ZW34" s="68"/>
      <c r="ZX34" s="68"/>
      <c r="ZY34" s="68"/>
      <c r="ZZ34" s="68"/>
      <c r="AAA34" s="68"/>
      <c r="AAB34" s="68"/>
      <c r="AAC34" s="68"/>
      <c r="AAD34" s="68"/>
      <c r="AAE34" s="68"/>
      <c r="AAF34" s="68"/>
      <c r="AAG34" s="68"/>
      <c r="AAH34" s="68"/>
      <c r="AAI34" s="68"/>
      <c r="AAJ34" s="68"/>
      <c r="AAK34" s="68"/>
      <c r="AAL34" s="68"/>
      <c r="AAM34" s="68"/>
      <c r="AAN34" s="68"/>
      <c r="AAO34" s="68"/>
      <c r="AAP34" s="68"/>
      <c r="AAQ34" s="68"/>
      <c r="AAR34" s="68"/>
      <c r="AAS34" s="68"/>
      <c r="AAT34" s="68"/>
      <c r="AAU34" s="68"/>
      <c r="AAV34" s="68"/>
      <c r="AAW34" s="68"/>
      <c r="AAX34" s="68"/>
      <c r="AAY34" s="68"/>
      <c r="AAZ34" s="68"/>
      <c r="ABA34" s="68"/>
      <c r="ABB34" s="68"/>
      <c r="ABC34" s="68"/>
      <c r="ABD34" s="68"/>
      <c r="ABE34" s="68"/>
      <c r="ABF34" s="68"/>
      <c r="ABG34" s="68"/>
      <c r="ABH34" s="68"/>
      <c r="ABI34" s="68"/>
      <c r="ABJ34" s="68"/>
      <c r="ABK34" s="68"/>
      <c r="ABL34" s="68"/>
      <c r="ABM34" s="68"/>
      <c r="ABN34" s="68"/>
      <c r="ABO34" s="68"/>
      <c r="ABP34" s="68"/>
      <c r="ABQ34" s="68"/>
      <c r="ABR34" s="68"/>
      <c r="ABS34" s="68"/>
      <c r="ABT34" s="68"/>
      <c r="ABU34" s="68"/>
      <c r="ABV34" s="68"/>
      <c r="ABW34" s="68"/>
      <c r="ABX34" s="68"/>
      <c r="ABY34" s="68"/>
      <c r="ABZ34" s="68"/>
      <c r="ACA34" s="68"/>
      <c r="ACB34" s="68"/>
      <c r="ACC34" s="68"/>
      <c r="ACD34" s="68"/>
      <c r="ACE34" s="68"/>
      <c r="ACF34" s="68"/>
      <c r="ACG34" s="68"/>
      <c r="ACH34" s="68"/>
      <c r="ACI34" s="68"/>
      <c r="ACJ34" s="68"/>
      <c r="ACK34" s="68"/>
      <c r="ACL34" s="68"/>
      <c r="ACM34" s="68"/>
      <c r="ACN34" s="68"/>
      <c r="ACO34" s="68"/>
      <c r="ACP34" s="68"/>
      <c r="ACQ34" s="68"/>
      <c r="ACR34" s="68"/>
      <c r="ACS34" s="68"/>
      <c r="ACT34" s="68"/>
      <c r="ACU34" s="68"/>
      <c r="ACV34" s="68"/>
      <c r="ACW34" s="68"/>
      <c r="ACX34" s="68"/>
      <c r="ACY34" s="68"/>
      <c r="ACZ34" s="68"/>
      <c r="ADA34" s="68"/>
      <c r="ADB34" s="68"/>
      <c r="ADC34" s="68"/>
      <c r="ADD34" s="68"/>
      <c r="ADE34" s="68"/>
      <c r="ADF34" s="68"/>
      <c r="ADG34" s="68"/>
      <c r="ADH34" s="68"/>
      <c r="ADI34" s="68"/>
      <c r="ADJ34" s="68"/>
      <c r="ADK34" s="68"/>
      <c r="ADL34" s="68"/>
      <c r="ADM34" s="68"/>
      <c r="ADN34" s="68"/>
      <c r="ADO34" s="68"/>
      <c r="ADP34" s="68"/>
      <c r="ADQ34" s="68"/>
      <c r="ADR34" s="68"/>
      <c r="ADS34" s="68"/>
      <c r="ADT34" s="68"/>
      <c r="ADU34" s="68"/>
      <c r="ADV34" s="68"/>
      <c r="ADW34" s="68"/>
      <c r="ADX34" s="68"/>
      <c r="ADY34" s="68"/>
      <c r="ADZ34" s="68"/>
      <c r="AEA34" s="68"/>
      <c r="AEB34" s="68"/>
      <c r="AEC34" s="68"/>
      <c r="AED34" s="68"/>
      <c r="AEE34" s="68"/>
      <c r="AEF34" s="68"/>
      <c r="AEG34" s="68"/>
      <c r="AEH34" s="68"/>
      <c r="AEI34" s="68"/>
      <c r="AEJ34" s="68"/>
      <c r="AEK34" s="68"/>
      <c r="AEL34" s="68"/>
      <c r="AEM34" s="68"/>
      <c r="AEN34" s="68"/>
      <c r="AEO34" s="68"/>
      <c r="AEP34" s="68"/>
      <c r="AEQ34" s="68"/>
      <c r="AER34" s="68"/>
      <c r="AES34" s="68"/>
      <c r="AET34" s="68"/>
      <c r="AEU34" s="68"/>
      <c r="AEV34" s="68"/>
      <c r="AEW34" s="68"/>
      <c r="AEX34" s="68"/>
      <c r="AEY34" s="68"/>
      <c r="AEZ34" s="68"/>
      <c r="AFA34" s="68"/>
      <c r="AFB34" s="68"/>
      <c r="AFC34" s="68"/>
      <c r="AFD34" s="68"/>
      <c r="AFE34" s="68"/>
      <c r="AFF34" s="68"/>
      <c r="AFG34" s="68"/>
      <c r="AFH34" s="68"/>
      <c r="AFI34" s="68"/>
      <c r="AFJ34" s="68"/>
      <c r="AFK34" s="68"/>
      <c r="AFL34" s="68"/>
      <c r="AFM34" s="68"/>
      <c r="AFN34" s="68"/>
      <c r="AFO34" s="68"/>
      <c r="AFP34" s="68"/>
      <c r="AFQ34" s="68"/>
      <c r="AFR34" s="68"/>
      <c r="AFS34" s="68"/>
      <c r="AFT34" s="68"/>
      <c r="AFU34" s="68"/>
      <c r="AFV34" s="68"/>
      <c r="AFW34" s="68"/>
      <c r="AFX34" s="68"/>
      <c r="AFY34" s="68"/>
      <c r="AFZ34" s="68"/>
      <c r="AGA34" s="68"/>
      <c r="AGB34" s="68"/>
      <c r="AGC34" s="68"/>
      <c r="AGD34" s="68"/>
      <c r="AGE34" s="68"/>
      <c r="AGF34" s="68"/>
      <c r="AGG34" s="68"/>
      <c r="AGH34" s="68"/>
      <c r="AGI34" s="68"/>
      <c r="AGJ34" s="68"/>
      <c r="AGK34" s="68"/>
      <c r="AGL34" s="68"/>
      <c r="AGM34" s="68"/>
      <c r="AGN34" s="68"/>
      <c r="AGO34" s="68"/>
      <c r="AGP34" s="68"/>
      <c r="AGQ34" s="68"/>
      <c r="AGR34" s="68"/>
      <c r="AGS34" s="68"/>
      <c r="AGT34" s="68"/>
      <c r="AGU34" s="68"/>
      <c r="AGV34" s="68"/>
      <c r="AGW34" s="68"/>
      <c r="AGX34" s="68"/>
      <c r="AGY34" s="68"/>
      <c r="AGZ34" s="68"/>
      <c r="AHA34" s="68"/>
      <c r="AHB34" s="68"/>
      <c r="AHC34" s="68"/>
      <c r="AHD34" s="68"/>
      <c r="AHE34" s="68"/>
      <c r="AHF34" s="68"/>
      <c r="AHG34" s="68"/>
      <c r="AHH34" s="68"/>
      <c r="AHI34" s="68"/>
      <c r="AHJ34" s="68"/>
      <c r="AHK34" s="68"/>
      <c r="AHL34" s="68"/>
      <c r="AHM34" s="68"/>
      <c r="AHN34" s="68"/>
      <c r="AHO34" s="68"/>
      <c r="AHP34" s="68"/>
      <c r="AHQ34" s="68"/>
      <c r="AHR34" s="68"/>
      <c r="AHS34" s="68"/>
      <c r="AHT34" s="68"/>
      <c r="AHU34" s="68"/>
      <c r="AHV34" s="68"/>
      <c r="AHW34" s="68"/>
      <c r="AHX34" s="68"/>
      <c r="AHY34" s="68"/>
      <c r="AHZ34" s="68"/>
      <c r="AIA34" s="68"/>
      <c r="AIB34" s="68"/>
      <c r="AIC34" s="68"/>
      <c r="AID34" s="68"/>
      <c r="AIE34" s="68"/>
      <c r="AIF34" s="68"/>
      <c r="AIG34" s="68"/>
      <c r="AIH34" s="68"/>
      <c r="AII34" s="68"/>
      <c r="AIJ34" s="68"/>
      <c r="AIK34" s="68"/>
      <c r="AIL34" s="68"/>
      <c r="AIM34" s="68"/>
      <c r="AIN34" s="68"/>
      <c r="AIO34" s="68"/>
      <c r="AIP34" s="68"/>
      <c r="AIQ34" s="68"/>
      <c r="AIR34" s="68"/>
      <c r="AIS34" s="68"/>
      <c r="AIT34" s="68"/>
      <c r="AIU34" s="68"/>
      <c r="AIV34" s="68"/>
      <c r="AIW34" s="68"/>
      <c r="AIX34" s="68"/>
      <c r="AIY34" s="68"/>
      <c r="AIZ34" s="68"/>
      <c r="AJA34" s="68"/>
      <c r="AJB34" s="68"/>
      <c r="AJC34" s="68"/>
      <c r="AJD34" s="68"/>
      <c r="AJE34" s="68"/>
      <c r="AJF34" s="68"/>
      <c r="AJG34" s="68"/>
      <c r="AJH34" s="68"/>
      <c r="AJI34" s="68"/>
      <c r="AJJ34" s="68"/>
      <c r="AJK34" s="68"/>
      <c r="AJL34" s="68"/>
      <c r="AJM34" s="68"/>
      <c r="AJN34" s="68"/>
      <c r="AJO34" s="68"/>
      <c r="AJP34" s="68"/>
      <c r="AJQ34" s="68"/>
      <c r="AJR34" s="68"/>
      <c r="AJS34" s="68"/>
      <c r="AJT34" s="68"/>
      <c r="AJU34" s="68"/>
      <c r="AJV34" s="68"/>
      <c r="AJW34" s="68"/>
      <c r="AJX34" s="68"/>
      <c r="AJY34" s="68"/>
      <c r="AJZ34" s="68"/>
      <c r="AKA34" s="68"/>
      <c r="AKB34" s="68"/>
      <c r="AKC34" s="68"/>
      <c r="AKD34" s="68"/>
      <c r="AKE34" s="68"/>
      <c r="AKF34" s="68"/>
      <c r="AKG34" s="68"/>
      <c r="AKH34" s="68"/>
      <c r="AKI34" s="68"/>
      <c r="AKJ34" s="68"/>
      <c r="AKK34" s="68"/>
      <c r="AKL34" s="68"/>
      <c r="AKM34" s="68"/>
      <c r="AKN34" s="68"/>
      <c r="AKO34" s="68"/>
      <c r="AKP34" s="68"/>
      <c r="AKQ34" s="68"/>
      <c r="AKR34" s="68"/>
      <c r="AKS34" s="68"/>
      <c r="AKT34" s="68"/>
      <c r="AKU34" s="68"/>
      <c r="AKV34" s="68"/>
      <c r="AKW34" s="68"/>
      <c r="AKX34" s="68"/>
      <c r="AKY34" s="68"/>
      <c r="AKZ34" s="68"/>
      <c r="ALA34" s="68"/>
      <c r="ALB34" s="68"/>
      <c r="ALC34" s="68"/>
      <c r="ALD34" s="68"/>
      <c r="ALE34" s="68"/>
      <c r="ALF34" s="68"/>
      <c r="ALG34" s="68"/>
      <c r="ALH34" s="68"/>
      <c r="ALI34" s="68"/>
      <c r="ALJ34" s="68"/>
      <c r="ALK34" s="68"/>
      <c r="ALL34" s="68"/>
      <c r="ALM34" s="68"/>
      <c r="ALN34" s="68"/>
      <c r="ALO34" s="68"/>
      <c r="ALP34" s="68"/>
      <c r="ALQ34" s="68"/>
      <c r="ALR34" s="68"/>
      <c r="ALS34" s="68"/>
      <c r="ALT34" s="68"/>
      <c r="ALU34" s="68"/>
      <c r="ALV34" s="68"/>
      <c r="ALW34" s="68"/>
      <c r="ALX34" s="68"/>
      <c r="ALY34" s="68"/>
      <c r="ALZ34" s="68"/>
      <c r="AMA34" s="68"/>
      <c r="AMB34" s="68"/>
      <c r="AMC34" s="68"/>
      <c r="AMD34" s="68"/>
      <c r="AME34" s="68"/>
      <c r="AMF34" s="68"/>
      <c r="AMG34" s="68"/>
    </row>
    <row r="35" spans="1:102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68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Z35" s="13"/>
      <c r="AA35" s="13"/>
      <c r="AB35" s="13"/>
      <c r="AC35" s="13"/>
      <c r="AD35" s="13"/>
    </row>
    <row r="36" spans="1:1021">
      <c r="A36" s="6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68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Z36" s="13"/>
      <c r="AA36" s="13"/>
      <c r="AB36" s="13"/>
      <c r="AC36" s="13"/>
      <c r="AD36" s="13"/>
    </row>
    <row r="37" spans="1:1021">
      <c r="A37" s="2" t="s">
        <v>16</v>
      </c>
      <c r="B37" s="12">
        <v>1281933</v>
      </c>
      <c r="C37" s="12">
        <v>1169240</v>
      </c>
      <c r="D37" s="12">
        <v>1173510</v>
      </c>
      <c r="E37" s="12">
        <v>1113091</v>
      </c>
      <c r="F37" s="12">
        <v>1226347</v>
      </c>
      <c r="G37" s="12">
        <v>983100.85</v>
      </c>
      <c r="H37" s="12">
        <v>878879.12</v>
      </c>
      <c r="I37" s="11">
        <v>755745.46</v>
      </c>
      <c r="J37" s="12">
        <v>651250.06999999995</v>
      </c>
      <c r="K37" s="12">
        <v>840000</v>
      </c>
      <c r="L37" s="12">
        <v>921000</v>
      </c>
      <c r="M37" s="68"/>
      <c r="N37" s="13">
        <f>B37/SUM(B$37:B$42)</f>
        <v>0.60289995568623045</v>
      </c>
      <c r="O37" s="13">
        <f t="shared" ref="O37:X42" si="8">C37/SUM(C$37:C$42)</f>
        <v>0.57825575103210214</v>
      </c>
      <c r="P37" s="13">
        <f t="shared" si="8"/>
        <v>0.58656429445689329</v>
      </c>
      <c r="Q37" s="13">
        <f t="shared" si="8"/>
        <v>0.56143782666456776</v>
      </c>
      <c r="R37" s="13">
        <f t="shared" si="8"/>
        <v>0.53313398586307348</v>
      </c>
      <c r="S37" s="13">
        <f t="shared" si="8"/>
        <v>0.54413305032119097</v>
      </c>
      <c r="T37" s="13">
        <f t="shared" si="8"/>
        <v>0.50923287706024567</v>
      </c>
      <c r="U37" s="13">
        <f t="shared" si="8"/>
        <v>0.48272497630716338</v>
      </c>
      <c r="V37" s="13">
        <f t="shared" si="8"/>
        <v>0.44481327457905556</v>
      </c>
      <c r="W37" s="13">
        <f t="shared" si="8"/>
        <v>0.49763033175355448</v>
      </c>
      <c r="X37" s="13">
        <f t="shared" si="8"/>
        <v>0.50576606260296542</v>
      </c>
      <c r="Z37" s="13"/>
      <c r="AA37" s="13"/>
      <c r="AB37" s="13"/>
      <c r="AC37" s="13"/>
      <c r="AD37" s="13"/>
    </row>
    <row r="38" spans="1:1021">
      <c r="A38" s="2" t="s">
        <v>17</v>
      </c>
      <c r="B38" s="12">
        <v>21734.824000000001</v>
      </c>
      <c r="C38" s="12">
        <v>18012.900000000001</v>
      </c>
      <c r="D38" s="12">
        <v>12782.733</v>
      </c>
      <c r="E38" s="12">
        <v>31243.491000000002</v>
      </c>
      <c r="F38" s="12">
        <v>22715.91</v>
      </c>
      <c r="G38" s="12">
        <v>12366.431399999999</v>
      </c>
      <c r="H38" s="12">
        <v>19921.650000000001</v>
      </c>
      <c r="I38" s="12">
        <v>16321.852000000001</v>
      </c>
      <c r="J38" s="12">
        <v>19764.460999999999</v>
      </c>
      <c r="K38" s="12">
        <v>32000</v>
      </c>
      <c r="L38" s="12">
        <v>23000</v>
      </c>
      <c r="M38" s="5"/>
      <c r="N38" s="13">
        <f t="shared" ref="N38:N42" si="9">B38/SUM(B$37:B$42)</f>
        <v>1.0222004134730924E-2</v>
      </c>
      <c r="O38" s="13">
        <f t="shared" si="8"/>
        <v>8.9084046198951057E-3</v>
      </c>
      <c r="P38" s="13">
        <f t="shared" si="8"/>
        <v>6.3892891951290122E-3</v>
      </c>
      <c r="Q38" s="13">
        <f t="shared" si="8"/>
        <v>1.5759068831258168E-2</v>
      </c>
      <c r="R38" s="13">
        <f t="shared" si="8"/>
        <v>9.8753645100504578E-3</v>
      </c>
      <c r="S38" s="13">
        <f t="shared" si="8"/>
        <v>6.8446528545568408E-3</v>
      </c>
      <c r="T38" s="13">
        <f t="shared" si="8"/>
        <v>1.1542837819707498E-2</v>
      </c>
      <c r="U38" s="13">
        <f t="shared" si="8"/>
        <v>1.0425422363753304E-2</v>
      </c>
      <c r="V38" s="13">
        <f t="shared" si="8"/>
        <v>1.3499414468700227E-2</v>
      </c>
      <c r="W38" s="13">
        <f t="shared" si="8"/>
        <v>1.8957345971563982E-2</v>
      </c>
      <c r="X38" s="13">
        <f t="shared" si="8"/>
        <v>1.2630422844590884E-2</v>
      </c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</row>
    <row r="39" spans="1:1021">
      <c r="A39" s="2" t="s">
        <v>18</v>
      </c>
      <c r="B39" s="12">
        <v>27556.221000000001</v>
      </c>
      <c r="C39" s="12">
        <v>34385.303999999996</v>
      </c>
      <c r="D39" s="12">
        <v>15169.878000000001</v>
      </c>
      <c r="E39" s="12">
        <v>36314.4306</v>
      </c>
      <c r="F39" s="12">
        <v>42124.6803</v>
      </c>
      <c r="G39" s="12">
        <v>16880.569</v>
      </c>
      <c r="H39" s="12">
        <v>27947.188999999998</v>
      </c>
      <c r="I39" s="11">
        <v>13466.173000000001</v>
      </c>
      <c r="J39" s="12">
        <v>16135.745999999999</v>
      </c>
      <c r="K39" s="12">
        <v>23000</v>
      </c>
      <c r="L39" s="12">
        <v>47000</v>
      </c>
      <c r="M39" s="5"/>
      <c r="N39" s="13">
        <f t="shared" si="9"/>
        <v>1.2959838322111977E-2</v>
      </c>
      <c r="O39" s="13">
        <f t="shared" si="8"/>
        <v>1.700549056565559E-2</v>
      </c>
      <c r="P39" s="13">
        <f t="shared" si="8"/>
        <v>7.5824737633826281E-3</v>
      </c>
      <c r="Q39" s="13">
        <f t="shared" si="8"/>
        <v>1.8316826739795108E-2</v>
      </c>
      <c r="R39" s="13">
        <f t="shared" si="8"/>
        <v>1.8313004974568121E-2</v>
      </c>
      <c r="S39" s="13">
        <f t="shared" si="8"/>
        <v>9.3431670831403881E-3</v>
      </c>
      <c r="T39" s="13">
        <f t="shared" si="8"/>
        <v>1.6192929307748773E-2</v>
      </c>
      <c r="U39" s="13">
        <f t="shared" si="8"/>
        <v>8.6013855013739194E-3</v>
      </c>
      <c r="V39" s="13">
        <f t="shared" si="8"/>
        <v>1.1020949319876308E-2</v>
      </c>
      <c r="W39" s="13">
        <f t="shared" si="8"/>
        <v>1.3625592417061612E-2</v>
      </c>
      <c r="X39" s="13">
        <f t="shared" si="8"/>
        <v>2.5809994508511808E-2</v>
      </c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</row>
    <row r="40" spans="1:1021">
      <c r="A40" s="2" t="s">
        <v>19</v>
      </c>
      <c r="B40" s="12">
        <v>227551.71</v>
      </c>
      <c r="C40" s="12">
        <v>209422.17</v>
      </c>
      <c r="D40" s="12">
        <v>232014.56</v>
      </c>
      <c r="E40" s="12">
        <v>176283.32</v>
      </c>
      <c r="F40" s="12">
        <v>204224.81</v>
      </c>
      <c r="G40" s="12">
        <v>185577.19</v>
      </c>
      <c r="H40" s="12">
        <v>166591.42000000001</v>
      </c>
      <c r="I40" s="11">
        <v>150168.82999999999</v>
      </c>
      <c r="J40" s="12">
        <v>153493.45000000001</v>
      </c>
      <c r="K40" s="12">
        <v>130000</v>
      </c>
      <c r="L40" s="12">
        <v>185000</v>
      </c>
      <c r="M40" s="5"/>
      <c r="N40" s="13">
        <f t="shared" si="9"/>
        <v>0.10701878793612923</v>
      </c>
      <c r="O40" s="13">
        <f t="shared" si="8"/>
        <v>0.10357118657942131</v>
      </c>
      <c r="P40" s="13">
        <f t="shared" si="8"/>
        <v>0.1159695756236645</v>
      </c>
      <c r="Q40" s="13">
        <f t="shared" si="8"/>
        <v>8.891647139183996E-2</v>
      </c>
      <c r="R40" s="13">
        <f t="shared" si="8"/>
        <v>8.8783343513237994E-2</v>
      </c>
      <c r="S40" s="13">
        <f t="shared" si="8"/>
        <v>0.10271446969528633</v>
      </c>
      <c r="T40" s="13">
        <f t="shared" si="8"/>
        <v>9.6525023942031704E-2</v>
      </c>
      <c r="U40" s="13">
        <f t="shared" si="8"/>
        <v>9.5918862554363798E-2</v>
      </c>
      <c r="V40" s="13">
        <f t="shared" si="8"/>
        <v>0.10483825993436983</v>
      </c>
      <c r="W40" s="13">
        <f t="shared" si="8"/>
        <v>7.7014218009478677E-2</v>
      </c>
      <c r="X40" s="13">
        <f t="shared" si="8"/>
        <v>0.1015925315760571</v>
      </c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</row>
    <row r="41" spans="1:1021">
      <c r="A41" s="2" t="s">
        <v>20</v>
      </c>
      <c r="B41" s="12">
        <v>73329.870999999999</v>
      </c>
      <c r="C41" s="12">
        <v>56179.999000000003</v>
      </c>
      <c r="D41" s="12">
        <v>58260.834999999999</v>
      </c>
      <c r="E41" s="12">
        <v>36983.25</v>
      </c>
      <c r="F41" s="12">
        <v>55293.457999999999</v>
      </c>
      <c r="G41" s="12">
        <v>50795.584000000003</v>
      </c>
      <c r="H41" s="12">
        <v>49767.26</v>
      </c>
      <c r="I41" s="11">
        <v>33008.322</v>
      </c>
      <c r="J41" s="11">
        <v>27527.413</v>
      </c>
      <c r="K41" s="12">
        <v>39000</v>
      </c>
      <c r="L41" s="12">
        <v>16000</v>
      </c>
      <c r="M41" s="5"/>
      <c r="N41" s="13">
        <f t="shared" si="9"/>
        <v>3.4487431071964753E-2</v>
      </c>
      <c r="O41" s="13">
        <f t="shared" si="8"/>
        <v>2.7784208130689807E-2</v>
      </c>
      <c r="P41" s="13">
        <f t="shared" si="8"/>
        <v>2.912094960950011E-2</v>
      </c>
      <c r="Q41" s="13">
        <f t="shared" si="8"/>
        <v>1.8654176076342704E-2</v>
      </c>
      <c r="R41" s="13">
        <f t="shared" si="8"/>
        <v>2.4037912316573082E-2</v>
      </c>
      <c r="S41" s="13">
        <f t="shared" si="8"/>
        <v>2.8114670091848957E-2</v>
      </c>
      <c r="T41" s="13">
        <f t="shared" si="8"/>
        <v>2.8835734535604035E-2</v>
      </c>
      <c r="U41" s="13">
        <f t="shared" si="8"/>
        <v>2.108374088729454E-2</v>
      </c>
      <c r="V41" s="13">
        <f t="shared" si="8"/>
        <v>1.8801623648531916E-2</v>
      </c>
      <c r="W41" s="13">
        <f t="shared" si="8"/>
        <v>2.3104265402843601E-2</v>
      </c>
      <c r="X41" s="13">
        <f t="shared" si="8"/>
        <v>8.7863811092806152E-3</v>
      </c>
      <c r="AA41" s="13"/>
      <c r="AB41" s="13"/>
      <c r="AC41" s="13"/>
      <c r="AD41" s="13"/>
    </row>
    <row r="42" spans="1:1021">
      <c r="A42" s="2" t="s">
        <v>21</v>
      </c>
      <c r="B42" s="12">
        <v>494172.52</v>
      </c>
      <c r="C42" s="12">
        <v>534771.51</v>
      </c>
      <c r="D42" s="12">
        <v>508912.24</v>
      </c>
      <c r="E42" s="12">
        <v>588656.66</v>
      </c>
      <c r="F42" s="12">
        <v>749554.55</v>
      </c>
      <c r="G42" s="12">
        <v>558008.17000000004</v>
      </c>
      <c r="H42" s="12">
        <v>582781.77</v>
      </c>
      <c r="I42" s="11">
        <v>596871.21</v>
      </c>
      <c r="J42" s="11">
        <v>595926.51</v>
      </c>
      <c r="K42" s="12">
        <v>624000</v>
      </c>
      <c r="L42" s="12">
        <v>629000</v>
      </c>
      <c r="M42" s="5"/>
      <c r="N42" s="13">
        <f t="shared" si="9"/>
        <v>0.23241198284883283</v>
      </c>
      <c r="O42" s="13">
        <f t="shared" si="8"/>
        <v>0.26447495907223612</v>
      </c>
      <c r="P42" s="13">
        <f t="shared" si="8"/>
        <v>0.25437341735143043</v>
      </c>
      <c r="Q42" s="13">
        <f t="shared" si="8"/>
        <v>0.29691563029619628</v>
      </c>
      <c r="R42" s="13">
        <f t="shared" si="8"/>
        <v>0.32585638882249679</v>
      </c>
      <c r="S42" s="13">
        <f t="shared" si="8"/>
        <v>0.3088499899539765</v>
      </c>
      <c r="T42" s="13">
        <f t="shared" si="8"/>
        <v>0.33767059733466231</v>
      </c>
      <c r="U42" s="13">
        <f t="shared" si="8"/>
        <v>0.38124561238605115</v>
      </c>
      <c r="V42" s="13">
        <f t="shared" si="8"/>
        <v>0.40702647804946618</v>
      </c>
      <c r="W42" s="13">
        <f t="shared" si="8"/>
        <v>0.36966824644549762</v>
      </c>
      <c r="X42" s="13">
        <f t="shared" si="8"/>
        <v>0.34541460735859419</v>
      </c>
      <c r="Z42" s="13"/>
      <c r="AA42" s="13"/>
      <c r="AB42" s="13"/>
      <c r="AC42" s="13"/>
      <c r="AD42" s="13"/>
    </row>
    <row r="43" spans="1:102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Z43" s="13"/>
      <c r="AA43" s="13"/>
      <c r="AB43" s="13"/>
      <c r="AC43" s="13"/>
      <c r="AD43" s="13"/>
    </row>
    <row r="44" spans="1:1021">
      <c r="A44" s="6" t="s">
        <v>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Z44" s="13"/>
      <c r="AA44" s="13"/>
      <c r="AB44" s="13"/>
      <c r="AC44" s="13"/>
      <c r="AD44" s="13"/>
      <c r="AE44" s="76"/>
      <c r="AF44" s="13"/>
    </row>
    <row r="45" spans="1:1021">
      <c r="A45" s="2" t="s">
        <v>23</v>
      </c>
      <c r="B45" s="12">
        <v>75637.269</v>
      </c>
      <c r="C45" s="12">
        <v>73654.258000000002</v>
      </c>
      <c r="D45" s="12">
        <v>67931.362999999998</v>
      </c>
      <c r="E45" s="12">
        <v>61541.792000000001</v>
      </c>
      <c r="F45" s="12">
        <v>94421.168999999994</v>
      </c>
      <c r="G45" s="12">
        <v>70630.016300000003</v>
      </c>
      <c r="H45" s="11">
        <v>38640.556400000001</v>
      </c>
      <c r="I45" s="11">
        <v>49556.872000000003</v>
      </c>
      <c r="J45" s="12">
        <v>24106.116999999998</v>
      </c>
      <c r="K45" s="12">
        <v>40000</v>
      </c>
      <c r="L45" s="12">
        <v>41000</v>
      </c>
      <c r="M45" s="5"/>
      <c r="N45" s="13">
        <f>B45/SUM(B$45:B$51)</f>
        <v>3.5572619016551454E-2</v>
      </c>
      <c r="O45" s="13">
        <f t="shared" ref="O45:X51" si="10">C45/SUM(C$45:C$51)</f>
        <v>3.6426221496245227E-2</v>
      </c>
      <c r="P45" s="13">
        <f t="shared" si="10"/>
        <v>3.3954644865255679E-2</v>
      </c>
      <c r="Q45" s="13">
        <f t="shared" si="10"/>
        <v>3.104138516706199E-2</v>
      </c>
      <c r="R45" s="13">
        <f t="shared" si="10"/>
        <v>4.1048030735998831E-2</v>
      </c>
      <c r="S45" s="13">
        <f t="shared" si="10"/>
        <v>3.9092760598404816E-2</v>
      </c>
      <c r="T45" s="13">
        <f t="shared" si="10"/>
        <v>2.2388791863458012E-2</v>
      </c>
      <c r="U45" s="13">
        <f t="shared" si="10"/>
        <v>3.1653964408357077E-2</v>
      </c>
      <c r="V45" s="13">
        <f t="shared" si="10"/>
        <v>1.6464828637645427E-2</v>
      </c>
      <c r="W45" s="13">
        <f t="shared" si="10"/>
        <v>2.3710729104919975E-2</v>
      </c>
      <c r="X45" s="13">
        <f t="shared" si="10"/>
        <v>2.2502744237102086E-2</v>
      </c>
      <c r="Z45" s="13"/>
      <c r="AA45" s="13"/>
      <c r="AB45" s="13"/>
      <c r="AC45" s="13"/>
      <c r="AD45" s="13"/>
      <c r="AE45" s="76"/>
      <c r="AF45" s="13"/>
    </row>
    <row r="46" spans="1:1021">
      <c r="A46" s="2" t="s">
        <v>24</v>
      </c>
      <c r="B46" s="12">
        <v>208161.04</v>
      </c>
      <c r="C46" s="12">
        <v>174420.82</v>
      </c>
      <c r="D46" s="12">
        <v>216060.61600000001</v>
      </c>
      <c r="E46" s="12">
        <v>123560.21</v>
      </c>
      <c r="F46" s="12">
        <v>191832.33</v>
      </c>
      <c r="G46" s="12">
        <v>119943.91</v>
      </c>
      <c r="H46" s="11">
        <v>112030.18</v>
      </c>
      <c r="I46" s="11">
        <v>80438.573000000004</v>
      </c>
      <c r="J46" s="12">
        <v>80889.978099999993</v>
      </c>
      <c r="K46" s="12">
        <v>73000</v>
      </c>
      <c r="L46" s="12">
        <v>88000</v>
      </c>
      <c r="M46" s="5"/>
      <c r="N46" s="13">
        <f t="shared" ref="N46:N51" si="11">B46/SUM(B$45:B$51)</f>
        <v>9.7899269340477227E-2</v>
      </c>
      <c r="O46" s="13">
        <f t="shared" si="10"/>
        <v>8.6261020006157957E-2</v>
      </c>
      <c r="P46" s="13">
        <f t="shared" si="10"/>
        <v>0.10799520518450924</v>
      </c>
      <c r="Q46" s="13">
        <f t="shared" si="10"/>
        <v>6.2323178206007794E-2</v>
      </c>
      <c r="R46" s="13">
        <f t="shared" si="10"/>
        <v>8.3395910698778483E-2</v>
      </c>
      <c r="S46" s="13">
        <f t="shared" si="10"/>
        <v>6.6387335080745458E-2</v>
      </c>
      <c r="T46" s="13">
        <f t="shared" si="10"/>
        <v>6.4911601077404166E-2</v>
      </c>
      <c r="U46" s="13">
        <f t="shared" si="10"/>
        <v>5.1379347082298341E-2</v>
      </c>
      <c r="V46" s="13">
        <f t="shared" si="10"/>
        <v>5.524903193323883E-2</v>
      </c>
      <c r="W46" s="13">
        <f t="shared" si="10"/>
        <v>4.3272080616478956E-2</v>
      </c>
      <c r="X46" s="13">
        <f t="shared" si="10"/>
        <v>4.8298572996706916E-2</v>
      </c>
      <c r="Z46" s="13"/>
      <c r="AA46" s="13"/>
      <c r="AB46" s="13"/>
      <c r="AD46" s="13"/>
      <c r="AE46" s="76"/>
      <c r="AF46" s="13"/>
    </row>
    <row r="47" spans="1:1021">
      <c r="A47" s="2" t="s">
        <v>57</v>
      </c>
      <c r="B47" s="12">
        <v>608058.53</v>
      </c>
      <c r="C47" s="12">
        <v>528217.29</v>
      </c>
      <c r="D47" s="12">
        <v>478844.95</v>
      </c>
      <c r="E47" s="12">
        <v>462993.65</v>
      </c>
      <c r="F47" s="12">
        <v>475863.68</v>
      </c>
      <c r="G47" s="12">
        <v>436388.89</v>
      </c>
      <c r="H47" s="11">
        <v>390854</v>
      </c>
      <c r="I47" s="11">
        <v>316759.5</v>
      </c>
      <c r="J47" s="12">
        <v>297376.17</v>
      </c>
      <c r="K47" s="12">
        <v>365000</v>
      </c>
      <c r="L47" s="12">
        <v>370000</v>
      </c>
      <c r="M47" s="5"/>
      <c r="N47" s="13">
        <f t="shared" si="11"/>
        <v>0.28597323400788471</v>
      </c>
      <c r="O47" s="13">
        <f t="shared" si="10"/>
        <v>0.26123350538249124</v>
      </c>
      <c r="P47" s="13">
        <f t="shared" si="10"/>
        <v>0.23934467828609757</v>
      </c>
      <c r="Q47" s="13">
        <f t="shared" si="10"/>
        <v>0.23353177982782644</v>
      </c>
      <c r="R47" s="13">
        <f t="shared" si="10"/>
        <v>0.20687380986339529</v>
      </c>
      <c r="S47" s="13">
        <f t="shared" si="10"/>
        <v>0.24153535986899685</v>
      </c>
      <c r="T47" s="13">
        <f t="shared" si="10"/>
        <v>0.22646539465979371</v>
      </c>
      <c r="U47" s="13">
        <f t="shared" si="10"/>
        <v>0.20232701408210313</v>
      </c>
      <c r="V47" s="13">
        <f t="shared" si="10"/>
        <v>0.20311225071915626</v>
      </c>
      <c r="W47" s="13">
        <f t="shared" si="10"/>
        <v>0.21636040308239479</v>
      </c>
      <c r="X47" s="13">
        <f t="shared" si="10"/>
        <v>0.2030735455543359</v>
      </c>
      <c r="Z47" s="13"/>
      <c r="AA47" s="13"/>
      <c r="AB47" s="13"/>
      <c r="AC47" s="13"/>
      <c r="AD47" s="13"/>
    </row>
    <row r="48" spans="1:1021">
      <c r="A48" s="2" t="s">
        <v>25</v>
      </c>
      <c r="B48" s="12">
        <v>431175.61</v>
      </c>
      <c r="C48" s="12">
        <v>370543.79</v>
      </c>
      <c r="D48" s="12">
        <v>374185.47</v>
      </c>
      <c r="E48" s="12">
        <v>389155.01</v>
      </c>
      <c r="F48" s="12">
        <v>394745.35</v>
      </c>
      <c r="G48" s="12">
        <v>287146.64</v>
      </c>
      <c r="H48" s="11">
        <v>232932.75</v>
      </c>
      <c r="I48" s="11">
        <v>318369.17</v>
      </c>
      <c r="J48" s="12">
        <v>259887.81</v>
      </c>
      <c r="K48" s="12">
        <v>264000</v>
      </c>
      <c r="L48" s="12">
        <v>269000</v>
      </c>
      <c r="M48" s="5"/>
      <c r="N48" s="13">
        <f t="shared" si="11"/>
        <v>0.20278423463119979</v>
      </c>
      <c r="O48" s="13">
        <f t="shared" si="10"/>
        <v>0.18325498803610479</v>
      </c>
      <c r="P48" s="13">
        <f t="shared" si="10"/>
        <v>0.18703194204404205</v>
      </c>
      <c r="Q48" s="13">
        <f t="shared" si="10"/>
        <v>0.19628792341798984</v>
      </c>
      <c r="R48" s="13">
        <f t="shared" si="10"/>
        <v>0.1716089668376444</v>
      </c>
      <c r="S48" s="13">
        <f t="shared" si="10"/>
        <v>0.15893178909200298</v>
      </c>
      <c r="T48" s="13">
        <f t="shared" si="10"/>
        <v>0.13496396904711494</v>
      </c>
      <c r="U48" s="13">
        <f t="shared" si="10"/>
        <v>0.20335517495733352</v>
      </c>
      <c r="V48" s="13">
        <f t="shared" si="10"/>
        <v>0.17750715541051068</v>
      </c>
      <c r="W48" s="13">
        <f t="shared" si="10"/>
        <v>0.15649081209247184</v>
      </c>
      <c r="X48" s="13">
        <f t="shared" si="10"/>
        <v>0.14763995609220637</v>
      </c>
      <c r="Z48" s="13"/>
      <c r="AA48" s="13"/>
      <c r="AB48" s="13"/>
      <c r="AC48" s="13"/>
      <c r="AD48" s="13"/>
    </row>
    <row r="49" spans="1:38">
      <c r="A49" s="2" t="s">
        <v>26</v>
      </c>
      <c r="B49" s="12">
        <v>213982.61</v>
      </c>
      <c r="C49" s="12">
        <v>232843.17</v>
      </c>
      <c r="D49" s="12">
        <v>284068.17</v>
      </c>
      <c r="E49" s="12">
        <v>255112.83</v>
      </c>
      <c r="F49" s="12">
        <v>257993.72</v>
      </c>
      <c r="G49" s="12">
        <v>244853.85</v>
      </c>
      <c r="H49" s="11">
        <v>312586.18</v>
      </c>
      <c r="I49" s="11">
        <v>197392.25</v>
      </c>
      <c r="J49" s="11">
        <v>173768.53</v>
      </c>
      <c r="K49" s="12">
        <v>240000</v>
      </c>
      <c r="L49" s="12">
        <v>275000</v>
      </c>
      <c r="M49" s="5"/>
      <c r="N49" s="13">
        <f t="shared" si="11"/>
        <v>0.10063718537613135</v>
      </c>
      <c r="O49" s="13">
        <f t="shared" si="10"/>
        <v>0.11515419630332685</v>
      </c>
      <c r="P49" s="13">
        <f t="shared" si="10"/>
        <v>0.14198793317120806</v>
      </c>
      <c r="Q49" s="13">
        <f t="shared" si="10"/>
        <v>0.12867768974113081</v>
      </c>
      <c r="R49" s="13">
        <f t="shared" si="10"/>
        <v>0.11215847315186997</v>
      </c>
      <c r="S49" s="13">
        <f t="shared" si="10"/>
        <v>0.13552330073082147</v>
      </c>
      <c r="T49" s="13">
        <f t="shared" si="10"/>
        <v>0.18111610120120894</v>
      </c>
      <c r="U49" s="13">
        <f t="shared" si="10"/>
        <v>0.12608235757869304</v>
      </c>
      <c r="V49" s="13">
        <f t="shared" si="10"/>
        <v>0.11868643419699443</v>
      </c>
      <c r="W49" s="13">
        <f t="shared" si="10"/>
        <v>0.14226437462951985</v>
      </c>
      <c r="X49" s="13">
        <f t="shared" si="10"/>
        <v>0.15093304061470911</v>
      </c>
      <c r="Z49" s="13"/>
      <c r="AA49" s="13"/>
      <c r="AB49" s="13"/>
      <c r="AC49" s="13"/>
      <c r="AD49" s="13"/>
    </row>
    <row r="50" spans="1:38">
      <c r="A50" s="2" t="s">
        <v>27</v>
      </c>
      <c r="B50" s="12">
        <v>459759.35999999999</v>
      </c>
      <c r="C50" s="12">
        <v>456107.22</v>
      </c>
      <c r="D50" s="12">
        <v>404441.89199999999</v>
      </c>
      <c r="E50" s="12">
        <v>449312.92</v>
      </c>
      <c r="F50" s="12">
        <v>647469.87</v>
      </c>
      <c r="G50" s="12">
        <v>467374.27</v>
      </c>
      <c r="H50" s="11">
        <v>433356.32</v>
      </c>
      <c r="I50" s="11">
        <v>385446.94</v>
      </c>
      <c r="J50" s="11">
        <v>446874.82</v>
      </c>
      <c r="K50" s="12">
        <v>463000</v>
      </c>
      <c r="L50" s="12">
        <v>483000</v>
      </c>
      <c r="M50" s="5"/>
      <c r="N50" s="13">
        <f t="shared" si="11"/>
        <v>0.21622732772878839</v>
      </c>
      <c r="O50" s="13">
        <f t="shared" si="10"/>
        <v>0.22557097271629087</v>
      </c>
      <c r="P50" s="13">
        <f t="shared" si="10"/>
        <v>0.20215523736057073</v>
      </c>
      <c r="Q50" s="13">
        <f t="shared" si="10"/>
        <v>0.22663128513152997</v>
      </c>
      <c r="R50" s="13">
        <f t="shared" si="10"/>
        <v>0.28147674304258158</v>
      </c>
      <c r="S50" s="13">
        <f t="shared" si="10"/>
        <v>0.25868534943215371</v>
      </c>
      <c r="T50" s="13">
        <f t="shared" si="10"/>
        <v>0.25109173767472215</v>
      </c>
      <c r="U50" s="13">
        <f t="shared" si="10"/>
        <v>0.24620044057805232</v>
      </c>
      <c r="V50" s="13">
        <f t="shared" si="10"/>
        <v>0.30522200376687153</v>
      </c>
      <c r="W50" s="13">
        <f t="shared" si="10"/>
        <v>0.27445168938944875</v>
      </c>
      <c r="X50" s="13">
        <f t="shared" si="10"/>
        <v>0.26509330406147091</v>
      </c>
      <c r="Z50" s="13"/>
      <c r="AA50" s="13"/>
      <c r="AB50" s="13"/>
    </row>
    <row r="51" spans="1:38">
      <c r="A51" s="2" t="s">
        <v>28</v>
      </c>
      <c r="B51" s="12">
        <v>129503.35</v>
      </c>
      <c r="C51" s="12">
        <v>186225.48</v>
      </c>
      <c r="D51" s="12">
        <v>175117.62</v>
      </c>
      <c r="E51" s="12">
        <v>240895.94</v>
      </c>
      <c r="F51" s="12">
        <v>237934.51</v>
      </c>
      <c r="G51" s="12">
        <v>180391.22</v>
      </c>
      <c r="H51" s="11">
        <v>205488.424</v>
      </c>
      <c r="I51" s="11">
        <v>217618.54</v>
      </c>
      <c r="J51" s="11">
        <v>181194.23</v>
      </c>
      <c r="K51" s="12">
        <v>242000</v>
      </c>
      <c r="L51" s="12">
        <v>296000</v>
      </c>
      <c r="M51" s="5"/>
      <c r="N51" s="13">
        <f t="shared" si="11"/>
        <v>6.0906129898967126E-2</v>
      </c>
      <c r="O51" s="13">
        <f t="shared" si="10"/>
        <v>9.2099096059383087E-2</v>
      </c>
      <c r="P51" s="13">
        <f t="shared" si="10"/>
        <v>8.7530359088316759E-2</v>
      </c>
      <c r="Q51" s="13">
        <f t="shared" si="10"/>
        <v>0.12150675850845316</v>
      </c>
      <c r="R51" s="13">
        <f t="shared" si="10"/>
        <v>0.10343806566973157</v>
      </c>
      <c r="S51" s="13">
        <f t="shared" si="10"/>
        <v>9.98441051968747E-2</v>
      </c>
      <c r="T51" s="13">
        <f t="shared" si="10"/>
        <v>0.11906240447629812</v>
      </c>
      <c r="U51" s="13">
        <f t="shared" si="10"/>
        <v>0.13900170131316258</v>
      </c>
      <c r="V51" s="13">
        <f t="shared" si="10"/>
        <v>0.12375829533558277</v>
      </c>
      <c r="W51" s="13">
        <f t="shared" si="10"/>
        <v>0.14344991108476585</v>
      </c>
      <c r="X51" s="13">
        <f t="shared" si="10"/>
        <v>0.16245883644346873</v>
      </c>
      <c r="Z51" s="13"/>
      <c r="AA51" s="13"/>
      <c r="AB51" s="13"/>
    </row>
    <row r="52" spans="1:38">
      <c r="B52" s="12"/>
      <c r="C52" s="12"/>
      <c r="D52" s="11"/>
      <c r="E52" s="12"/>
      <c r="F52" s="12"/>
      <c r="G52" s="12"/>
      <c r="H52" s="12"/>
      <c r="I52" s="12"/>
      <c r="J52" s="12"/>
      <c r="K52" s="12"/>
      <c r="L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Z52" s="13"/>
      <c r="AA52" s="13"/>
      <c r="AB52" s="13"/>
    </row>
    <row r="53" spans="1:38">
      <c r="A53" s="6" t="s">
        <v>129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Z53" s="13"/>
      <c r="AA53" s="13"/>
      <c r="AB53" s="13"/>
    </row>
    <row r="54" spans="1:38">
      <c r="A54" s="2" t="s">
        <v>29</v>
      </c>
      <c r="B54" s="18">
        <v>61095.27</v>
      </c>
      <c r="C54" s="18">
        <v>66240</v>
      </c>
      <c r="D54" s="18">
        <v>70635</v>
      </c>
      <c r="E54" s="18">
        <v>69264</v>
      </c>
      <c r="F54" s="18">
        <v>66515</v>
      </c>
      <c r="G54" s="18">
        <v>70920</v>
      </c>
      <c r="H54" s="18">
        <v>62810</v>
      </c>
      <c r="I54" s="18">
        <v>63180.76</v>
      </c>
      <c r="J54" s="18">
        <v>58977.22</v>
      </c>
      <c r="K54" s="18">
        <v>67220</v>
      </c>
      <c r="L54" s="18">
        <v>70600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Z54" s="13"/>
      <c r="AA54" s="13"/>
      <c r="AB54" s="13"/>
    </row>
    <row r="55" spans="1:38">
      <c r="A55" s="2" t="s">
        <v>70</v>
      </c>
      <c r="B55" s="12">
        <v>399114.19</v>
      </c>
      <c r="C55" s="12">
        <v>262830.90000000002</v>
      </c>
      <c r="D55" s="12">
        <v>269291.95899999997</v>
      </c>
      <c r="E55" s="12">
        <v>256140.77</v>
      </c>
      <c r="F55" s="12">
        <v>312042.13</v>
      </c>
      <c r="G55" s="12">
        <v>236648.43</v>
      </c>
      <c r="H55" s="12">
        <v>301346.13</v>
      </c>
      <c r="I55" s="79">
        <v>266862.23</v>
      </c>
      <c r="J55" s="12">
        <v>265119.71000000002</v>
      </c>
      <c r="K55" s="12">
        <v>306000</v>
      </c>
      <c r="L55" s="12">
        <v>253000</v>
      </c>
      <c r="M55" s="5"/>
      <c r="N55" s="13">
        <f>B55/SUM(B$55:B$60)</f>
        <v>0.1877055760941862</v>
      </c>
      <c r="O55" s="13">
        <f t="shared" ref="O55:X60" si="12">C55/SUM(C$55:C$60)</f>
        <v>0.12998483495669411</v>
      </c>
      <c r="P55" s="13">
        <f t="shared" si="12"/>
        <v>0.13460222913175526</v>
      </c>
      <c r="Q55" s="13">
        <f t="shared" si="12"/>
        <v>0.12919617873191377</v>
      </c>
      <c r="R55" s="13">
        <f t="shared" si="12"/>
        <v>0.13565511863038271</v>
      </c>
      <c r="S55" s="13">
        <f t="shared" si="12"/>
        <v>0.1309817119812432</v>
      </c>
      <c r="T55" s="13">
        <f t="shared" si="12"/>
        <v>0.17460348506669929</v>
      </c>
      <c r="U55" s="13">
        <f t="shared" si="12"/>
        <v>0.1704556247802558</v>
      </c>
      <c r="V55" s="13">
        <f t="shared" si="12"/>
        <v>0.18108061986166021</v>
      </c>
      <c r="W55" s="13">
        <f t="shared" si="12"/>
        <v>0.18127962085308058</v>
      </c>
      <c r="X55" s="13">
        <f t="shared" si="12"/>
        <v>0.13893465129049973</v>
      </c>
      <c r="Z55" s="68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84"/>
      <c r="AL55" s="13"/>
    </row>
    <row r="56" spans="1:38">
      <c r="A56" s="2" t="s">
        <v>71</v>
      </c>
      <c r="B56" s="12">
        <v>407547.93</v>
      </c>
      <c r="C56" s="12">
        <v>390568.86</v>
      </c>
      <c r="D56" s="12">
        <v>376750.18</v>
      </c>
      <c r="E56" s="12">
        <v>373493.67</v>
      </c>
      <c r="F56" s="12">
        <v>430659.8</v>
      </c>
      <c r="G56" s="12">
        <v>345993.07</v>
      </c>
      <c r="H56" s="12">
        <v>375421.04</v>
      </c>
      <c r="I56" s="79">
        <v>323624.21600000001</v>
      </c>
      <c r="J56" s="12">
        <v>328013.92</v>
      </c>
      <c r="K56" s="12">
        <v>291000</v>
      </c>
      <c r="L56" s="12">
        <v>289000</v>
      </c>
      <c r="M56" s="5"/>
      <c r="N56" s="13">
        <f t="shared" ref="N56:N60" si="13">B56/SUM(B$55:B$60)</f>
        <v>0.19167200992438546</v>
      </c>
      <c r="O56" s="13">
        <f t="shared" si="12"/>
        <v>0.19315852438325995</v>
      </c>
      <c r="P56" s="13">
        <f t="shared" si="12"/>
        <v>0.18831388149168629</v>
      </c>
      <c r="Q56" s="13">
        <f t="shared" si="12"/>
        <v>0.18838841994797789</v>
      </c>
      <c r="R56" s="13">
        <f t="shared" si="12"/>
        <v>0.18722217496187737</v>
      </c>
      <c r="S56" s="13">
        <f t="shared" si="12"/>
        <v>0.19150249440592579</v>
      </c>
      <c r="T56" s="13">
        <f t="shared" si="12"/>
        <v>0.21752335744734705</v>
      </c>
      <c r="U56" s="13">
        <f t="shared" si="12"/>
        <v>0.20671178507464491</v>
      </c>
      <c r="V56" s="13">
        <f t="shared" si="12"/>
        <v>0.22403828050676811</v>
      </c>
      <c r="W56" s="13">
        <f t="shared" si="12"/>
        <v>0.17239336492890994</v>
      </c>
      <c r="X56" s="13">
        <f t="shared" si="12"/>
        <v>0.15870400878638111</v>
      </c>
      <c r="Z56" s="68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</row>
    <row r="57" spans="1:38">
      <c r="A57" s="2" t="s">
        <v>73</v>
      </c>
      <c r="B57" s="12">
        <v>532019.34</v>
      </c>
      <c r="C57" s="12">
        <v>513891.77</v>
      </c>
      <c r="D57" s="12">
        <v>451584.91</v>
      </c>
      <c r="E57" s="12">
        <v>449881.14199999999</v>
      </c>
      <c r="F57" s="12">
        <v>539778.18999999994</v>
      </c>
      <c r="G57" s="12">
        <v>394701.97</v>
      </c>
      <c r="H57" s="12">
        <v>380184.84</v>
      </c>
      <c r="I57" s="79">
        <v>359532.65</v>
      </c>
      <c r="J57" s="12">
        <v>324161.75</v>
      </c>
      <c r="K57" s="12">
        <v>370000</v>
      </c>
      <c r="L57" s="12">
        <v>422000</v>
      </c>
      <c r="M57" s="5"/>
      <c r="N57" s="13">
        <f t="shared" si="13"/>
        <v>0.25021159159474815</v>
      </c>
      <c r="O57" s="13">
        <f t="shared" si="12"/>
        <v>0.25414872037136194</v>
      </c>
      <c r="P57" s="13">
        <f t="shared" si="12"/>
        <v>0.22571908850892605</v>
      </c>
      <c r="Q57" s="13">
        <f t="shared" si="12"/>
        <v>0.22691789530401379</v>
      </c>
      <c r="R57" s="13">
        <f t="shared" si="12"/>
        <v>0.23465957753378766</v>
      </c>
      <c r="S57" s="13">
        <f t="shared" si="12"/>
        <v>0.2184622131360402</v>
      </c>
      <c r="T57" s="13">
        <f t="shared" si="12"/>
        <v>0.22028355908710512</v>
      </c>
      <c r="U57" s="13">
        <f t="shared" si="12"/>
        <v>0.22964794412701656</v>
      </c>
      <c r="V57" s="13">
        <f t="shared" si="12"/>
        <v>0.22140719234130321</v>
      </c>
      <c r="W57" s="13">
        <f t="shared" si="12"/>
        <v>0.21919431279620852</v>
      </c>
      <c r="X57" s="13">
        <f t="shared" si="12"/>
        <v>0.23174080175727621</v>
      </c>
      <c r="Z57" s="68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</row>
    <row r="58" spans="1:38">
      <c r="A58" s="2" t="s">
        <v>74</v>
      </c>
      <c r="B58" s="12">
        <v>375522.54</v>
      </c>
      <c r="C58" s="12">
        <v>313731.8</v>
      </c>
      <c r="D58" s="12">
        <v>359573.3</v>
      </c>
      <c r="E58" s="12">
        <v>384577.57500000001</v>
      </c>
      <c r="F58" s="12">
        <v>466915</v>
      </c>
      <c r="G58" s="12">
        <v>345624.28</v>
      </c>
      <c r="H58" s="12">
        <v>297119.33</v>
      </c>
      <c r="I58" s="79">
        <v>237901.14</v>
      </c>
      <c r="J58" s="12">
        <v>186179.83</v>
      </c>
      <c r="K58" s="12">
        <v>272000</v>
      </c>
      <c r="L58" s="12">
        <v>309000</v>
      </c>
      <c r="M58" s="5"/>
      <c r="N58" s="13">
        <f t="shared" si="13"/>
        <v>0.17661029468045741</v>
      </c>
      <c r="O58" s="13">
        <f t="shared" si="12"/>
        <v>0.15515822623468761</v>
      </c>
      <c r="P58" s="13">
        <f t="shared" si="12"/>
        <v>0.17972823212393571</v>
      </c>
      <c r="Q58" s="13">
        <f t="shared" si="12"/>
        <v>0.19397908859251878</v>
      </c>
      <c r="R58" s="13">
        <f t="shared" si="12"/>
        <v>0.20298351929370928</v>
      </c>
      <c r="S58" s="13">
        <f t="shared" si="12"/>
        <v>0.1912983741184531</v>
      </c>
      <c r="T58" s="13">
        <f t="shared" si="12"/>
        <v>0.17215442753050353</v>
      </c>
      <c r="U58" s="13">
        <f t="shared" si="12"/>
        <v>0.151957013379657</v>
      </c>
      <c r="V58" s="13">
        <f t="shared" si="12"/>
        <v>0.12716353311543119</v>
      </c>
      <c r="W58" s="13">
        <f t="shared" si="12"/>
        <v>0.16113744075829384</v>
      </c>
      <c r="X58" s="13">
        <f t="shared" si="12"/>
        <v>0.16968698517298189</v>
      </c>
      <c r="Z58" s="68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</row>
    <row r="59" spans="1:38">
      <c r="A59" s="2" t="s">
        <v>75</v>
      </c>
      <c r="B59" s="12">
        <v>250047.55</v>
      </c>
      <c r="C59" s="12">
        <v>361200.35</v>
      </c>
      <c r="D59" s="12">
        <v>333841.23</v>
      </c>
      <c r="E59" s="12">
        <v>330875.34000000003</v>
      </c>
      <c r="F59" s="12">
        <v>351848.95</v>
      </c>
      <c r="G59" s="12">
        <v>335304.13</v>
      </c>
      <c r="H59" s="12">
        <v>277452.28000000003</v>
      </c>
      <c r="I59" s="79">
        <v>251558.02</v>
      </c>
      <c r="J59" s="12">
        <v>237869.69</v>
      </c>
      <c r="K59" s="12">
        <v>313000</v>
      </c>
      <c r="L59" s="12">
        <v>280000</v>
      </c>
      <c r="M59" s="5"/>
      <c r="N59" s="13">
        <f t="shared" si="13"/>
        <v>0.11759872387320988</v>
      </c>
      <c r="O59" s="13">
        <f t="shared" si="12"/>
        <v>0.17863412513920598</v>
      </c>
      <c r="P59" s="13">
        <f t="shared" si="12"/>
        <v>0.16686637767036711</v>
      </c>
      <c r="Q59" s="13">
        <f t="shared" si="12"/>
        <v>0.16689193822843096</v>
      </c>
      <c r="R59" s="13">
        <f t="shared" si="12"/>
        <v>0.15296047060127937</v>
      </c>
      <c r="S59" s="13">
        <f t="shared" si="12"/>
        <v>0.18558631038364096</v>
      </c>
      <c r="T59" s="13">
        <f t="shared" si="12"/>
        <v>0.16075910789928402</v>
      </c>
      <c r="U59" s="13">
        <f t="shared" si="12"/>
        <v>0.16068021116208195</v>
      </c>
      <c r="V59" s="13">
        <f t="shared" si="12"/>
        <v>0.16246845966865667</v>
      </c>
      <c r="W59" s="13">
        <f t="shared" si="12"/>
        <v>0.1854265402843602</v>
      </c>
      <c r="X59" s="13">
        <f t="shared" si="12"/>
        <v>0.15376166941241076</v>
      </c>
      <c r="AB59" s="68"/>
      <c r="AC59" s="68"/>
      <c r="AD59" s="68"/>
      <c r="AE59" s="68"/>
      <c r="AF59" s="68"/>
      <c r="AG59" s="68"/>
      <c r="AH59" s="68"/>
      <c r="AI59" s="68"/>
      <c r="AJ59" s="68"/>
      <c r="AK59" s="68"/>
    </row>
    <row r="60" spans="1:38">
      <c r="A60" s="2" t="s">
        <v>72</v>
      </c>
      <c r="B60" s="12">
        <v>162026.20000000001</v>
      </c>
      <c r="C60" s="12">
        <v>179788.35</v>
      </c>
      <c r="D60" s="12">
        <v>209608.49</v>
      </c>
      <c r="E60" s="12">
        <v>187603.84</v>
      </c>
      <c r="F60" s="12">
        <v>199016.57</v>
      </c>
      <c r="G60" s="12">
        <v>148456.91</v>
      </c>
      <c r="H60" s="12">
        <v>94364.782999999996</v>
      </c>
      <c r="I60" s="79">
        <v>126103.58</v>
      </c>
      <c r="J60" s="79">
        <v>122752.75</v>
      </c>
      <c r="K60" s="12">
        <v>136000</v>
      </c>
      <c r="L60" s="12">
        <v>268000</v>
      </c>
      <c r="M60" s="5"/>
      <c r="N60" s="13">
        <f t="shared" si="13"/>
        <v>7.6201803833012879E-2</v>
      </c>
      <c r="O60" s="13">
        <f t="shared" si="12"/>
        <v>8.8915568914790272E-2</v>
      </c>
      <c r="P60" s="13">
        <f t="shared" si="12"/>
        <v>0.10477019107332958</v>
      </c>
      <c r="Q60" s="13">
        <f t="shared" si="12"/>
        <v>9.4626479195144747E-2</v>
      </c>
      <c r="R60" s="13">
        <f t="shared" si="12"/>
        <v>8.6519138978963725E-2</v>
      </c>
      <c r="S60" s="13">
        <f t="shared" si="12"/>
        <v>8.2168895974696912E-2</v>
      </c>
      <c r="T60" s="13">
        <f t="shared" si="12"/>
        <v>5.4676062969060919E-2</v>
      </c>
      <c r="U60" s="13">
        <f t="shared" si="12"/>
        <v>8.0547421476343695E-2</v>
      </c>
      <c r="V60" s="13">
        <f t="shared" si="12"/>
        <v>8.3841914506180656E-2</v>
      </c>
      <c r="W60" s="13">
        <f t="shared" si="12"/>
        <v>8.0568720379146919E-2</v>
      </c>
      <c r="X60" s="13">
        <f t="shared" si="12"/>
        <v>0.1471718835804503</v>
      </c>
    </row>
    <row r="61" spans="1:38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38">
      <c r="C62" s="68"/>
      <c r="D62" s="68"/>
      <c r="E62" s="68"/>
      <c r="F62" s="68"/>
      <c r="G62" s="68"/>
      <c r="H62" s="68"/>
      <c r="I62" s="68"/>
      <c r="J62" s="68"/>
      <c r="K62" s="68"/>
      <c r="L62" s="68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38">
      <c r="A63" s="6" t="s">
        <v>30</v>
      </c>
      <c r="J63"/>
      <c r="K63" s="12"/>
      <c r="L63" s="12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1:38">
      <c r="A64" s="2" t="s">
        <v>49</v>
      </c>
      <c r="B64" s="12">
        <v>337059</v>
      </c>
      <c r="C64" s="12">
        <v>370151</v>
      </c>
      <c r="D64" s="12">
        <v>343440</v>
      </c>
      <c r="E64" s="12">
        <v>316225</v>
      </c>
      <c r="F64" s="12">
        <v>337984</v>
      </c>
      <c r="G64" s="12">
        <v>272362</v>
      </c>
      <c r="H64" s="12">
        <v>235624</v>
      </c>
      <c r="I64" s="12">
        <v>240128</v>
      </c>
      <c r="J64" s="11">
        <v>241826</v>
      </c>
      <c r="K64" s="12">
        <v>298000</v>
      </c>
      <c r="L64" s="12">
        <v>284000</v>
      </c>
      <c r="M64" s="5"/>
      <c r="N64" s="13">
        <f>B64/SUM(B$64:B$67)</f>
        <v>0.15852066380783697</v>
      </c>
      <c r="O64" s="13">
        <f t="shared" ref="O64:X67" si="14">C64/SUM(C$64:C$67)</f>
        <v>0.18306073356636854</v>
      </c>
      <c r="P64" s="13">
        <f t="shared" si="14"/>
        <v>0.17166429493629318</v>
      </c>
      <c r="Q64" s="13">
        <f t="shared" si="14"/>
        <v>0.15950232349578047</v>
      </c>
      <c r="R64" s="13">
        <f t="shared" si="14"/>
        <v>0.14693295540504117</v>
      </c>
      <c r="S64" s="13">
        <f t="shared" si="14"/>
        <v>0.15074875686877051</v>
      </c>
      <c r="T64" s="13">
        <f t="shared" si="14"/>
        <v>0.13652326424237016</v>
      </c>
      <c r="U64" s="13">
        <f t="shared" si="14"/>
        <v>0.15337928426662784</v>
      </c>
      <c r="V64" s="13">
        <f t="shared" si="14"/>
        <v>0.16517075029864825</v>
      </c>
      <c r="W64" s="13">
        <f t="shared" si="14"/>
        <v>0.17664493183165383</v>
      </c>
      <c r="X64" s="13">
        <f t="shared" si="14"/>
        <v>0.15595826468973092</v>
      </c>
    </row>
    <row r="65" spans="1:30">
      <c r="A65" s="2" t="s">
        <v>51</v>
      </c>
      <c r="B65" s="12">
        <v>555320</v>
      </c>
      <c r="C65" s="12">
        <v>473027</v>
      </c>
      <c r="D65" s="12">
        <v>413130</v>
      </c>
      <c r="E65" s="12">
        <v>511393</v>
      </c>
      <c r="F65" s="12">
        <v>609313</v>
      </c>
      <c r="G65" s="12">
        <v>377401</v>
      </c>
      <c r="H65" s="12">
        <v>417017</v>
      </c>
      <c r="I65" s="12">
        <v>329127</v>
      </c>
      <c r="J65" s="11">
        <v>334525</v>
      </c>
      <c r="K65" s="12">
        <v>415000</v>
      </c>
      <c r="L65" s="12">
        <v>501000</v>
      </c>
      <c r="M65" s="5"/>
      <c r="N65" s="13">
        <f t="shared" ref="N65:N67" si="15">B65/SUM(B$64:B$67)</f>
        <v>0.26116998812008591</v>
      </c>
      <c r="O65" s="13">
        <f t="shared" si="14"/>
        <v>0.23393876989849713</v>
      </c>
      <c r="P65" s="13">
        <f t="shared" si="14"/>
        <v>0.20649799140179012</v>
      </c>
      <c r="Q65" s="13">
        <f t="shared" si="14"/>
        <v>0.25794409587944556</v>
      </c>
      <c r="R65" s="13">
        <f t="shared" si="14"/>
        <v>0.26488875170632886</v>
      </c>
      <c r="S65" s="13">
        <f t="shared" si="14"/>
        <v>0.20888645108726936</v>
      </c>
      <c r="T65" s="13">
        <f t="shared" si="14"/>
        <v>0.24162446136454893</v>
      </c>
      <c r="U65" s="13">
        <f t="shared" si="14"/>
        <v>0.21022647793186308</v>
      </c>
      <c r="V65" s="13">
        <f t="shared" si="14"/>
        <v>0.22848554433210369</v>
      </c>
      <c r="W65" s="13">
        <f t="shared" si="14"/>
        <v>0.24599881446354474</v>
      </c>
      <c r="X65" s="13">
        <f t="shared" si="14"/>
        <v>0.27512355848434927</v>
      </c>
    </row>
    <row r="66" spans="1:30">
      <c r="A66" s="2" t="s">
        <v>50</v>
      </c>
      <c r="B66" s="12">
        <v>776020</v>
      </c>
      <c r="C66" s="12">
        <v>743949</v>
      </c>
      <c r="D66" s="12">
        <v>788234</v>
      </c>
      <c r="E66" s="12">
        <v>662284</v>
      </c>
      <c r="F66" s="12">
        <v>804321</v>
      </c>
      <c r="G66" s="12">
        <v>775145</v>
      </c>
      <c r="H66" s="12">
        <v>678423</v>
      </c>
      <c r="I66" s="12">
        <v>594546</v>
      </c>
      <c r="J66" s="11">
        <v>524042</v>
      </c>
      <c r="K66" s="12">
        <v>631000</v>
      </c>
      <c r="L66" s="12">
        <v>693000</v>
      </c>
      <c r="M66" s="5"/>
      <c r="N66" s="13">
        <f t="shared" si="15"/>
        <v>0.36496638727391245</v>
      </c>
      <c r="O66" s="13">
        <f t="shared" si="14"/>
        <v>0.36792511617141738</v>
      </c>
      <c r="P66" s="13">
        <f t="shared" si="14"/>
        <v>0.39398915052065603</v>
      </c>
      <c r="Q66" s="13">
        <f t="shared" si="14"/>
        <v>0.33405276880094703</v>
      </c>
      <c r="R66" s="13">
        <f t="shared" si="14"/>
        <v>0.34966525523201725</v>
      </c>
      <c r="S66" s="13">
        <f t="shared" si="14"/>
        <v>0.42903248303009639</v>
      </c>
      <c r="T66" s="13">
        <f t="shared" si="14"/>
        <v>0.39308611388102016</v>
      </c>
      <c r="U66" s="13">
        <f t="shared" si="14"/>
        <v>0.37976012769683881</v>
      </c>
      <c r="V66" s="13">
        <f t="shared" si="14"/>
        <v>0.35792847058630678</v>
      </c>
      <c r="W66" s="13">
        <f t="shared" si="14"/>
        <v>0.37403675163011263</v>
      </c>
      <c r="X66" s="13">
        <f t="shared" si="14"/>
        <v>0.38056013179571663</v>
      </c>
      <c r="Z66" s="68"/>
      <c r="AA66" s="68"/>
      <c r="AB66" s="68"/>
      <c r="AC66" s="68"/>
      <c r="AD66" s="68"/>
    </row>
    <row r="67" spans="1:30">
      <c r="A67" s="2" t="s">
        <v>52</v>
      </c>
      <c r="B67" s="12">
        <v>457879</v>
      </c>
      <c r="C67" s="12">
        <v>434885</v>
      </c>
      <c r="D67" s="12">
        <v>455845</v>
      </c>
      <c r="E67" s="12">
        <v>492671</v>
      </c>
      <c r="F67" s="12">
        <v>548642</v>
      </c>
      <c r="G67" s="12">
        <v>381820</v>
      </c>
      <c r="H67" s="12">
        <v>394825</v>
      </c>
      <c r="I67" s="12">
        <v>401782</v>
      </c>
      <c r="J67" s="11">
        <v>363704</v>
      </c>
      <c r="K67" s="12">
        <v>343000</v>
      </c>
      <c r="L67" s="12">
        <v>343000</v>
      </c>
      <c r="M67" s="5"/>
      <c r="N67" s="13">
        <f t="shared" si="15"/>
        <v>0.21534296079816467</v>
      </c>
      <c r="O67" s="13">
        <f t="shared" si="14"/>
        <v>0.21507538036371693</v>
      </c>
      <c r="P67" s="13">
        <f t="shared" si="14"/>
        <v>0.22784856314126067</v>
      </c>
      <c r="Q67" s="13">
        <f t="shared" si="14"/>
        <v>0.24850081182382691</v>
      </c>
      <c r="R67" s="13">
        <f t="shared" si="14"/>
        <v>0.23851303765661272</v>
      </c>
      <c r="S67" s="13">
        <f t="shared" si="14"/>
        <v>0.21133230901386374</v>
      </c>
      <c r="T67" s="13">
        <f t="shared" si="14"/>
        <v>0.22876616051206075</v>
      </c>
      <c r="U67" s="13">
        <f t="shared" si="14"/>
        <v>0.2566341101046703</v>
      </c>
      <c r="V67" s="13">
        <f t="shared" si="14"/>
        <v>0.24841523478294131</v>
      </c>
      <c r="W67" s="13">
        <f t="shared" si="14"/>
        <v>0.2033195020746888</v>
      </c>
      <c r="X67" s="13">
        <f t="shared" si="14"/>
        <v>0.18835804503020318</v>
      </c>
      <c r="Z67" s="13"/>
      <c r="AA67" s="13"/>
      <c r="AB67" s="13"/>
      <c r="AC67" s="13"/>
      <c r="AD67" s="13"/>
    </row>
    <row r="68" spans="1:30" s="28" customForma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12"/>
      <c r="L68" s="12"/>
      <c r="M68" s="2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Z68" s="13"/>
      <c r="AA68" s="13"/>
      <c r="AB68" s="13"/>
      <c r="AC68" s="13"/>
      <c r="AD68" s="13"/>
    </row>
    <row r="69" spans="1:30" s="28" customFormat="1">
      <c r="A69" s="33" t="s">
        <v>164</v>
      </c>
      <c r="B69" s="23"/>
      <c r="C69" s="23"/>
      <c r="D69" s="23"/>
      <c r="E69" s="23"/>
      <c r="F69" s="23"/>
      <c r="G69" s="23"/>
      <c r="H69" s="23"/>
      <c r="I69" s="23"/>
      <c r="J69" s="23"/>
      <c r="K69" s="12"/>
      <c r="L69" s="12"/>
      <c r="M69" s="2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Z69" s="13"/>
      <c r="AA69" s="13"/>
      <c r="AB69" s="13"/>
      <c r="AC69" s="13"/>
      <c r="AD69" s="13"/>
    </row>
    <row r="70" spans="1:30" s="28" customFormat="1">
      <c r="A70" s="34" t="s">
        <v>88</v>
      </c>
      <c r="B70" s="35">
        <v>1573628</v>
      </c>
      <c r="C70" s="35">
        <v>1520675</v>
      </c>
      <c r="D70" s="35">
        <v>1435108.7</v>
      </c>
      <c r="E70" s="35">
        <v>1449144</v>
      </c>
      <c r="F70" s="35">
        <v>1670878</v>
      </c>
      <c r="G70" s="35">
        <v>1277664</v>
      </c>
      <c r="H70" s="35">
        <v>1204672.3999999999</v>
      </c>
      <c r="I70" s="35">
        <v>1077737</v>
      </c>
      <c r="J70" s="35">
        <v>981693.65800000005</v>
      </c>
      <c r="K70" s="12">
        <v>1175000</v>
      </c>
      <c r="L70" s="12">
        <v>1184000</v>
      </c>
      <c r="M70" s="34"/>
      <c r="N70" s="13">
        <f>B70/SUM(B$70:B$71)</f>
        <v>0.87738148927159554</v>
      </c>
      <c r="O70" s="13">
        <f t="shared" ref="O70:X73" si="16">C70/SUM(C$70:C$71)</f>
        <v>0.86282419342073224</v>
      </c>
      <c r="P70" s="13">
        <f t="shared" si="16"/>
        <v>0.80504202205808506</v>
      </c>
      <c r="Q70" s="13">
        <f t="shared" si="16"/>
        <v>0.8283926442018541</v>
      </c>
      <c r="R70" s="13">
        <f t="shared" si="16"/>
        <v>0.81570217872492767</v>
      </c>
      <c r="S70" s="13">
        <f t="shared" si="16"/>
        <v>0.76692987783021649</v>
      </c>
      <c r="T70" s="13">
        <f t="shared" si="16"/>
        <v>0.77635010308383035</v>
      </c>
      <c r="U70" s="13">
        <f t="shared" si="16"/>
        <v>0.77743937847381273</v>
      </c>
      <c r="V70" s="13">
        <f t="shared" si="16"/>
        <v>0.74208468778081393</v>
      </c>
      <c r="W70" s="13">
        <f t="shared" si="16"/>
        <v>0.80978635423845624</v>
      </c>
      <c r="X70" s="13">
        <f t="shared" si="16"/>
        <v>0.79409792085848419</v>
      </c>
      <c r="Z70" s="13"/>
      <c r="AA70" s="13"/>
      <c r="AB70" s="13"/>
      <c r="AC70" s="13"/>
      <c r="AD70" s="13"/>
    </row>
    <row r="71" spans="1:30" s="28" customFormat="1">
      <c r="A71" s="34" t="s">
        <v>56</v>
      </c>
      <c r="B71" s="25">
        <v>219922.49</v>
      </c>
      <c r="C71" s="25">
        <v>241763.99</v>
      </c>
      <c r="D71" s="25">
        <v>347541.97</v>
      </c>
      <c r="E71" s="25">
        <v>300200.36</v>
      </c>
      <c r="F71" s="25">
        <v>377514.22399999999</v>
      </c>
      <c r="G71" s="25">
        <v>388282.31</v>
      </c>
      <c r="H71" s="25">
        <v>347040.41</v>
      </c>
      <c r="I71" s="25">
        <v>308528</v>
      </c>
      <c r="J71" s="25">
        <v>341192.63</v>
      </c>
      <c r="K71" s="12">
        <v>276000</v>
      </c>
      <c r="L71" s="12">
        <v>307000</v>
      </c>
      <c r="M71" s="34"/>
      <c r="N71" s="13">
        <f t="shared" ref="N71:N73" si="17">B71/SUM(B$70:B$71)</f>
        <v>0.12261851072840441</v>
      </c>
      <c r="O71" s="13">
        <f t="shared" si="16"/>
        <v>0.13717580657926773</v>
      </c>
      <c r="P71" s="13">
        <f t="shared" si="16"/>
        <v>0.19495797794191499</v>
      </c>
      <c r="Q71" s="13">
        <f t="shared" si="16"/>
        <v>0.17160735579814601</v>
      </c>
      <c r="R71" s="13">
        <f t="shared" si="16"/>
        <v>0.18429782127507235</v>
      </c>
      <c r="S71" s="13">
        <f t="shared" si="16"/>
        <v>0.23307012216978348</v>
      </c>
      <c r="T71" s="13">
        <f t="shared" si="16"/>
        <v>0.22364989691616968</v>
      </c>
      <c r="U71" s="13">
        <f t="shared" si="16"/>
        <v>0.22256062152618727</v>
      </c>
      <c r="V71" s="13">
        <f t="shared" si="16"/>
        <v>0.25791531221918595</v>
      </c>
      <c r="W71" s="13">
        <f t="shared" si="16"/>
        <v>0.19021364576154376</v>
      </c>
      <c r="X71" s="13">
        <f t="shared" si="16"/>
        <v>0.20590207914151576</v>
      </c>
      <c r="Z71" s="13"/>
      <c r="AA71" s="13"/>
      <c r="AB71" s="13"/>
      <c r="AC71" s="13"/>
      <c r="AD71" s="13"/>
    </row>
    <row r="72" spans="1:30" s="28" customFormat="1">
      <c r="A72" s="44" t="s">
        <v>135</v>
      </c>
      <c r="B72" s="25">
        <v>168463</v>
      </c>
      <c r="C72" s="25">
        <v>162812</v>
      </c>
      <c r="D72" s="25">
        <v>206932</v>
      </c>
      <c r="E72" s="25">
        <v>167029</v>
      </c>
      <c r="F72" s="25">
        <v>214268</v>
      </c>
      <c r="G72" s="25">
        <v>223549</v>
      </c>
      <c r="H72" s="25">
        <v>209410</v>
      </c>
      <c r="I72" s="25">
        <v>174950</v>
      </c>
      <c r="J72" s="25">
        <v>203596</v>
      </c>
      <c r="K72" s="25">
        <v>138000</v>
      </c>
      <c r="L72" s="25">
        <v>182000</v>
      </c>
      <c r="M72" s="44"/>
      <c r="N72" s="13">
        <f t="shared" si="17"/>
        <v>9.3927102102377952E-2</v>
      </c>
      <c r="O72" s="13">
        <f t="shared" si="16"/>
        <v>9.2378800584751022E-2</v>
      </c>
      <c r="P72" s="13">
        <f t="shared" si="16"/>
        <v>0.11608107156518782</v>
      </c>
      <c r="Q72" s="13">
        <f t="shared" si="16"/>
        <v>9.5480914918318324E-2</v>
      </c>
      <c r="R72" s="13">
        <f t="shared" si="16"/>
        <v>0.10460301376344222</v>
      </c>
      <c r="S72" s="13">
        <f t="shared" si="16"/>
        <v>0.13418739767189736</v>
      </c>
      <c r="T72" s="13">
        <f t="shared" si="16"/>
        <v>0.13495409630600397</v>
      </c>
      <c r="U72" s="13">
        <f t="shared" si="16"/>
        <v>0.12620242161491491</v>
      </c>
      <c r="V72" s="13">
        <f t="shared" si="16"/>
        <v>0.15390287271614683</v>
      </c>
      <c r="W72" s="13">
        <f t="shared" si="16"/>
        <v>9.510682288077188E-2</v>
      </c>
      <c r="X72" s="13">
        <f t="shared" si="16"/>
        <v>0.12206572769953052</v>
      </c>
      <c r="Y72" s="13"/>
      <c r="Z72" s="13"/>
      <c r="AA72" s="13"/>
      <c r="AB72" s="13"/>
      <c r="AC72" s="13"/>
      <c r="AD72" s="13"/>
    </row>
    <row r="73" spans="1:30" s="28" customFormat="1">
      <c r="A73" s="44" t="s">
        <v>136</v>
      </c>
      <c r="B73" s="25">
        <v>51459.199999999997</v>
      </c>
      <c r="C73" s="25">
        <v>78951.8</v>
      </c>
      <c r="D73" s="25">
        <v>140610</v>
      </c>
      <c r="E73" s="25">
        <v>133171</v>
      </c>
      <c r="F73" s="25">
        <v>163246.20000000001</v>
      </c>
      <c r="G73" s="25">
        <v>164733.70000000001</v>
      </c>
      <c r="H73" s="25">
        <v>137630.6</v>
      </c>
      <c r="I73" s="25">
        <v>133577.70000000001</v>
      </c>
      <c r="J73" s="25">
        <v>137596.29999999999</v>
      </c>
      <c r="K73" s="25">
        <v>138000</v>
      </c>
      <c r="L73" s="25">
        <v>125000</v>
      </c>
      <c r="M73" s="44"/>
      <c r="N73" s="13">
        <f t="shared" si="17"/>
        <v>2.8691246935568564E-2</v>
      </c>
      <c r="O73" s="13">
        <f t="shared" si="16"/>
        <v>4.4796898189366545E-2</v>
      </c>
      <c r="P73" s="13">
        <f t="shared" si="16"/>
        <v>7.887692320559922E-2</v>
      </c>
      <c r="Q73" s="13">
        <f t="shared" si="16"/>
        <v>7.6126235088441935E-2</v>
      </c>
      <c r="R73" s="13">
        <f t="shared" si="16"/>
        <v>7.9694795795124063E-2</v>
      </c>
      <c r="S73" s="13">
        <f t="shared" si="16"/>
        <v>9.8882958599067941E-2</v>
      </c>
      <c r="T73" s="13">
        <f t="shared" si="16"/>
        <v>8.8695923055504083E-2</v>
      </c>
      <c r="U73" s="13">
        <f t="shared" si="16"/>
        <v>9.6357983502432798E-2</v>
      </c>
      <c r="V73" s="13">
        <f t="shared" si="16"/>
        <v>0.10401219004849188</v>
      </c>
      <c r="W73" s="13">
        <f t="shared" si="16"/>
        <v>9.510682288077188E-2</v>
      </c>
      <c r="X73" s="13">
        <f t="shared" si="16"/>
        <v>8.3836351441985243E-2</v>
      </c>
      <c r="Y73" s="13"/>
      <c r="Z73" s="13"/>
      <c r="AA73" s="13"/>
      <c r="AB73" s="13"/>
      <c r="AC73" s="13"/>
      <c r="AD73" s="13"/>
    </row>
    <row r="74" spans="1:30" s="28" customFormat="1">
      <c r="A74" s="34" t="s">
        <v>134</v>
      </c>
      <c r="B74" s="25">
        <v>332727.51</v>
      </c>
      <c r="C74" s="25">
        <v>259573.01</v>
      </c>
      <c r="D74" s="25">
        <v>217999.33000000007</v>
      </c>
      <c r="E74" s="25">
        <v>233227.64000000013</v>
      </c>
      <c r="F74" s="25">
        <v>251868.77600000007</v>
      </c>
      <c r="G74" s="25">
        <v>140782.49</v>
      </c>
      <c r="H74" s="25">
        <v>174175.19000000018</v>
      </c>
      <c r="I74" s="25">
        <v>179317</v>
      </c>
      <c r="J74" s="25">
        <v>141211.71199999982</v>
      </c>
      <c r="K74" s="25">
        <v>236000</v>
      </c>
      <c r="L74" s="25">
        <v>331000</v>
      </c>
      <c r="M74" s="2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Z74" s="13"/>
      <c r="AA74" s="13"/>
      <c r="AB74" s="13"/>
      <c r="AC74" s="13"/>
      <c r="AD74" s="13"/>
    </row>
    <row r="75" spans="1:30" s="28" customFormat="1">
      <c r="A75" s="3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72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Z75" s="13"/>
      <c r="AA75" s="13"/>
      <c r="AB75" s="13"/>
      <c r="AC75" s="13"/>
      <c r="AD75" s="13"/>
    </row>
    <row r="76" spans="1:30">
      <c r="M76" s="34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13"/>
      <c r="AA76" s="13"/>
      <c r="AB76" s="13"/>
      <c r="AC76" s="13"/>
      <c r="AD76" s="13"/>
    </row>
    <row r="77" spans="1:30">
      <c r="A77" s="89" t="s">
        <v>156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M77" s="34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13"/>
      <c r="AA77" s="13"/>
      <c r="AB77" s="13"/>
      <c r="AC77" s="13"/>
      <c r="AD77" s="13"/>
    </row>
    <row r="78" spans="1:30">
      <c r="A78" s="46" t="s">
        <v>125</v>
      </c>
      <c r="M78" s="44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1:30" s="28" customFormat="1">
      <c r="A79" s="48" t="s">
        <v>159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3"/>
      <c r="M79" s="44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Z79" s="68"/>
    </row>
    <row r="80" spans="1:30">
      <c r="A80" s="48" t="s">
        <v>160</v>
      </c>
      <c r="B80" s="37"/>
      <c r="C80" s="37"/>
      <c r="D80" s="37"/>
      <c r="E80" s="37"/>
      <c r="F80" s="37"/>
      <c r="G80" s="37"/>
      <c r="H80" s="37"/>
      <c r="I80" s="37"/>
      <c r="J80" s="37"/>
      <c r="K80" s="25"/>
      <c r="Z80" s="68"/>
    </row>
    <row r="81" spans="1:31">
      <c r="Z81" s="68"/>
    </row>
    <row r="82" spans="1:31">
      <c r="A82" s="17" t="s">
        <v>138</v>
      </c>
      <c r="Z82" s="68"/>
    </row>
    <row r="83" spans="1:31">
      <c r="Z83" s="68"/>
    </row>
    <row r="84" spans="1:31">
      <c r="M84" s="68"/>
      <c r="N84" s="68"/>
      <c r="Z84" s="68"/>
    </row>
    <row r="85" spans="1:31">
      <c r="M85" s="68"/>
      <c r="N85" s="68"/>
    </row>
    <row r="86" spans="1:31">
      <c r="M86" s="68"/>
      <c r="N86" s="68"/>
      <c r="Z86" s="68"/>
      <c r="AA86" s="68"/>
      <c r="AB86" s="68"/>
      <c r="AC86" s="68"/>
      <c r="AD86" s="68"/>
      <c r="AE86" s="68"/>
    </row>
    <row r="87" spans="1:31">
      <c r="M87" s="68"/>
      <c r="N87" s="68"/>
      <c r="Z87" s="28"/>
      <c r="AA87" s="68"/>
      <c r="AB87" s="68"/>
      <c r="AC87" s="68"/>
      <c r="AD87" s="68"/>
      <c r="AE87" s="68"/>
    </row>
    <row r="88" spans="1:31">
      <c r="M88" s="68"/>
      <c r="N88" s="68"/>
      <c r="Z88" s="28"/>
      <c r="AA88" s="68"/>
      <c r="AB88" s="68"/>
      <c r="AC88" s="68"/>
      <c r="AD88" s="68"/>
      <c r="AE88" s="68"/>
    </row>
    <row r="89" spans="1:31">
      <c r="I89" s="68"/>
      <c r="J89" s="68"/>
      <c r="K89" s="68"/>
      <c r="L89" s="68"/>
      <c r="M89" s="68"/>
      <c r="Z89" s="28"/>
      <c r="AA89" s="68"/>
      <c r="AB89" s="68"/>
      <c r="AC89" s="68"/>
      <c r="AD89" s="68"/>
      <c r="AE89" s="68"/>
    </row>
    <row r="90" spans="1:31">
      <c r="A90" s="68"/>
      <c r="B90" s="12"/>
      <c r="C90" s="12"/>
      <c r="D90" s="66"/>
      <c r="E90" s="5"/>
      <c r="F90" s="5"/>
      <c r="J90" s="68"/>
      <c r="K90" s="68"/>
      <c r="L90" s="5"/>
      <c r="M90" s="5"/>
      <c r="N90" s="68"/>
      <c r="O90" s="5"/>
      <c r="Z90" s="28"/>
      <c r="AA90" s="68"/>
      <c r="AB90" s="68"/>
      <c r="AC90" s="68"/>
      <c r="AD90" s="68"/>
      <c r="AE90" s="68"/>
    </row>
    <row r="91" spans="1:31">
      <c r="A91" s="68"/>
      <c r="B91" s="12"/>
      <c r="C91" s="12"/>
      <c r="D91" s="12"/>
      <c r="E91" s="5"/>
      <c r="F91" s="5"/>
      <c r="J91" s="68"/>
      <c r="K91" s="68"/>
      <c r="L91" s="5"/>
      <c r="M91" s="5"/>
      <c r="N91" s="68"/>
      <c r="O91" s="5"/>
      <c r="Z91" s="28"/>
      <c r="AA91" s="68"/>
      <c r="AB91" s="68"/>
      <c r="AC91" s="68"/>
      <c r="AD91" s="68"/>
      <c r="AE91" s="68"/>
    </row>
    <row r="92" spans="1:31">
      <c r="A92" s="68"/>
      <c r="B92" s="12"/>
      <c r="C92" s="12"/>
      <c r="D92" s="12"/>
      <c r="E92" s="5"/>
      <c r="F92" s="5"/>
      <c r="J92" s="68"/>
      <c r="K92" s="68"/>
      <c r="L92" s="5"/>
      <c r="M92" s="5"/>
      <c r="N92" s="68"/>
      <c r="O92" s="5"/>
      <c r="Z92" s="28"/>
      <c r="AA92" s="68"/>
      <c r="AB92" s="68"/>
      <c r="AC92" s="68"/>
      <c r="AD92" s="68"/>
      <c r="AE92" s="68"/>
    </row>
    <row r="93" spans="1:31">
      <c r="A93" s="68"/>
      <c r="B93" s="12"/>
      <c r="C93" s="12"/>
      <c r="D93" s="12"/>
      <c r="E93" s="5"/>
      <c r="F93" s="5"/>
      <c r="J93" s="68"/>
      <c r="K93" s="68"/>
      <c r="L93" s="5"/>
      <c r="M93" s="5"/>
      <c r="N93" s="68"/>
      <c r="Z93" s="28"/>
      <c r="AA93" s="68"/>
      <c r="AB93" s="68"/>
      <c r="AC93" s="68"/>
      <c r="AD93" s="68"/>
      <c r="AE93" s="68"/>
    </row>
    <row r="94" spans="1:31">
      <c r="A94" s="68"/>
      <c r="B94" s="12"/>
      <c r="C94" s="12"/>
      <c r="D94" s="12"/>
      <c r="E94" s="5"/>
      <c r="F94" s="5"/>
      <c r="M94" s="68"/>
      <c r="N94" s="68"/>
      <c r="Z94" s="28"/>
      <c r="AA94" s="68"/>
      <c r="AB94" s="68"/>
      <c r="AC94" s="68"/>
      <c r="AD94" s="68"/>
      <c r="AE94" s="68"/>
    </row>
    <row r="95" spans="1:31">
      <c r="A95" s="68"/>
      <c r="B95" s="12"/>
      <c r="C95" s="12"/>
      <c r="D95" s="12"/>
      <c r="E95" s="5"/>
      <c r="F95" s="5"/>
      <c r="M95" s="68"/>
      <c r="N95" s="68"/>
      <c r="Z95" s="28"/>
      <c r="AA95" s="68"/>
      <c r="AB95" s="68"/>
      <c r="AC95" s="68"/>
      <c r="AD95" s="68"/>
      <c r="AE95" s="68"/>
    </row>
    <row r="96" spans="1:31">
      <c r="C96" s="68"/>
      <c r="D96" s="68"/>
      <c r="E96" s="5"/>
      <c r="F96" s="5"/>
      <c r="Z96" s="28"/>
      <c r="AA96" s="68"/>
      <c r="AB96" s="68"/>
      <c r="AC96" s="68"/>
      <c r="AD96" s="68"/>
      <c r="AE96" s="68"/>
    </row>
    <row r="97" spans="1:31">
      <c r="E97" s="5"/>
      <c r="F97" s="5"/>
      <c r="G97" s="68"/>
      <c r="Z97" s="28"/>
      <c r="AA97" s="68"/>
      <c r="AB97" s="68"/>
      <c r="AC97" s="68"/>
      <c r="AD97" s="68"/>
      <c r="AE97" s="68"/>
    </row>
    <row r="98" spans="1:31">
      <c r="A98" s="71"/>
      <c r="B98" s="68"/>
      <c r="D98" s="68"/>
      <c r="E98" s="5"/>
      <c r="F98" s="5"/>
      <c r="G98" s="68"/>
    </row>
    <row r="99" spans="1:31">
      <c r="A99" s="68"/>
      <c r="B99" s="12"/>
      <c r="C99" s="12"/>
      <c r="D99" s="12"/>
      <c r="E99" s="5"/>
      <c r="F99" s="5"/>
      <c r="H99" s="13"/>
    </row>
    <row r="100" spans="1:31">
      <c r="A100" s="68"/>
      <c r="B100" s="12"/>
      <c r="C100" s="12"/>
      <c r="D100" s="12"/>
      <c r="E100" s="5"/>
      <c r="F100" s="5"/>
      <c r="H100" s="13"/>
    </row>
    <row r="101" spans="1:31">
      <c r="A101" s="68"/>
      <c r="B101" s="12"/>
      <c r="C101" s="12"/>
      <c r="D101" s="12"/>
      <c r="E101" s="5"/>
      <c r="F101" s="5"/>
      <c r="H101" s="13"/>
    </row>
    <row r="102" spans="1:31">
      <c r="A102" s="68"/>
      <c r="B102" s="12"/>
      <c r="C102" s="12"/>
      <c r="D102" s="12"/>
      <c r="E102" s="5"/>
      <c r="F102" s="5"/>
      <c r="H102" s="13"/>
    </row>
    <row r="103" spans="1:31">
      <c r="C103" s="68"/>
      <c r="D103" s="68"/>
      <c r="E103" s="5"/>
      <c r="F103" s="5"/>
      <c r="H103" s="13"/>
    </row>
    <row r="104" spans="1:31">
      <c r="D104" s="68"/>
    </row>
  </sheetData>
  <mergeCells count="1">
    <mergeCell ref="A77:K77"/>
  </mergeCells>
  <hyperlinks>
    <hyperlink ref="A2" location="'Table of Contents'!A1" display="Back to table of contents" xr:uid="{00000000-0004-0000-0200-000000000000}"/>
  </hyperlinks>
  <pageMargins left="0.70000000000000007" right="0.70000000000000007" top="1.1437000000000002" bottom="1.1437000000000002" header="0.75000000000000011" footer="0.75000000000000011"/>
  <pageSetup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80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8.8984375" defaultRowHeight="14.4"/>
  <cols>
    <col min="1" max="1" width="38.59765625" style="23" customWidth="1"/>
    <col min="2" max="11" width="11.09765625" style="23" customWidth="1"/>
    <col min="12" max="12" width="10" style="23" customWidth="1"/>
    <col min="13" max="13" width="15.5" style="23" customWidth="1"/>
    <col min="14" max="1024" width="10" style="28" customWidth="1"/>
    <col min="1025" max="1025" width="9" style="28" customWidth="1"/>
    <col min="1026" max="16384" width="8.8984375" style="28"/>
  </cols>
  <sheetData>
    <row r="1" spans="1:24">
      <c r="A1" s="27" t="s">
        <v>46</v>
      </c>
    </row>
    <row r="2" spans="1:24" customFormat="1">
      <c r="A2" s="55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4">
      <c r="A3" s="27"/>
      <c r="B3" s="23" t="s">
        <v>132</v>
      </c>
      <c r="N3" s="72" t="s">
        <v>137</v>
      </c>
      <c r="O3" s="72"/>
      <c r="P3" s="72"/>
      <c r="Q3" s="72"/>
      <c r="R3" s="72"/>
      <c r="S3" s="72"/>
      <c r="T3" s="72"/>
      <c r="U3" s="72"/>
      <c r="V3" s="72"/>
      <c r="W3" s="72"/>
      <c r="X3" s="72"/>
    </row>
    <row r="4" spans="1:24">
      <c r="B4" s="23">
        <v>1997</v>
      </c>
      <c r="C4" s="23">
        <v>1999</v>
      </c>
      <c r="D4" s="23">
        <v>2001</v>
      </c>
      <c r="E4" s="23">
        <v>2003</v>
      </c>
      <c r="F4" s="23">
        <v>2005</v>
      </c>
      <c r="G4" s="23">
        <v>2007</v>
      </c>
      <c r="H4" s="23">
        <v>2009</v>
      </c>
      <c r="I4" s="23">
        <v>2011</v>
      </c>
      <c r="J4" s="23">
        <v>2013</v>
      </c>
      <c r="K4" s="88" t="s">
        <v>150</v>
      </c>
      <c r="L4" s="88" t="s">
        <v>151</v>
      </c>
      <c r="N4" s="72">
        <v>1997</v>
      </c>
      <c r="O4" s="72">
        <v>1999</v>
      </c>
      <c r="P4" s="72">
        <v>2001</v>
      </c>
      <c r="Q4" s="72">
        <v>2003</v>
      </c>
      <c r="R4" s="72">
        <v>2005</v>
      </c>
      <c r="S4" s="72">
        <v>2007</v>
      </c>
      <c r="T4" s="72">
        <v>2009</v>
      </c>
      <c r="U4" s="72">
        <v>2011</v>
      </c>
      <c r="V4" s="72">
        <v>2013</v>
      </c>
      <c r="W4" s="72">
        <v>2015</v>
      </c>
      <c r="X4" s="72">
        <v>2017</v>
      </c>
    </row>
    <row r="5" spans="1:24">
      <c r="A5" s="23" t="s">
        <v>44</v>
      </c>
      <c r="B5" s="25">
        <v>2126278</v>
      </c>
      <c r="C5" s="25">
        <v>2022012</v>
      </c>
      <c r="D5" s="25">
        <v>2000650</v>
      </c>
      <c r="E5" s="25">
        <v>1982572</v>
      </c>
      <c r="F5" s="25">
        <v>2300261</v>
      </c>
      <c r="G5" s="25">
        <v>1806728.8</v>
      </c>
      <c r="H5" s="25">
        <v>1725888</v>
      </c>
      <c r="I5" s="25">
        <v>1565582</v>
      </c>
      <c r="J5" s="25">
        <v>1464098</v>
      </c>
      <c r="K5" s="25">
        <v>1687000</v>
      </c>
      <c r="L5" s="25">
        <v>1822000</v>
      </c>
      <c r="N5" s="85">
        <f>B5/B$5</f>
        <v>1</v>
      </c>
      <c r="O5" s="85">
        <f t="shared" ref="O5:X5" si="0">C5/C$5</f>
        <v>1</v>
      </c>
      <c r="P5" s="85">
        <f t="shared" si="0"/>
        <v>1</v>
      </c>
      <c r="Q5" s="85">
        <f t="shared" si="0"/>
        <v>1</v>
      </c>
      <c r="R5" s="85">
        <f t="shared" si="0"/>
        <v>1</v>
      </c>
      <c r="S5" s="85">
        <f t="shared" si="0"/>
        <v>1</v>
      </c>
      <c r="T5" s="85">
        <f t="shared" si="0"/>
        <v>1</v>
      </c>
      <c r="U5" s="85">
        <f t="shared" si="0"/>
        <v>1</v>
      </c>
      <c r="V5" s="85">
        <f t="shared" si="0"/>
        <v>1</v>
      </c>
      <c r="W5" s="85">
        <f t="shared" si="0"/>
        <v>1</v>
      </c>
      <c r="X5" s="85">
        <f t="shared" si="0"/>
        <v>1</v>
      </c>
    </row>
    <row r="6" spans="1:24">
      <c r="A6" s="23" t="s">
        <v>1</v>
      </c>
      <c r="B6" s="29">
        <v>2.1372420646149269E-2</v>
      </c>
      <c r="C6" s="29">
        <v>1.9668895084781042E-2</v>
      </c>
      <c r="D6" s="29">
        <v>1.8827656909037691E-2</v>
      </c>
      <c r="E6" s="29">
        <v>1.8731372704282011E-2</v>
      </c>
      <c r="F6" s="29">
        <v>2.1131491643112628E-2</v>
      </c>
      <c r="G6" s="29">
        <v>1.632847092710445E-2</v>
      </c>
      <c r="H6" s="29">
        <v>1.5436480729822635E-2</v>
      </c>
      <c r="I6" s="29">
        <v>1.3624752644932471E-2</v>
      </c>
      <c r="J6" s="29">
        <v>1.263769384430566E-2</v>
      </c>
      <c r="K6" s="59">
        <v>1.426E-2</v>
      </c>
      <c r="L6" s="59">
        <v>1.4990000000000002E-2</v>
      </c>
    </row>
    <row r="8" spans="1:24">
      <c r="A8" s="21" t="s">
        <v>31</v>
      </c>
      <c r="J8" s="28"/>
    </row>
    <row r="9" spans="1:24">
      <c r="A9" s="2" t="s">
        <v>81</v>
      </c>
      <c r="B9" s="25">
        <v>1448650</v>
      </c>
      <c r="C9" s="25">
        <v>1450544</v>
      </c>
      <c r="D9" s="25">
        <v>1414190</v>
      </c>
      <c r="E9" s="25">
        <v>1510394</v>
      </c>
      <c r="F9" s="25">
        <v>1678828</v>
      </c>
      <c r="G9" s="25">
        <v>1288901</v>
      </c>
      <c r="H9" s="25">
        <v>1289381</v>
      </c>
      <c r="I9" s="25">
        <v>1217953</v>
      </c>
      <c r="J9" s="26">
        <v>1100828</v>
      </c>
      <c r="K9" s="26">
        <v>1331000</v>
      </c>
      <c r="L9" s="26">
        <v>1425000</v>
      </c>
      <c r="M9" s="29"/>
      <c r="N9" s="85">
        <f>B9/SUM(B$9:B$17)</f>
        <v>0.68130804552751434</v>
      </c>
      <c r="O9" s="85">
        <f t="shared" ref="O9:X17" si="1">C9/SUM(C$9:C$17)</f>
        <v>0.71737669414482741</v>
      </c>
      <c r="P9" s="85">
        <f t="shared" si="1"/>
        <v>0.70686533733130497</v>
      </c>
      <c r="Q9" s="85">
        <f t="shared" si="1"/>
        <v>0.76183541608318694</v>
      </c>
      <c r="R9" s="85">
        <f t="shared" si="1"/>
        <v>0.72984248530307572</v>
      </c>
      <c r="S9" s="85">
        <f t="shared" si="1"/>
        <v>0.71338935114119595</v>
      </c>
      <c r="T9" s="85">
        <f t="shared" si="1"/>
        <v>0.74708245127436501</v>
      </c>
      <c r="U9" s="85">
        <f t="shared" si="1"/>
        <v>0.77795538023395505</v>
      </c>
      <c r="V9" s="85">
        <f t="shared" si="1"/>
        <v>0.75188177088837371</v>
      </c>
      <c r="W9" s="85">
        <f t="shared" si="1"/>
        <v>0.7885071090047393</v>
      </c>
      <c r="X9" s="85">
        <f t="shared" si="1"/>
        <v>0.78210757409440179</v>
      </c>
    </row>
    <row r="10" spans="1:24">
      <c r="A10" s="2" t="s">
        <v>82</v>
      </c>
      <c r="B10" s="25">
        <v>167669.54999999999</v>
      </c>
      <c r="C10" s="25">
        <v>176339</v>
      </c>
      <c r="D10" s="25">
        <v>177688.56</v>
      </c>
      <c r="E10" s="25">
        <v>174762.21</v>
      </c>
      <c r="F10" s="25">
        <v>207968.19</v>
      </c>
      <c r="G10" s="25">
        <v>180795.17</v>
      </c>
      <c r="H10" s="25">
        <v>150061.76000000001</v>
      </c>
      <c r="I10" s="26">
        <v>91934.183999999994</v>
      </c>
      <c r="J10" s="26">
        <v>111348.32</v>
      </c>
      <c r="K10" s="26">
        <v>119000</v>
      </c>
      <c r="L10" s="26">
        <v>130000</v>
      </c>
      <c r="M10" s="29"/>
      <c r="N10" s="85">
        <f t="shared" ref="N10:N17" si="2">B10/SUM(B$9:B$17)</f>
        <v>7.8855909574416058E-2</v>
      </c>
      <c r="O10" s="85">
        <f t="shared" si="1"/>
        <v>8.7209687447471249E-2</v>
      </c>
      <c r="P10" s="85">
        <f t="shared" si="1"/>
        <v>8.8815423602425295E-2</v>
      </c>
      <c r="Q10" s="85">
        <f t="shared" si="1"/>
        <v>8.814921204067766E-2</v>
      </c>
      <c r="R10" s="85">
        <f t="shared" si="1"/>
        <v>9.0410703570337328E-2</v>
      </c>
      <c r="S10" s="85">
        <f t="shared" si="1"/>
        <v>0.10006769256580779</v>
      </c>
      <c r="T10" s="85">
        <f t="shared" si="1"/>
        <v>8.6947541109528875E-2</v>
      </c>
      <c r="U10" s="85">
        <f t="shared" si="1"/>
        <v>5.8722046803298962E-2</v>
      </c>
      <c r="V10" s="85">
        <f t="shared" si="1"/>
        <v>7.6052545926380263E-2</v>
      </c>
      <c r="W10" s="85">
        <f t="shared" si="1"/>
        <v>7.0497630331753561E-2</v>
      </c>
      <c r="X10" s="85">
        <f t="shared" si="1"/>
        <v>7.1350164654226125E-2</v>
      </c>
    </row>
    <row r="11" spans="1:24">
      <c r="A11" s="9" t="s">
        <v>76</v>
      </c>
      <c r="B11" s="25">
        <v>118821.08</v>
      </c>
      <c r="C11" s="25">
        <v>72690.456999999995</v>
      </c>
      <c r="D11" s="25">
        <v>61014.233999999997</v>
      </c>
      <c r="E11" s="25">
        <v>68977.188999999998</v>
      </c>
      <c r="F11" s="25">
        <v>80940.012000000002</v>
      </c>
      <c r="G11" s="25">
        <v>44838.182000000001</v>
      </c>
      <c r="H11" s="25">
        <v>37420.438999999998</v>
      </c>
      <c r="I11" s="26">
        <v>37569.682999999997</v>
      </c>
      <c r="J11" s="26">
        <v>44550.671000000002</v>
      </c>
      <c r="K11" s="78" t="s">
        <v>122</v>
      </c>
      <c r="L11" s="26">
        <v>42000</v>
      </c>
      <c r="N11" s="85">
        <f t="shared" si="2"/>
        <v>5.588220604167219E-2</v>
      </c>
      <c r="O11" s="85">
        <f t="shared" si="1"/>
        <v>3.594957459996851E-2</v>
      </c>
      <c r="P11" s="85">
        <f t="shared" si="1"/>
        <v>3.0497208365510418E-2</v>
      </c>
      <c r="Q11" s="85">
        <f t="shared" si="1"/>
        <v>3.4791759952743209E-2</v>
      </c>
      <c r="R11" s="85">
        <f t="shared" si="1"/>
        <v>3.5187320868213287E-2</v>
      </c>
      <c r="S11" s="85">
        <f t="shared" si="1"/>
        <v>2.4817330084568833E-2</v>
      </c>
      <c r="T11" s="85">
        <f t="shared" si="1"/>
        <v>2.168184058543041E-2</v>
      </c>
      <c r="U11" s="85">
        <f t="shared" si="1"/>
        <v>2.3997261818423335E-2</v>
      </c>
      <c r="V11" s="85">
        <f t="shared" si="1"/>
        <v>3.042876580696105E-2</v>
      </c>
      <c r="W11" s="85"/>
      <c r="X11" s="85">
        <f t="shared" si="1"/>
        <v>2.3051591657519209E-2</v>
      </c>
    </row>
    <row r="12" spans="1:24">
      <c r="A12" s="2" t="s">
        <v>77</v>
      </c>
      <c r="B12" s="25">
        <v>29774.252</v>
      </c>
      <c r="C12" s="25">
        <v>13193.069</v>
      </c>
      <c r="D12" s="25">
        <v>38815.942000000003</v>
      </c>
      <c r="E12" s="25">
        <v>14631.343999999999</v>
      </c>
      <c r="F12" s="25">
        <v>39962.428</v>
      </c>
      <c r="G12" s="25">
        <v>52703.023999999998</v>
      </c>
      <c r="H12" s="25">
        <v>23221.43</v>
      </c>
      <c r="I12" s="26">
        <v>17080.162</v>
      </c>
      <c r="J12" s="26">
        <v>34155.457000000002</v>
      </c>
      <c r="K12" s="78" t="s">
        <v>122</v>
      </c>
      <c r="L12" s="26">
        <v>25000</v>
      </c>
      <c r="N12" s="85">
        <f t="shared" si="2"/>
        <v>1.4002994123607278E-2</v>
      </c>
      <c r="O12" s="85">
        <f t="shared" si="1"/>
        <v>6.5247246721537606E-3</v>
      </c>
      <c r="P12" s="85">
        <f t="shared" si="1"/>
        <v>1.9401667340076208E-2</v>
      </c>
      <c r="Q12" s="85">
        <f t="shared" si="1"/>
        <v>7.3799790280524415E-3</v>
      </c>
      <c r="R12" s="85">
        <f t="shared" si="1"/>
        <v>1.7372999360425977E-2</v>
      </c>
      <c r="S12" s="85">
        <f t="shared" si="1"/>
        <v>2.9170414247904904E-2</v>
      </c>
      <c r="T12" s="85">
        <f t="shared" si="1"/>
        <v>1.3454768486968614E-2</v>
      </c>
      <c r="U12" s="85">
        <f t="shared" si="1"/>
        <v>1.0909783811992377E-2</v>
      </c>
      <c r="V12" s="85">
        <f t="shared" si="1"/>
        <v>2.3328681224189161E-2</v>
      </c>
      <c r="W12" s="85"/>
      <c r="X12" s="85">
        <f t="shared" si="1"/>
        <v>1.3721185510428101E-2</v>
      </c>
    </row>
    <row r="13" spans="1:24">
      <c r="A13" s="68" t="s">
        <v>141</v>
      </c>
      <c r="B13" s="25"/>
      <c r="C13" s="25"/>
      <c r="D13" s="25"/>
      <c r="E13" s="25"/>
      <c r="F13" s="25"/>
      <c r="G13" s="25"/>
      <c r="H13" s="25"/>
      <c r="I13" s="26"/>
      <c r="J13" s="26"/>
      <c r="K13" s="78">
        <v>39000</v>
      </c>
      <c r="L13" s="78"/>
      <c r="M13" s="72"/>
      <c r="N13" s="85"/>
      <c r="O13" s="85"/>
      <c r="P13" s="85"/>
      <c r="Q13" s="85"/>
      <c r="R13" s="85"/>
      <c r="S13" s="85"/>
      <c r="T13" s="85"/>
      <c r="U13" s="85"/>
      <c r="V13" s="85"/>
      <c r="W13" s="85">
        <f t="shared" si="1"/>
        <v>2.3104265402843601E-2</v>
      </c>
      <c r="X13" s="85"/>
    </row>
    <row r="14" spans="1:24">
      <c r="A14" s="2" t="s">
        <v>78</v>
      </c>
      <c r="B14" s="25">
        <v>20844.493999999999</v>
      </c>
      <c r="C14" s="25">
        <v>20682.382000000001</v>
      </c>
      <c r="D14" s="25">
        <v>28983.438600000001</v>
      </c>
      <c r="E14" s="25">
        <v>46513.529600000002</v>
      </c>
      <c r="F14" s="25">
        <v>50933.218999999997</v>
      </c>
      <c r="G14" s="25">
        <v>32974.703999999998</v>
      </c>
      <c r="H14" s="25">
        <v>11209.703</v>
      </c>
      <c r="I14" s="26">
        <v>26926.012999999999</v>
      </c>
      <c r="J14" s="26">
        <v>21863.638999999999</v>
      </c>
      <c r="K14" s="26">
        <v>18000</v>
      </c>
      <c r="L14" s="26">
        <v>20000</v>
      </c>
      <c r="M14" s="29"/>
      <c r="N14" s="85">
        <f t="shared" si="2"/>
        <v>9.803279927622267E-3</v>
      </c>
      <c r="O14" s="85">
        <f t="shared" si="1"/>
        <v>1.0228616868016748E-2</v>
      </c>
      <c r="P14" s="85">
        <f t="shared" si="1"/>
        <v>1.4487012426201689E-2</v>
      </c>
      <c r="Q14" s="85">
        <f t="shared" si="1"/>
        <v>2.3461198982724793E-2</v>
      </c>
      <c r="R14" s="85">
        <f t="shared" si="1"/>
        <v>2.2142367853911084E-2</v>
      </c>
      <c r="S14" s="85">
        <f t="shared" si="1"/>
        <v>1.8251054728511344E-2</v>
      </c>
      <c r="T14" s="85">
        <f t="shared" si="1"/>
        <v>6.4950331944534645E-3</v>
      </c>
      <c r="U14" s="85">
        <f t="shared" si="1"/>
        <v>1.7198723334643798E-2</v>
      </c>
      <c r="V14" s="85">
        <f t="shared" si="1"/>
        <v>1.4933188117838675E-2</v>
      </c>
      <c r="W14" s="85">
        <f t="shared" si="1"/>
        <v>1.066350710900474E-2</v>
      </c>
      <c r="X14" s="85">
        <f t="shared" si="1"/>
        <v>1.0976948408342482E-2</v>
      </c>
    </row>
    <row r="15" spans="1:24">
      <c r="A15" s="2" t="s">
        <v>79</v>
      </c>
      <c r="B15" s="25">
        <v>7163.5812999999998</v>
      </c>
      <c r="C15" s="25">
        <v>9008.5429999999997</v>
      </c>
      <c r="D15" s="25">
        <v>11303.2583</v>
      </c>
      <c r="E15" s="25">
        <v>32385.870999999999</v>
      </c>
      <c r="F15" s="25">
        <v>28683.476999999999</v>
      </c>
      <c r="G15" s="25">
        <v>17241.437000000002</v>
      </c>
      <c r="H15" s="25">
        <v>16176.937</v>
      </c>
      <c r="I15" s="26">
        <v>13190.209000000001</v>
      </c>
      <c r="J15" s="26">
        <v>23006.510999999999</v>
      </c>
      <c r="K15" s="26">
        <v>11000</v>
      </c>
      <c r="L15" s="26">
        <v>15000</v>
      </c>
      <c r="M15" s="29"/>
      <c r="N15" s="85">
        <f t="shared" si="2"/>
        <v>3.3690716007872502E-3</v>
      </c>
      <c r="O15" s="85">
        <f t="shared" si="1"/>
        <v>4.4552380323530528E-3</v>
      </c>
      <c r="P15" s="85">
        <f t="shared" si="1"/>
        <v>5.6497935151375508E-3</v>
      </c>
      <c r="Q15" s="85">
        <f t="shared" si="1"/>
        <v>1.6335276430190677E-2</v>
      </c>
      <c r="R15" s="85">
        <f t="shared" si="1"/>
        <v>1.2469663444268031E-2</v>
      </c>
      <c r="S15" s="85">
        <f t="shared" si="1"/>
        <v>9.5429032595768098E-3</v>
      </c>
      <c r="T15" s="85">
        <f t="shared" si="1"/>
        <v>9.3731067450745532E-3</v>
      </c>
      <c r="U15" s="85">
        <f t="shared" si="1"/>
        <v>8.4251149740263674E-3</v>
      </c>
      <c r="V15" s="85">
        <f t="shared" si="1"/>
        <v>1.5713786561245582E-2</v>
      </c>
      <c r="W15" s="85">
        <f t="shared" si="1"/>
        <v>6.5165876777251181E-3</v>
      </c>
      <c r="X15" s="85">
        <f t="shared" si="1"/>
        <v>8.2327113062568603E-3</v>
      </c>
    </row>
    <row r="16" spans="1:24">
      <c r="A16" s="2" t="s">
        <v>80</v>
      </c>
      <c r="B16" s="25">
        <v>22424.197</v>
      </c>
      <c r="C16" s="25">
        <v>19741.562999999998</v>
      </c>
      <c r="D16" s="25">
        <v>9936.1831000000002</v>
      </c>
      <c r="E16" s="25">
        <v>17877.628000000001</v>
      </c>
      <c r="F16" s="25">
        <v>54791.773000000001</v>
      </c>
      <c r="G16" s="25">
        <v>28501.002</v>
      </c>
      <c r="H16" s="25">
        <v>39740.175999999999</v>
      </c>
      <c r="I16" s="26">
        <v>14798.346</v>
      </c>
      <c r="J16" s="26">
        <v>36059.603000000003</v>
      </c>
      <c r="K16" s="26">
        <v>19000</v>
      </c>
      <c r="L16" s="26">
        <v>21000</v>
      </c>
      <c r="M16" s="29"/>
      <c r="N16" s="85">
        <f t="shared" si="2"/>
        <v>1.0546222918299071E-2</v>
      </c>
      <c r="O16" s="85">
        <f t="shared" si="1"/>
        <v>9.7633282425020132E-3</v>
      </c>
      <c r="P16" s="85">
        <f t="shared" si="1"/>
        <v>4.9664779264222718E-3</v>
      </c>
      <c r="Q16" s="85">
        <f t="shared" si="1"/>
        <v>9.0173889501417737E-3</v>
      </c>
      <c r="R16" s="85">
        <f t="shared" si="1"/>
        <v>2.3819809879560006E-2</v>
      </c>
      <c r="S16" s="85">
        <f t="shared" si="1"/>
        <v>1.5774920900560967E-2</v>
      </c>
      <c r="T16" s="85">
        <f t="shared" si="1"/>
        <v>2.3025923369550731E-2</v>
      </c>
      <c r="U16" s="85">
        <f t="shared" si="1"/>
        <v>9.4522965083739911E-3</v>
      </c>
      <c r="V16" s="85">
        <f t="shared" si="1"/>
        <v>2.4629241045078538E-2</v>
      </c>
      <c r="W16" s="85">
        <f t="shared" si="1"/>
        <v>1.1255924170616114E-2</v>
      </c>
      <c r="X16" s="85">
        <f t="shared" si="1"/>
        <v>1.1525795828759604E-2</v>
      </c>
    </row>
    <row r="17" spans="1:38">
      <c r="A17" s="2" t="s">
        <v>32</v>
      </c>
      <c r="B17" s="25">
        <v>310930.39299999998</v>
      </c>
      <c r="C17" s="25">
        <v>259812.59</v>
      </c>
      <c r="D17" s="25">
        <v>258718.19</v>
      </c>
      <c r="E17" s="25">
        <v>117030.8</v>
      </c>
      <c r="F17" s="25">
        <v>158153.62</v>
      </c>
      <c r="G17" s="25">
        <v>160774.16</v>
      </c>
      <c r="H17" s="25">
        <v>158677.04</v>
      </c>
      <c r="I17" s="26">
        <v>146130.48000000001</v>
      </c>
      <c r="J17" s="26">
        <v>92285.005000000005</v>
      </c>
      <c r="K17" s="26">
        <v>151000</v>
      </c>
      <c r="L17" s="26">
        <v>144000</v>
      </c>
      <c r="M17" s="29"/>
      <c r="N17" s="85">
        <f t="shared" si="2"/>
        <v>0.14623227028608146</v>
      </c>
      <c r="O17" s="85">
        <f t="shared" si="1"/>
        <v>0.12849213599270717</v>
      </c>
      <c r="P17" s="85">
        <f t="shared" si="1"/>
        <v>0.12931707949292151</v>
      </c>
      <c r="Q17" s="85">
        <f t="shared" si="1"/>
        <v>5.9029768532282458E-2</v>
      </c>
      <c r="R17" s="85">
        <f t="shared" si="1"/>
        <v>6.8754649720208519E-2</v>
      </c>
      <c r="S17" s="85">
        <f t="shared" si="1"/>
        <v>8.8986333071873508E-2</v>
      </c>
      <c r="T17" s="85">
        <f t="shared" si="1"/>
        <v>9.1939335234628453E-2</v>
      </c>
      <c r="U17" s="85">
        <f t="shared" si="1"/>
        <v>9.333939251528621E-2</v>
      </c>
      <c r="V17" s="85">
        <f t="shared" si="1"/>
        <v>6.3032020429933139E-2</v>
      </c>
      <c r="W17" s="85">
        <f t="shared" si="1"/>
        <v>8.9454976303317529E-2</v>
      </c>
      <c r="X17" s="85">
        <f t="shared" si="1"/>
        <v>7.9034028540065859E-2</v>
      </c>
    </row>
    <row r="18" spans="1:38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spans="1:38">
      <c r="A19" s="69" t="s">
        <v>33</v>
      </c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6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</row>
    <row r="20" spans="1:38">
      <c r="A20" s="70" t="s">
        <v>34</v>
      </c>
      <c r="B20" s="25">
        <v>3</v>
      </c>
      <c r="C20" s="25">
        <v>3</v>
      </c>
      <c r="D20" s="25">
        <v>3</v>
      </c>
      <c r="E20" s="25">
        <v>3</v>
      </c>
      <c r="F20" s="25">
        <v>3</v>
      </c>
      <c r="G20" s="25">
        <v>3</v>
      </c>
      <c r="H20" s="25">
        <v>3</v>
      </c>
      <c r="I20" s="25">
        <v>3</v>
      </c>
      <c r="J20" s="25">
        <v>3</v>
      </c>
      <c r="K20" s="26">
        <v>3</v>
      </c>
      <c r="L20" s="26">
        <v>3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spans="1:38">
      <c r="A21" s="70" t="s">
        <v>120</v>
      </c>
      <c r="B21" s="25">
        <v>93978.776489999989</v>
      </c>
      <c r="C21" s="25">
        <v>82282.826700000005</v>
      </c>
      <c r="D21" s="25">
        <v>60241.576399999998</v>
      </c>
      <c r="E21" s="25">
        <v>77293.973100000003</v>
      </c>
      <c r="F21" s="25">
        <v>108842.77</v>
      </c>
      <c r="G21" s="25">
        <v>69674.364000000001</v>
      </c>
      <c r="H21" s="25">
        <v>51501.757599999997</v>
      </c>
      <c r="I21" s="26">
        <v>55252.083738000001</v>
      </c>
      <c r="J21" s="25">
        <v>64041.582999999999</v>
      </c>
      <c r="K21" s="26">
        <v>52000</v>
      </c>
      <c r="L21" s="26">
        <v>40000</v>
      </c>
      <c r="N21" s="85">
        <f>B21/SUM(B$21:B$24)</f>
        <v>4.4198738680317845E-2</v>
      </c>
      <c r="O21" s="85">
        <f t="shared" ref="O21:X24" si="3">C21/SUM(C$21:C$24)</f>
        <v>4.0693544337520038E-2</v>
      </c>
      <c r="P21" s="85">
        <f t="shared" si="3"/>
        <v>3.0110997061285377E-2</v>
      </c>
      <c r="Q21" s="85">
        <f t="shared" si="3"/>
        <v>3.8986710053233765E-2</v>
      </c>
      <c r="R21" s="85">
        <f t="shared" si="3"/>
        <v>4.7317581573354153E-2</v>
      </c>
      <c r="S21" s="85">
        <f t="shared" si="3"/>
        <v>3.8563819786204059E-2</v>
      </c>
      <c r="T21" s="85">
        <f t="shared" si="3"/>
        <v>2.9840722653216325E-2</v>
      </c>
      <c r="U21" s="85">
        <f t="shared" si="3"/>
        <v>3.5291724900232323E-2</v>
      </c>
      <c r="V21" s="85">
        <f t="shared" si="3"/>
        <v>4.3741332771653131E-2</v>
      </c>
      <c r="W21" s="85">
        <f t="shared" si="3"/>
        <v>3.0805687203791468E-2</v>
      </c>
      <c r="X21" s="85">
        <f t="shared" si="3"/>
        <v>2.1953896816684963E-2</v>
      </c>
    </row>
    <row r="22" spans="1:38">
      <c r="A22" s="70">
        <v>2</v>
      </c>
      <c r="B22" s="25">
        <v>569261.42700000003</v>
      </c>
      <c r="C22" s="25">
        <v>455465.95</v>
      </c>
      <c r="D22" s="25">
        <v>509129.39</v>
      </c>
      <c r="E22" s="25">
        <v>551090.01</v>
      </c>
      <c r="F22" s="25">
        <v>562829.54</v>
      </c>
      <c r="G22" s="25">
        <v>463413.82</v>
      </c>
      <c r="H22" s="25">
        <v>399573.3</v>
      </c>
      <c r="I22" s="26">
        <v>287383.3</v>
      </c>
      <c r="J22" s="25">
        <v>272352.12800000003</v>
      </c>
      <c r="K22" s="26">
        <v>324000</v>
      </c>
      <c r="L22" s="26">
        <v>368000</v>
      </c>
      <c r="N22" s="85">
        <f t="shared" ref="N22:N24" si="4">B22/SUM(B$21:B$24)</f>
        <v>0.26772679952302958</v>
      </c>
      <c r="O22" s="85">
        <f t="shared" si="3"/>
        <v>0.22525385398014874</v>
      </c>
      <c r="P22" s="85">
        <f t="shared" si="3"/>
        <v>0.25448194556382853</v>
      </c>
      <c r="Q22" s="85">
        <f t="shared" si="3"/>
        <v>0.27796716317463693</v>
      </c>
      <c r="R22" s="85">
        <f t="shared" si="3"/>
        <v>0.24468076906572106</v>
      </c>
      <c r="S22" s="85">
        <f t="shared" si="3"/>
        <v>0.25649329272551963</v>
      </c>
      <c r="T22" s="85">
        <f t="shared" si="3"/>
        <v>0.23151745844360083</v>
      </c>
      <c r="U22" s="85">
        <f t="shared" si="3"/>
        <v>0.18356325550751187</v>
      </c>
      <c r="V22" s="85">
        <f t="shared" si="3"/>
        <v>0.1860204652017404</v>
      </c>
      <c r="W22" s="85">
        <f t="shared" si="3"/>
        <v>0.19194312796208532</v>
      </c>
      <c r="X22" s="85">
        <f t="shared" si="3"/>
        <v>0.20197585071350166</v>
      </c>
    </row>
    <row r="23" spans="1:38">
      <c r="A23" s="70">
        <v>3</v>
      </c>
      <c r="B23" s="25">
        <v>1131702</v>
      </c>
      <c r="C23" s="25">
        <v>1188300</v>
      </c>
      <c r="D23" s="25">
        <v>1100341</v>
      </c>
      <c r="E23" s="25">
        <v>1048684.1000000001</v>
      </c>
      <c r="F23" s="25">
        <v>1186918.5</v>
      </c>
      <c r="G23" s="25">
        <v>970969.41</v>
      </c>
      <c r="H23" s="25">
        <v>949821.1</v>
      </c>
      <c r="I23" s="26">
        <v>850240.27</v>
      </c>
      <c r="J23" s="25">
        <v>806567.37</v>
      </c>
      <c r="K23" s="26">
        <v>866000</v>
      </c>
      <c r="L23" s="26">
        <v>999000</v>
      </c>
      <c r="N23" s="85">
        <f t="shared" si="4"/>
        <v>0.53224571366190887</v>
      </c>
      <c r="O23" s="85">
        <f t="shared" si="3"/>
        <v>0.58768203130137553</v>
      </c>
      <c r="P23" s="85">
        <f t="shared" si="3"/>
        <v>0.54999166020183721</v>
      </c>
      <c r="Q23" s="85">
        <f t="shared" si="3"/>
        <v>0.5289512403669725</v>
      </c>
      <c r="R23" s="85">
        <f t="shared" si="3"/>
        <v>0.51599305075268798</v>
      </c>
      <c r="S23" s="85">
        <f t="shared" si="3"/>
        <v>0.53741845917900144</v>
      </c>
      <c r="T23" s="85">
        <f t="shared" si="3"/>
        <v>0.55033749013786759</v>
      </c>
      <c r="U23" s="85">
        <f t="shared" si="3"/>
        <v>0.54308260753072946</v>
      </c>
      <c r="V23" s="85">
        <f t="shared" si="3"/>
        <v>0.55089724646448979</v>
      </c>
      <c r="W23" s="85">
        <f t="shared" si="3"/>
        <v>0.51303317535545023</v>
      </c>
      <c r="X23" s="85">
        <f t="shared" si="3"/>
        <v>0.54829857299670692</v>
      </c>
    </row>
    <row r="24" spans="1:38">
      <c r="A24" s="70" t="s">
        <v>55</v>
      </c>
      <c r="B24" s="25">
        <v>331335.136</v>
      </c>
      <c r="C24" s="25">
        <v>295963.02</v>
      </c>
      <c r="D24" s="25">
        <v>330938.37</v>
      </c>
      <c r="E24" s="25">
        <v>305504.26</v>
      </c>
      <c r="F24" s="25">
        <v>441669.82</v>
      </c>
      <c r="G24" s="25">
        <v>302671.21000000002</v>
      </c>
      <c r="H24" s="25">
        <v>324992.26</v>
      </c>
      <c r="I24" s="26">
        <v>372706.19</v>
      </c>
      <c r="J24" s="25">
        <v>321136.58</v>
      </c>
      <c r="K24" s="26">
        <v>446000</v>
      </c>
      <c r="L24" s="26">
        <v>415000</v>
      </c>
      <c r="N24" s="85">
        <f t="shared" si="4"/>
        <v>0.15582874813474362</v>
      </c>
      <c r="O24" s="85">
        <f t="shared" si="3"/>
        <v>0.14637057038095569</v>
      </c>
      <c r="P24" s="85">
        <f t="shared" si="3"/>
        <v>0.16541539717304896</v>
      </c>
      <c r="Q24" s="85">
        <f t="shared" si="3"/>
        <v>0.15409488640515676</v>
      </c>
      <c r="R24" s="85">
        <f t="shared" si="3"/>
        <v>0.19200859860823685</v>
      </c>
      <c r="S24" s="85">
        <f t="shared" si="3"/>
        <v>0.16752442830927491</v>
      </c>
      <c r="T24" s="85">
        <f t="shared" si="3"/>
        <v>0.18830432876531519</v>
      </c>
      <c r="U24" s="85">
        <f t="shared" si="3"/>
        <v>0.23806241206152642</v>
      </c>
      <c r="V24" s="85">
        <f t="shared" si="3"/>
        <v>0.21934095556211669</v>
      </c>
      <c r="W24" s="85">
        <f t="shared" si="3"/>
        <v>0.26421800947867297</v>
      </c>
      <c r="X24" s="85">
        <f t="shared" si="3"/>
        <v>0.22777167947310648</v>
      </c>
    </row>
    <row r="25" spans="1:38">
      <c r="B25" s="25"/>
      <c r="C25" s="25"/>
      <c r="D25" s="25"/>
      <c r="E25" s="25"/>
      <c r="F25" s="25"/>
      <c r="G25" s="25"/>
      <c r="H25" s="25"/>
      <c r="I25" s="25"/>
      <c r="J25" s="26"/>
      <c r="K25" s="26"/>
      <c r="L25" s="26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40"/>
    </row>
    <row r="26" spans="1:38">
      <c r="A26" s="21" t="s">
        <v>35</v>
      </c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6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40"/>
    </row>
    <row r="27" spans="1:38">
      <c r="A27" s="2" t="s">
        <v>63</v>
      </c>
      <c r="B27" s="26">
        <v>45456.5</v>
      </c>
      <c r="C27" s="26">
        <v>32325.8</v>
      </c>
      <c r="D27" s="26">
        <v>22573</v>
      </c>
      <c r="E27" s="26">
        <v>29613.9</v>
      </c>
      <c r="F27" s="26">
        <v>17694.7</v>
      </c>
      <c r="G27" s="26">
        <v>18347.400000000001</v>
      </c>
      <c r="H27" s="26">
        <v>6527.8</v>
      </c>
      <c r="I27" s="26">
        <v>9944.8799999999992</v>
      </c>
      <c r="J27" s="26">
        <v>15471.1</v>
      </c>
      <c r="K27" s="26">
        <v>15000</v>
      </c>
      <c r="L27" s="26">
        <v>28000</v>
      </c>
      <c r="N27" s="85">
        <f>B27/SUM(B$27:B$35)</f>
        <v>2.7608239110705937E-2</v>
      </c>
      <c r="O27" s="85">
        <f t="shared" ref="O27:X35" si="5">C27/SUM(C$27:C$35)</f>
        <v>1.8201522124796202E-2</v>
      </c>
      <c r="P27" s="85">
        <f t="shared" si="5"/>
        <v>1.2326149689024913E-2</v>
      </c>
      <c r="Q27" s="85">
        <f t="shared" si="5"/>
        <v>1.5776764649080958E-2</v>
      </c>
      <c r="R27" s="85">
        <f t="shared" si="5"/>
        <v>8.2232255016588974E-3</v>
      </c>
      <c r="S27" s="85">
        <f t="shared" si="5"/>
        <v>1.0681483235463762E-2</v>
      </c>
      <c r="T27" s="85">
        <f t="shared" si="5"/>
        <v>4.0383002246865756E-3</v>
      </c>
      <c r="U27" s="85">
        <f t="shared" si="5"/>
        <v>6.8081601051852526E-3</v>
      </c>
      <c r="V27" s="85">
        <f t="shared" si="5"/>
        <v>1.1138365977888013E-2</v>
      </c>
      <c r="W27" s="85">
        <f t="shared" si="5"/>
        <v>1.051156271899089E-2</v>
      </c>
      <c r="X27" s="85">
        <f t="shared" si="5"/>
        <v>1.6184971098265895E-2</v>
      </c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1:38">
      <c r="A28" s="2" t="s">
        <v>64</v>
      </c>
      <c r="B28" s="26">
        <v>59572.4</v>
      </c>
      <c r="C28" s="26">
        <v>71748.100000000006</v>
      </c>
      <c r="D28" s="26">
        <v>55912.800000000003</v>
      </c>
      <c r="E28" s="26">
        <v>69101.2</v>
      </c>
      <c r="F28" s="26">
        <v>92700.5</v>
      </c>
      <c r="G28" s="26">
        <v>79475.899999999994</v>
      </c>
      <c r="H28" s="26">
        <v>46570.1</v>
      </c>
      <c r="I28" s="26">
        <v>53498.9</v>
      </c>
      <c r="J28" s="26">
        <v>44369.5</v>
      </c>
      <c r="K28" s="26">
        <v>27000</v>
      </c>
      <c r="L28" s="26">
        <v>39000</v>
      </c>
      <c r="N28" s="85">
        <f t="shared" ref="N28:N35" si="6">B28/SUM(B$27:B$35)</f>
        <v>3.6181603590215224E-2</v>
      </c>
      <c r="O28" s="85">
        <f t="shared" si="5"/>
        <v>4.0398834044697747E-2</v>
      </c>
      <c r="P28" s="85">
        <f t="shared" si="5"/>
        <v>3.0531588283901661E-2</v>
      </c>
      <c r="Q28" s="85">
        <f t="shared" si="5"/>
        <v>3.6813569619978219E-2</v>
      </c>
      <c r="R28" s="85">
        <f t="shared" si="5"/>
        <v>4.3080533471408423E-2</v>
      </c>
      <c r="S28" s="85">
        <f t="shared" si="5"/>
        <v>4.6269253053478655E-2</v>
      </c>
      <c r="T28" s="85">
        <f t="shared" si="5"/>
        <v>2.8809713118305751E-2</v>
      </c>
      <c r="U28" s="85">
        <f t="shared" si="5"/>
        <v>3.6624783471625136E-2</v>
      </c>
      <c r="V28" s="85">
        <f t="shared" si="5"/>
        <v>3.1943671054799089E-2</v>
      </c>
      <c r="W28" s="85">
        <f t="shared" si="5"/>
        <v>1.8920812894183601E-2</v>
      </c>
      <c r="X28" s="85">
        <f t="shared" si="5"/>
        <v>2.2543352601156069E-2</v>
      </c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</row>
    <row r="29" spans="1:38">
      <c r="A29" s="2" t="s">
        <v>65</v>
      </c>
      <c r="B29" s="25">
        <v>206851.3</v>
      </c>
      <c r="C29" s="25">
        <v>183658.57</v>
      </c>
      <c r="D29" s="25">
        <v>241622.13</v>
      </c>
      <c r="E29" s="25">
        <v>174652.27900000001</v>
      </c>
      <c r="F29" s="25">
        <v>238430.38</v>
      </c>
      <c r="G29" s="25">
        <v>185793.11</v>
      </c>
      <c r="H29" s="25">
        <v>142400.1</v>
      </c>
      <c r="I29" s="26">
        <v>128524.78</v>
      </c>
      <c r="J29" s="26">
        <v>95845.577000000005</v>
      </c>
      <c r="K29" s="26">
        <v>116000</v>
      </c>
      <c r="L29" s="26">
        <v>118000</v>
      </c>
      <c r="M29" s="2"/>
      <c r="N29" s="85">
        <f t="shared" si="6"/>
        <v>0.1256322011320794</v>
      </c>
      <c r="O29" s="85">
        <f t="shared" si="5"/>
        <v>0.10341168742191785</v>
      </c>
      <c r="P29" s="85">
        <f t="shared" si="5"/>
        <v>0.13193950926155307</v>
      </c>
      <c r="Q29" s="85">
        <f t="shared" si="5"/>
        <v>9.3045762334870594E-2</v>
      </c>
      <c r="R29" s="85">
        <f t="shared" si="5"/>
        <v>0.1108053135224797</v>
      </c>
      <c r="S29" s="85">
        <f t="shared" si="5"/>
        <v>0.10816497104383588</v>
      </c>
      <c r="T29" s="85">
        <f t="shared" si="5"/>
        <v>8.8093133341308083E-2</v>
      </c>
      <c r="U29" s="85">
        <f t="shared" si="5"/>
        <v>8.7986710721870101E-2</v>
      </c>
      <c r="V29" s="85">
        <f t="shared" si="5"/>
        <v>6.9003698120227122E-2</v>
      </c>
      <c r="W29" s="85">
        <f t="shared" si="5"/>
        <v>8.1289418360196222E-2</v>
      </c>
      <c r="X29" s="85">
        <f t="shared" si="5"/>
        <v>6.8208092485549127E-2</v>
      </c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</row>
    <row r="30" spans="1:38">
      <c r="A30" s="2" t="s">
        <v>66</v>
      </c>
      <c r="B30" s="25">
        <v>527979.299</v>
      </c>
      <c r="C30" s="25">
        <v>590576.75</v>
      </c>
      <c r="D30" s="25">
        <v>620321.57999999996</v>
      </c>
      <c r="E30" s="25">
        <v>674779.43</v>
      </c>
      <c r="F30" s="25">
        <v>768548.68</v>
      </c>
      <c r="G30" s="25">
        <v>557254.75</v>
      </c>
      <c r="H30" s="25">
        <v>519607.18</v>
      </c>
      <c r="I30" s="26">
        <v>419220.76</v>
      </c>
      <c r="J30" s="26">
        <v>397061.16</v>
      </c>
      <c r="K30" s="26">
        <v>450000</v>
      </c>
      <c r="L30" s="26">
        <v>547000</v>
      </c>
      <c r="M30" s="2"/>
      <c r="N30" s="85">
        <f t="shared" si="6"/>
        <v>0.32067094325992773</v>
      </c>
      <c r="O30" s="85">
        <f t="shared" si="5"/>
        <v>0.3325330163991374</v>
      </c>
      <c r="P30" s="85">
        <f t="shared" si="5"/>
        <v>0.33873107918364603</v>
      </c>
      <c r="Q30" s="85">
        <f t="shared" si="5"/>
        <v>0.35948781677357589</v>
      </c>
      <c r="R30" s="85">
        <f t="shared" si="5"/>
        <v>0.35716621952574973</v>
      </c>
      <c r="S30" s="85">
        <f t="shared" si="5"/>
        <v>0.32442238518850353</v>
      </c>
      <c r="T30" s="85">
        <f t="shared" si="5"/>
        <v>0.32144517168766779</v>
      </c>
      <c r="U30" s="85">
        <f t="shared" si="5"/>
        <v>0.28699411692221949</v>
      </c>
      <c r="V30" s="85">
        <f t="shared" si="5"/>
        <v>0.28586283558924369</v>
      </c>
      <c r="W30" s="85">
        <f t="shared" si="5"/>
        <v>0.31534688156972668</v>
      </c>
      <c r="X30" s="85">
        <f t="shared" si="5"/>
        <v>0.31618497109826588</v>
      </c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</row>
    <row r="31" spans="1:38">
      <c r="A31" s="2" t="s">
        <v>67</v>
      </c>
      <c r="B31" s="25">
        <v>377804.17</v>
      </c>
      <c r="C31" s="25">
        <v>462936.54</v>
      </c>
      <c r="D31" s="25">
        <v>502752.11</v>
      </c>
      <c r="E31" s="25">
        <v>496833.29</v>
      </c>
      <c r="F31" s="25">
        <v>561027.85</v>
      </c>
      <c r="G31" s="25">
        <v>424136.91</v>
      </c>
      <c r="H31" s="25">
        <v>462018.35</v>
      </c>
      <c r="I31" s="26">
        <v>449212.13</v>
      </c>
      <c r="J31" s="26">
        <v>418540</v>
      </c>
      <c r="K31" s="26">
        <v>386000</v>
      </c>
      <c r="L31" s="26">
        <v>490000</v>
      </c>
      <c r="M31" s="2"/>
      <c r="N31" s="85">
        <f t="shared" si="6"/>
        <v>0.22946130613623561</v>
      </c>
      <c r="O31" s="85">
        <f t="shared" si="5"/>
        <v>0.26066329913526043</v>
      </c>
      <c r="P31" s="85">
        <f t="shared" si="5"/>
        <v>0.27453142091583388</v>
      </c>
      <c r="Q31" s="85">
        <f t="shared" si="5"/>
        <v>0.26468725450408714</v>
      </c>
      <c r="R31" s="85">
        <f t="shared" si="5"/>
        <v>0.2607254445263758</v>
      </c>
      <c r="S31" s="85">
        <f t="shared" si="5"/>
        <v>0.24692388533015042</v>
      </c>
      <c r="T31" s="85">
        <f t="shared" si="5"/>
        <v>0.28581892928924307</v>
      </c>
      <c r="U31" s="85">
        <f t="shared" si="5"/>
        <v>0.30752589294504223</v>
      </c>
      <c r="V31" s="85">
        <f t="shared" si="5"/>
        <v>0.3013264536060945</v>
      </c>
      <c r="W31" s="85">
        <f t="shared" si="5"/>
        <v>0.27049754730203224</v>
      </c>
      <c r="X31" s="85">
        <f t="shared" si="5"/>
        <v>0.2832369942196532</v>
      </c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</row>
    <row r="32" spans="1:38">
      <c r="A32" s="2" t="s">
        <v>68</v>
      </c>
      <c r="B32" s="25">
        <v>214512.073</v>
      </c>
      <c r="C32" s="25">
        <v>242039.88</v>
      </c>
      <c r="D32" s="25">
        <v>224470.66200000001</v>
      </c>
      <c r="E32" s="25">
        <v>239019.58</v>
      </c>
      <c r="F32" s="25">
        <v>268323.74</v>
      </c>
      <c r="G32" s="25">
        <v>196947.13</v>
      </c>
      <c r="H32" s="25">
        <v>229662.87899999999</v>
      </c>
      <c r="I32" s="26">
        <v>178829.53099999999</v>
      </c>
      <c r="J32" s="26">
        <v>194474.25</v>
      </c>
      <c r="K32" s="26">
        <v>218000</v>
      </c>
      <c r="L32" s="26">
        <v>292000</v>
      </c>
      <c r="M32" s="2"/>
      <c r="N32" s="85">
        <f t="shared" si="6"/>
        <v>0.13028501102190462</v>
      </c>
      <c r="O32" s="85">
        <f t="shared" si="5"/>
        <v>0.13628415169626173</v>
      </c>
      <c r="P32" s="85">
        <f t="shared" si="5"/>
        <v>0.12257382627947178</v>
      </c>
      <c r="Q32" s="85">
        <f t="shared" si="5"/>
        <v>0.12733735374881988</v>
      </c>
      <c r="R32" s="85">
        <f t="shared" si="5"/>
        <v>0.12469759992927212</v>
      </c>
      <c r="S32" s="85">
        <f t="shared" si="5"/>
        <v>0.11465861470114032</v>
      </c>
      <c r="T32" s="85">
        <f t="shared" si="5"/>
        <v>0.1420766040423827</v>
      </c>
      <c r="U32" s="85">
        <f t="shared" si="5"/>
        <v>0.1224248134299448</v>
      </c>
      <c r="V32" s="85">
        <f t="shared" si="5"/>
        <v>0.14001107676734609</v>
      </c>
      <c r="W32" s="85">
        <f t="shared" si="5"/>
        <v>0.15276804484933426</v>
      </c>
      <c r="X32" s="85">
        <f t="shared" si="5"/>
        <v>0.16878612716763006</v>
      </c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</row>
    <row r="33" spans="1:44">
      <c r="A33" s="2" t="s">
        <v>69</v>
      </c>
      <c r="B33" s="25">
        <v>98925.542000000001</v>
      </c>
      <c r="C33" s="25">
        <v>66610.684999999998</v>
      </c>
      <c r="D33" s="25">
        <v>91167.574999999997</v>
      </c>
      <c r="E33" s="25">
        <v>83941.153999999995</v>
      </c>
      <c r="F33" s="25">
        <v>82324.372000000003</v>
      </c>
      <c r="G33" s="25">
        <v>131276.07</v>
      </c>
      <c r="H33" s="25">
        <v>108772.22</v>
      </c>
      <c r="I33" s="26">
        <v>103253.29</v>
      </c>
      <c r="J33" s="26">
        <v>105702.826</v>
      </c>
      <c r="K33" s="26">
        <v>125000</v>
      </c>
      <c r="L33" s="26">
        <v>106000</v>
      </c>
      <c r="M33" s="2"/>
      <c r="N33" s="85">
        <f t="shared" si="6"/>
        <v>6.0082936822944639E-2</v>
      </c>
      <c r="O33" s="85">
        <f t="shared" si="5"/>
        <v>3.7506136175294358E-2</v>
      </c>
      <c r="P33" s="85">
        <f t="shared" si="5"/>
        <v>4.9782712808904679E-2</v>
      </c>
      <c r="Q33" s="85">
        <f t="shared" si="5"/>
        <v>4.4719534780297783E-2</v>
      </c>
      <c r="R33" s="85">
        <f t="shared" si="5"/>
        <v>3.8258454522453259E-2</v>
      </c>
      <c r="S33" s="85">
        <f t="shared" si="5"/>
        <v>7.6426258811742656E-2</v>
      </c>
      <c r="T33" s="85">
        <f t="shared" si="5"/>
        <v>6.7289880275997679E-2</v>
      </c>
      <c r="U33" s="85">
        <f t="shared" si="5"/>
        <v>7.0686114835686653E-2</v>
      </c>
      <c r="V33" s="85">
        <f t="shared" si="5"/>
        <v>7.6100391108907345E-2</v>
      </c>
      <c r="W33" s="85">
        <f t="shared" si="5"/>
        <v>8.7596355991590755E-2</v>
      </c>
      <c r="X33" s="85">
        <f t="shared" si="5"/>
        <v>6.1271676300578032E-2</v>
      </c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</row>
    <row r="34" spans="1:44">
      <c r="A34" s="2" t="s">
        <v>61</v>
      </c>
      <c r="B34" s="25">
        <v>57287.146999999997</v>
      </c>
      <c r="C34" s="25">
        <v>76893.845000000001</v>
      </c>
      <c r="D34" s="25">
        <v>53986.9447</v>
      </c>
      <c r="E34" s="25">
        <v>64258.0697</v>
      </c>
      <c r="F34" s="25">
        <v>76407.343999999997</v>
      </c>
      <c r="G34" s="25">
        <v>86231.062999999995</v>
      </c>
      <c r="H34" s="25">
        <v>78155.682000000001</v>
      </c>
      <c r="I34" s="26">
        <v>63670.684999999998</v>
      </c>
      <c r="J34" s="26">
        <v>62823.385999999999</v>
      </c>
      <c r="K34" s="26">
        <v>72000</v>
      </c>
      <c r="L34" s="26">
        <v>78000</v>
      </c>
      <c r="M34" s="2"/>
      <c r="N34" s="85">
        <f t="shared" si="6"/>
        <v>3.4793643424948249E-2</v>
      </c>
      <c r="O34" s="85">
        <f t="shared" si="5"/>
        <v>4.3296222244403847E-2</v>
      </c>
      <c r="P34" s="85">
        <f t="shared" si="5"/>
        <v>2.9479961087374749E-2</v>
      </c>
      <c r="Q34" s="85">
        <f t="shared" si="5"/>
        <v>3.4233398588539167E-2</v>
      </c>
      <c r="R34" s="85">
        <f t="shared" si="5"/>
        <v>3.5508644944238887E-2</v>
      </c>
      <c r="S34" s="85">
        <f t="shared" si="5"/>
        <v>5.0201971604190203E-2</v>
      </c>
      <c r="T34" s="85">
        <f t="shared" si="5"/>
        <v>4.8349537084642999E-2</v>
      </c>
      <c r="U34" s="85">
        <f t="shared" si="5"/>
        <v>4.3588280349970754E-2</v>
      </c>
      <c r="V34" s="85">
        <f t="shared" si="5"/>
        <v>4.5229483697870616E-2</v>
      </c>
      <c r="W34" s="85">
        <f t="shared" si="5"/>
        <v>5.0455501051156273E-2</v>
      </c>
      <c r="X34" s="85">
        <f t="shared" si="5"/>
        <v>4.5086705202312137E-2</v>
      </c>
    </row>
    <row r="35" spans="1:44">
      <c r="A35" s="2" t="s">
        <v>62</v>
      </c>
      <c r="B35" s="25">
        <v>58094.701000000001</v>
      </c>
      <c r="C35" s="25">
        <v>49204.154999999999</v>
      </c>
      <c r="D35" s="25">
        <v>18503.101999999999</v>
      </c>
      <c r="E35" s="25">
        <v>44858.9516</v>
      </c>
      <c r="F35" s="25">
        <v>46337.978999999999</v>
      </c>
      <c r="G35" s="25">
        <v>38220.464</v>
      </c>
      <c r="H35" s="25">
        <v>22757.877</v>
      </c>
      <c r="I35" s="26">
        <v>54574.499000000003</v>
      </c>
      <c r="J35" s="26">
        <v>54704.09</v>
      </c>
      <c r="K35" s="26">
        <v>18000</v>
      </c>
      <c r="L35" s="26">
        <v>32000</v>
      </c>
      <c r="M35" s="2"/>
      <c r="N35" s="85">
        <f t="shared" si="6"/>
        <v>3.5284115501038736E-2</v>
      </c>
      <c r="O35" s="85">
        <f t="shared" si="5"/>
        <v>2.770513075823032E-2</v>
      </c>
      <c r="P35" s="85">
        <f t="shared" si="5"/>
        <v>1.0103752490289117E-2</v>
      </c>
      <c r="Q35" s="85">
        <f t="shared" si="5"/>
        <v>2.3898545000750109E-2</v>
      </c>
      <c r="R35" s="85">
        <f t="shared" si="5"/>
        <v>2.1534564056363455E-2</v>
      </c>
      <c r="S35" s="85">
        <f t="shared" si="5"/>
        <v>2.2251177031494717E-2</v>
      </c>
      <c r="T35" s="85">
        <f t="shared" si="5"/>
        <v>1.4078730935765412E-2</v>
      </c>
      <c r="U35" s="85">
        <f t="shared" si="5"/>
        <v>3.736112721845538E-2</v>
      </c>
      <c r="V35" s="85">
        <f t="shared" si="5"/>
        <v>3.9384024077623689E-2</v>
      </c>
      <c r="W35" s="85">
        <f t="shared" si="5"/>
        <v>1.2613875262789068E-2</v>
      </c>
      <c r="X35" s="85">
        <f t="shared" si="5"/>
        <v>1.8497109826589597E-2</v>
      </c>
      <c r="AK35" s="86"/>
    </row>
    <row r="36" spans="1:44">
      <c r="A36" s="2" t="s">
        <v>48</v>
      </c>
      <c r="B36" s="25">
        <v>479794.6</v>
      </c>
      <c r="C36" s="25">
        <v>246017.62</v>
      </c>
      <c r="D36" s="25">
        <v>169340.18</v>
      </c>
      <c r="E36" s="25">
        <v>105514.51</v>
      </c>
      <c r="F36" s="25">
        <v>148465.09</v>
      </c>
      <c r="G36" s="25">
        <v>89046.014999999999</v>
      </c>
      <c r="H36" s="25">
        <v>109416.28</v>
      </c>
      <c r="I36" s="26">
        <v>104852.39</v>
      </c>
      <c r="J36" s="26">
        <v>75105.792000000001</v>
      </c>
      <c r="K36" s="26">
        <v>260000</v>
      </c>
      <c r="L36" s="26">
        <v>93000</v>
      </c>
      <c r="M36" s="2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AM36" s="85"/>
      <c r="AN36" s="85"/>
      <c r="AO36" s="85"/>
      <c r="AP36" s="85"/>
      <c r="AQ36" s="85"/>
      <c r="AR36" s="86"/>
    </row>
    <row r="37" spans="1:44">
      <c r="B37" s="25"/>
      <c r="C37" s="25"/>
      <c r="D37" s="25"/>
      <c r="E37" s="25"/>
      <c r="F37" s="25"/>
      <c r="G37" s="25"/>
      <c r="H37" s="25"/>
      <c r="I37" s="25"/>
      <c r="J37" s="25"/>
      <c r="K37" s="25"/>
      <c r="M37" s="2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AM37" s="85"/>
      <c r="AN37" s="85"/>
      <c r="AO37" s="85"/>
      <c r="AP37" s="85"/>
      <c r="AQ37" s="85"/>
      <c r="AR37" s="86"/>
    </row>
    <row r="38" spans="1:44">
      <c r="A38" s="21" t="s">
        <v>161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AM38" s="85"/>
      <c r="AN38" s="85"/>
      <c r="AO38" s="85"/>
      <c r="AP38" s="85"/>
      <c r="AQ38" s="85"/>
      <c r="AR38" s="86"/>
    </row>
    <row r="39" spans="1:44">
      <c r="A39" s="2" t="s">
        <v>117</v>
      </c>
      <c r="B39" s="24">
        <v>111471</v>
      </c>
      <c r="C39" s="24">
        <v>121295</v>
      </c>
      <c r="D39" s="24">
        <v>132960</v>
      </c>
      <c r="E39" s="24">
        <v>146520</v>
      </c>
      <c r="F39" s="24">
        <v>166915</v>
      </c>
      <c r="G39" s="24">
        <v>165480</v>
      </c>
      <c r="H39" s="24">
        <v>159880</v>
      </c>
      <c r="I39" s="24">
        <v>146605</v>
      </c>
      <c r="J39" s="24">
        <v>147280</v>
      </c>
      <c r="K39" s="24">
        <v>160500</v>
      </c>
      <c r="L39" s="24">
        <v>178700</v>
      </c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AM39" s="85"/>
      <c r="AN39" s="85"/>
      <c r="AO39" s="85"/>
      <c r="AP39" s="85"/>
      <c r="AQ39" s="85"/>
      <c r="AR39" s="86"/>
    </row>
    <row r="40" spans="1:44">
      <c r="A40" s="2" t="s">
        <v>83</v>
      </c>
      <c r="B40" s="60">
        <v>760630.08</v>
      </c>
      <c r="C40" s="60">
        <v>567800.85</v>
      </c>
      <c r="D40" s="60">
        <v>561951.36</v>
      </c>
      <c r="E40" s="60">
        <v>510912.2</v>
      </c>
      <c r="F40" s="60">
        <v>487798.64500000002</v>
      </c>
      <c r="G40" s="60">
        <v>367316.36</v>
      </c>
      <c r="H40" s="80">
        <v>369783.2</v>
      </c>
      <c r="I40" s="60">
        <v>442215.47</v>
      </c>
      <c r="J40" s="60">
        <v>391898.93</v>
      </c>
      <c r="K40" s="60">
        <v>432000</v>
      </c>
      <c r="L40" s="60">
        <v>337000</v>
      </c>
      <c r="M40" s="29"/>
      <c r="N40" s="85">
        <f>B40/SUM(B$40:B$45)</f>
        <v>0.43089163192274793</v>
      </c>
      <c r="O40" s="85">
        <f t="shared" ref="O40:X45" si="7">C40/SUM(C$40:C$45)</f>
        <v>0.32744029522468765</v>
      </c>
      <c r="P40" s="85">
        <f t="shared" si="7"/>
        <v>0.32713072680660182</v>
      </c>
      <c r="Q40" s="85">
        <f t="shared" si="7"/>
        <v>0.29050421056266779</v>
      </c>
      <c r="R40" s="85">
        <f t="shared" si="7"/>
        <v>0.24035339594012062</v>
      </c>
      <c r="S40" s="85">
        <f t="shared" si="7"/>
        <v>0.23155855466627093</v>
      </c>
      <c r="T40" s="85">
        <f t="shared" si="7"/>
        <v>0.24496815393667795</v>
      </c>
      <c r="U40" s="85">
        <f t="shared" si="7"/>
        <v>0.32235652605432547</v>
      </c>
      <c r="V40" s="85">
        <f t="shared" si="7"/>
        <v>0.30783402470599597</v>
      </c>
      <c r="W40" s="85">
        <f t="shared" si="7"/>
        <v>0.28973843058350102</v>
      </c>
      <c r="X40" s="85">
        <f t="shared" si="7"/>
        <v>0.2119496855345912</v>
      </c>
      <c r="Z40" s="68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6"/>
    </row>
    <row r="41" spans="1:44">
      <c r="A41" s="2" t="s">
        <v>84</v>
      </c>
      <c r="B41" s="60">
        <v>700903.29</v>
      </c>
      <c r="C41" s="60">
        <v>743246.73</v>
      </c>
      <c r="D41" s="60">
        <v>741946.64</v>
      </c>
      <c r="E41" s="60">
        <v>723599.13</v>
      </c>
      <c r="F41" s="60">
        <v>780827.97</v>
      </c>
      <c r="G41" s="60">
        <v>579809.13</v>
      </c>
      <c r="H41" s="80">
        <v>578618.17000000004</v>
      </c>
      <c r="I41" s="60">
        <v>555510.90599999996</v>
      </c>
      <c r="J41" s="60">
        <v>488150.53</v>
      </c>
      <c r="K41" s="60">
        <v>509000</v>
      </c>
      <c r="L41" s="60">
        <v>575000</v>
      </c>
      <c r="M41" s="29"/>
      <c r="N41" s="85">
        <f t="shared" ref="N41:N45" si="8">B41/SUM(B$40:B$45)</f>
        <v>0.39705682221786848</v>
      </c>
      <c r="O41" s="85">
        <f t="shared" si="7"/>
        <v>0.42861670371924193</v>
      </c>
      <c r="P41" s="85">
        <f t="shared" si="7"/>
        <v>0.43191201387058864</v>
      </c>
      <c r="Q41" s="85">
        <f t="shared" si="7"/>
        <v>0.41143780482142184</v>
      </c>
      <c r="R41" s="85">
        <f t="shared" si="7"/>
        <v>0.38473795726622118</v>
      </c>
      <c r="S41" s="85">
        <f t="shared" si="7"/>
        <v>0.36551533976082085</v>
      </c>
      <c r="T41" s="85">
        <f t="shared" si="7"/>
        <v>0.38331385779321203</v>
      </c>
      <c r="U41" s="85">
        <f t="shared" si="7"/>
        <v>0.4049441459916609</v>
      </c>
      <c r="V41" s="85">
        <f t="shared" si="7"/>
        <v>0.38343902166883959</v>
      </c>
      <c r="W41" s="85">
        <f t="shared" si="7"/>
        <v>0.3413816230717639</v>
      </c>
      <c r="X41" s="85">
        <f t="shared" si="7"/>
        <v>0.36163522012578614</v>
      </c>
      <c r="Z41" s="68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6"/>
    </row>
    <row r="42" spans="1:44">
      <c r="A42" s="2" t="s">
        <v>85</v>
      </c>
      <c r="B42" s="60">
        <v>212520.77</v>
      </c>
      <c r="C42" s="60">
        <v>284347.23599999998</v>
      </c>
      <c r="D42" s="60">
        <v>302217.26</v>
      </c>
      <c r="E42" s="60">
        <v>278238</v>
      </c>
      <c r="F42" s="60">
        <v>382228.46</v>
      </c>
      <c r="G42" s="60">
        <v>285467.92</v>
      </c>
      <c r="H42" s="80">
        <v>315830.40000000002</v>
      </c>
      <c r="I42" s="60">
        <v>186600.02</v>
      </c>
      <c r="J42" s="60">
        <v>181334.6</v>
      </c>
      <c r="K42" s="60">
        <v>299000</v>
      </c>
      <c r="L42" s="60">
        <v>345000</v>
      </c>
      <c r="M42" s="29"/>
      <c r="N42" s="85">
        <f t="shared" si="8"/>
        <v>0.1203915330337435</v>
      </c>
      <c r="O42" s="85">
        <f t="shared" si="7"/>
        <v>0.16397781528887098</v>
      </c>
      <c r="P42" s="85">
        <f t="shared" si="7"/>
        <v>0.17593079927291172</v>
      </c>
      <c r="Q42" s="85">
        <f t="shared" si="7"/>
        <v>0.1582058728261638</v>
      </c>
      <c r="R42" s="85">
        <f t="shared" si="7"/>
        <v>0.18833571869795282</v>
      </c>
      <c r="S42" s="85">
        <f t="shared" si="7"/>
        <v>0.1799607808342287</v>
      </c>
      <c r="T42" s="85">
        <f t="shared" si="7"/>
        <v>0.20922635221146491</v>
      </c>
      <c r="U42" s="85">
        <f t="shared" si="7"/>
        <v>0.13602358644049167</v>
      </c>
      <c r="V42" s="85">
        <f t="shared" si="7"/>
        <v>0.14243713228931731</v>
      </c>
      <c r="W42" s="85">
        <f t="shared" si="7"/>
        <v>0.20053655264922871</v>
      </c>
      <c r="X42" s="85">
        <f t="shared" si="7"/>
        <v>0.21698113207547171</v>
      </c>
      <c r="Z42" s="68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6"/>
    </row>
    <row r="43" spans="1:44">
      <c r="A43" s="2" t="s">
        <v>86</v>
      </c>
      <c r="B43" s="60">
        <v>43549.508999999998</v>
      </c>
      <c r="C43" s="60">
        <v>91701.247000000003</v>
      </c>
      <c r="D43" s="60">
        <v>50593.453000000001</v>
      </c>
      <c r="E43" s="60">
        <v>110074.46</v>
      </c>
      <c r="F43" s="60">
        <v>161773.37</v>
      </c>
      <c r="G43" s="60">
        <v>149006.35999999999</v>
      </c>
      <c r="H43" s="80">
        <v>133658.35</v>
      </c>
      <c r="I43" s="60">
        <v>94469.267699999997</v>
      </c>
      <c r="J43" s="60">
        <v>125897.65</v>
      </c>
      <c r="K43" s="60">
        <v>127000</v>
      </c>
      <c r="L43" s="60">
        <v>143000</v>
      </c>
      <c r="M43" s="29"/>
      <c r="N43" s="85">
        <f t="shared" si="8"/>
        <v>2.4670492918771235E-2</v>
      </c>
      <c r="O43" s="85">
        <f t="shared" si="7"/>
        <v>5.2882420641237167E-2</v>
      </c>
      <c r="P43" s="85">
        <f t="shared" si="7"/>
        <v>2.9452145202648234E-2</v>
      </c>
      <c r="Q43" s="85">
        <f t="shared" si="7"/>
        <v>6.2588237480749057E-2</v>
      </c>
      <c r="R43" s="85">
        <f t="shared" si="7"/>
        <v>7.9710715170554905E-2</v>
      </c>
      <c r="S43" s="85">
        <f t="shared" si="7"/>
        <v>9.3934551016682299E-2</v>
      </c>
      <c r="T43" s="85">
        <f t="shared" si="7"/>
        <v>8.8543879921322483E-2</v>
      </c>
      <c r="U43" s="85">
        <f t="shared" si="7"/>
        <v>6.8864133031501809E-2</v>
      </c>
      <c r="V43" s="85">
        <f t="shared" si="7"/>
        <v>9.8891773704324309E-2</v>
      </c>
      <c r="W43" s="85">
        <f t="shared" si="7"/>
        <v>8.5177733065057007E-2</v>
      </c>
      <c r="X43" s="85">
        <f t="shared" si="7"/>
        <v>8.9937106918238988E-2</v>
      </c>
      <c r="Z43" s="68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6"/>
    </row>
    <row r="44" spans="1:44">
      <c r="A44" s="2" t="s">
        <v>87</v>
      </c>
      <c r="B44" s="60">
        <v>23903.361000000001</v>
      </c>
      <c r="C44" s="60">
        <v>20729.003000000001</v>
      </c>
      <c r="D44" s="60">
        <v>23287.453000000001</v>
      </c>
      <c r="E44" s="60">
        <v>28846.506000000001</v>
      </c>
      <c r="F44" s="60">
        <v>112441.965</v>
      </c>
      <c r="G44" s="60">
        <v>93067.934999999998</v>
      </c>
      <c r="H44" s="80">
        <v>52026.231</v>
      </c>
      <c r="I44" s="60">
        <v>39072.307999999997</v>
      </c>
      <c r="J44" s="60">
        <v>45658.764000000003</v>
      </c>
      <c r="K44" s="60">
        <v>50000</v>
      </c>
      <c r="L44" s="60">
        <v>89000</v>
      </c>
      <c r="M44" s="29"/>
      <c r="N44" s="85">
        <f t="shared" si="8"/>
        <v>1.3541087186203008E-2</v>
      </c>
      <c r="O44" s="85">
        <f t="shared" si="7"/>
        <v>1.1954034345023325E-2</v>
      </c>
      <c r="P44" s="85">
        <f t="shared" si="7"/>
        <v>1.3556407133465396E-2</v>
      </c>
      <c r="Q44" s="85">
        <f t="shared" si="7"/>
        <v>1.6402096980696997E-2</v>
      </c>
      <c r="R44" s="85">
        <f t="shared" si="7"/>
        <v>5.5403614608093434E-2</v>
      </c>
      <c r="S44" s="85">
        <f t="shared" si="7"/>
        <v>5.8670614383673103E-2</v>
      </c>
      <c r="T44" s="85">
        <f t="shared" si="7"/>
        <v>3.4465518618350337E-2</v>
      </c>
      <c r="U44" s="85">
        <f t="shared" si="7"/>
        <v>2.8482073392422542E-2</v>
      </c>
      <c r="V44" s="85">
        <f t="shared" si="7"/>
        <v>3.5864657975007083E-2</v>
      </c>
      <c r="W44" s="85">
        <f t="shared" si="7"/>
        <v>3.35345405767941E-2</v>
      </c>
      <c r="X44" s="85">
        <f t="shared" si="7"/>
        <v>5.5974842767295599E-2</v>
      </c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6"/>
    </row>
    <row r="45" spans="1:44">
      <c r="A45" s="68" t="s">
        <v>123</v>
      </c>
      <c r="B45" s="60">
        <v>23739.803</v>
      </c>
      <c r="C45" s="60">
        <v>26234.1145</v>
      </c>
      <c r="D45" s="60">
        <v>37822.779000000002</v>
      </c>
      <c r="E45" s="60">
        <v>107038.12</v>
      </c>
      <c r="F45" s="60">
        <v>104435.53099999999</v>
      </c>
      <c r="G45" s="60">
        <v>111610.80899999999</v>
      </c>
      <c r="H45" s="60">
        <v>59599.045420000009</v>
      </c>
      <c r="I45" s="60">
        <v>53953.084361000001</v>
      </c>
      <c r="J45" s="60">
        <v>40144.690559999995</v>
      </c>
      <c r="K45" s="60">
        <v>74000</v>
      </c>
      <c r="L45" s="60">
        <v>101000</v>
      </c>
      <c r="M45" s="29"/>
      <c r="N45" s="85">
        <f t="shared" si="8"/>
        <v>1.3448432720665671E-2</v>
      </c>
      <c r="O45" s="85">
        <f t="shared" si="7"/>
        <v>1.5128730780938879E-2</v>
      </c>
      <c r="P45" s="85">
        <f t="shared" si="7"/>
        <v>2.2017907713784122E-2</v>
      </c>
      <c r="Q45" s="85">
        <f t="shared" si="7"/>
        <v>6.0861777328300441E-2</v>
      </c>
      <c r="R45" s="85">
        <f t="shared" si="7"/>
        <v>5.1458598317057104E-2</v>
      </c>
      <c r="S45" s="85">
        <f t="shared" si="7"/>
        <v>7.036015933832411E-2</v>
      </c>
      <c r="T45" s="85">
        <f t="shared" si="7"/>
        <v>3.9482237518972257E-2</v>
      </c>
      <c r="U45" s="85">
        <f t="shared" si="7"/>
        <v>3.9329535089597654E-2</v>
      </c>
      <c r="V45" s="85">
        <f t="shared" si="7"/>
        <v>3.1533389656515781E-2</v>
      </c>
      <c r="W45" s="85">
        <f t="shared" si="7"/>
        <v>4.9631120053655262E-2</v>
      </c>
      <c r="X45" s="85">
        <f t="shared" si="7"/>
        <v>6.3522012578616352E-2</v>
      </c>
      <c r="AM45" s="85"/>
      <c r="AN45" s="85"/>
      <c r="AO45" s="85"/>
      <c r="AP45" s="85"/>
      <c r="AQ45" s="85"/>
      <c r="AR45" s="86"/>
    </row>
    <row r="46" spans="1:44">
      <c r="A46" s="2" t="s">
        <v>48</v>
      </c>
      <c r="B46" s="60">
        <v>361030.96</v>
      </c>
      <c r="C46" s="60">
        <v>287952.84999999998</v>
      </c>
      <c r="D46" s="60">
        <v>282831.12</v>
      </c>
      <c r="E46" s="60">
        <v>223863.93</v>
      </c>
      <c r="F46" s="60">
        <v>270754.696</v>
      </c>
      <c r="G46" s="60">
        <v>220450.28</v>
      </c>
      <c r="H46" s="60">
        <v>216373.03</v>
      </c>
      <c r="I46" s="60">
        <v>193760.78</v>
      </c>
      <c r="J46" s="60">
        <v>191012.5</v>
      </c>
      <c r="K46" s="72">
        <v>196000</v>
      </c>
      <c r="L46" s="72">
        <v>232000</v>
      </c>
      <c r="M46" s="29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AM46" s="85"/>
      <c r="AN46" s="85"/>
      <c r="AO46" s="85"/>
      <c r="AP46" s="85"/>
      <c r="AQ46" s="85"/>
      <c r="AR46" s="86"/>
    </row>
    <row r="47" spans="1:44">
      <c r="A47" s="2"/>
      <c r="B47" s="72"/>
      <c r="C47" s="72"/>
      <c r="D47" s="72"/>
      <c r="E47" s="72"/>
      <c r="F47" s="72"/>
      <c r="G47" s="72"/>
      <c r="H47" s="72"/>
      <c r="I47" s="72"/>
      <c r="J47" s="72"/>
      <c r="L47" s="72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</row>
    <row r="48" spans="1:44">
      <c r="A48" s="21" t="s">
        <v>36</v>
      </c>
      <c r="B48" s="25"/>
      <c r="C48" s="25"/>
      <c r="D48" s="25"/>
      <c r="E48" s="25"/>
      <c r="F48" s="25"/>
      <c r="G48" s="25"/>
      <c r="H48" s="25"/>
      <c r="I48" s="25"/>
      <c r="J48" s="25"/>
      <c r="L48" s="72"/>
      <c r="N48" s="86"/>
    </row>
    <row r="49" spans="1:14">
      <c r="A49" s="23" t="s">
        <v>37</v>
      </c>
      <c r="B49" s="32">
        <v>1.75</v>
      </c>
      <c r="C49" s="32">
        <v>1.7555559999999999</v>
      </c>
      <c r="D49" s="32">
        <v>1.7912619999999999</v>
      </c>
      <c r="E49" s="32">
        <v>2.0694859999999999</v>
      </c>
      <c r="F49" s="32">
        <v>2.3387099999999998</v>
      </c>
      <c r="G49" s="32">
        <v>2.3749880000000001</v>
      </c>
      <c r="H49" s="32">
        <v>2.4406780000000001</v>
      </c>
      <c r="I49" s="32">
        <v>2.190928</v>
      </c>
      <c r="J49" s="32">
        <v>2.1751429999999998</v>
      </c>
      <c r="K49" s="32">
        <v>2.2250000000000001</v>
      </c>
      <c r="L49" s="32">
        <v>2.319</v>
      </c>
      <c r="N49" s="86"/>
    </row>
    <row r="50" spans="1:14">
      <c r="B50" s="32"/>
      <c r="C50" s="32"/>
      <c r="D50" s="32"/>
      <c r="E50" s="32"/>
      <c r="F50" s="32"/>
      <c r="G50" s="32"/>
      <c r="H50" s="32"/>
      <c r="I50" s="32"/>
      <c r="J50" s="32"/>
      <c r="K50" s="32"/>
      <c r="N50" s="86"/>
    </row>
    <row r="51" spans="1:14">
      <c r="N51" s="86"/>
    </row>
    <row r="52" spans="1:14">
      <c r="A52" s="89" t="s">
        <v>156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</row>
    <row r="53" spans="1:14">
      <c r="A53" s="48" t="s">
        <v>118</v>
      </c>
      <c r="B53" s="37"/>
      <c r="C53" s="37"/>
      <c r="D53" s="37"/>
      <c r="E53" s="37"/>
      <c r="F53" s="37"/>
      <c r="G53" s="37"/>
      <c r="H53" s="37"/>
      <c r="I53" s="37"/>
      <c r="J53" s="37"/>
      <c r="K53" s="25"/>
    </row>
    <row r="54" spans="1:14"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4">
      <c r="A55" s="17" t="s">
        <v>138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4">
      <c r="A56" s="34"/>
      <c r="B56" s="25"/>
      <c r="C56" s="25"/>
      <c r="D56" s="28"/>
      <c r="E56" s="25"/>
      <c r="F56" s="25"/>
      <c r="G56" s="25"/>
      <c r="H56" s="25"/>
      <c r="I56" s="25"/>
      <c r="J56" s="25"/>
      <c r="K56" s="25"/>
    </row>
    <row r="57" spans="1:14">
      <c r="A57" s="68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1:14">
      <c r="A58" s="68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1:14">
      <c r="A59" s="68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spans="1:14">
      <c r="A60" s="6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</row>
    <row r="69" spans="3:6">
      <c r="C69" s="72"/>
      <c r="D69" s="72"/>
      <c r="E69" s="72"/>
      <c r="F69" s="72"/>
    </row>
    <row r="70" spans="3:6">
      <c r="C70" s="72"/>
      <c r="D70" s="72"/>
      <c r="E70" s="72"/>
      <c r="F70" s="72"/>
    </row>
    <row r="71" spans="3:6">
      <c r="C71" s="72"/>
      <c r="D71" s="72"/>
      <c r="E71" s="72"/>
      <c r="F71" s="72"/>
    </row>
    <row r="72" spans="3:6">
      <c r="C72" s="72"/>
      <c r="D72" s="72"/>
      <c r="E72" s="72"/>
      <c r="F72" s="72"/>
    </row>
    <row r="73" spans="3:6">
      <c r="C73" s="72"/>
      <c r="D73" s="72"/>
      <c r="E73" s="72"/>
      <c r="F73" s="72"/>
    </row>
    <row r="74" spans="3:6">
      <c r="C74" s="72"/>
      <c r="D74" s="72"/>
      <c r="E74" s="72"/>
      <c r="F74" s="72"/>
    </row>
    <row r="75" spans="3:6">
      <c r="C75" s="72"/>
      <c r="D75" s="72"/>
      <c r="E75" s="72"/>
      <c r="F75" s="72"/>
    </row>
    <row r="76" spans="3:6">
      <c r="C76" s="72"/>
      <c r="D76" s="72"/>
      <c r="E76" s="72"/>
      <c r="F76" s="72"/>
    </row>
    <row r="77" spans="3:6">
      <c r="C77" s="72"/>
      <c r="D77" s="72"/>
      <c r="E77" s="72"/>
      <c r="F77" s="72"/>
    </row>
    <row r="78" spans="3:6">
      <c r="C78" s="72"/>
      <c r="D78" s="72"/>
      <c r="E78" s="72"/>
      <c r="F78" s="72"/>
    </row>
    <row r="79" spans="3:6">
      <c r="C79" s="72"/>
      <c r="D79" s="72"/>
      <c r="E79" s="72"/>
      <c r="F79" s="72"/>
    </row>
    <row r="80" spans="3:6">
      <c r="C80" s="72"/>
      <c r="D80" s="72"/>
      <c r="E80" s="72"/>
      <c r="F80" s="72"/>
    </row>
  </sheetData>
  <mergeCells count="1">
    <mergeCell ref="A52:K52"/>
  </mergeCells>
  <hyperlinks>
    <hyperlink ref="A2" location="'Table of Contents'!A1" display="Back to table of contents" xr:uid="{00000000-0004-0000-0300-000000000000}"/>
  </hyperlinks>
  <pageMargins left="0.70000000000000007" right="0.70000000000000007" top="1.1437000000000002" bottom="1.1437000000000002" header="0.75000000000000011" footer="0.75000000000000011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H88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984375" defaultRowHeight="14.4"/>
  <cols>
    <col min="1" max="1" width="38.59765625" style="2" customWidth="1"/>
    <col min="2" max="10" width="10" style="2" customWidth="1"/>
    <col min="11" max="11" width="9.8984375" style="2" customWidth="1"/>
    <col min="12" max="1022" width="10" style="2" customWidth="1"/>
    <col min="1023" max="1024" width="10" customWidth="1"/>
    <col min="1025" max="1025" width="9" customWidth="1"/>
  </cols>
  <sheetData>
    <row r="1" spans="1:1022">
      <c r="A1" s="1" t="s">
        <v>59</v>
      </c>
    </row>
    <row r="2" spans="1:1022">
      <c r="A2" s="55" t="s">
        <v>107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</row>
    <row r="3" spans="1:1022">
      <c r="A3" s="1"/>
      <c r="B3" s="2" t="s">
        <v>142</v>
      </c>
      <c r="N3" s="68" t="s">
        <v>143</v>
      </c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1022">
      <c r="B4" s="2">
        <v>1997</v>
      </c>
      <c r="C4" s="2">
        <v>1999</v>
      </c>
      <c r="D4" s="2">
        <v>2001</v>
      </c>
      <c r="E4" s="2">
        <v>2003</v>
      </c>
      <c r="F4" s="2">
        <v>2005</v>
      </c>
      <c r="G4" s="2">
        <v>2007</v>
      </c>
      <c r="H4" s="2">
        <v>2009</v>
      </c>
      <c r="I4" s="2">
        <v>2011</v>
      </c>
      <c r="J4" s="2">
        <v>2013</v>
      </c>
      <c r="K4" s="88" t="s">
        <v>150</v>
      </c>
      <c r="L4" s="88" t="s">
        <v>151</v>
      </c>
      <c r="N4" s="68">
        <v>1997</v>
      </c>
      <c r="O4" s="68">
        <v>1999</v>
      </c>
      <c r="P4" s="68">
        <v>2001</v>
      </c>
      <c r="Q4" s="68">
        <v>2003</v>
      </c>
      <c r="R4" s="68">
        <v>2005</v>
      </c>
      <c r="S4" s="68">
        <v>2007</v>
      </c>
      <c r="T4" s="68">
        <v>2009</v>
      </c>
      <c r="U4" s="68">
        <v>2011</v>
      </c>
      <c r="V4" s="68">
        <v>2013</v>
      </c>
      <c r="W4" s="68">
        <v>2015</v>
      </c>
      <c r="X4" s="68">
        <v>2017</v>
      </c>
    </row>
    <row r="5" spans="1:1022">
      <c r="A5" s="2" t="s">
        <v>58</v>
      </c>
      <c r="B5" s="12">
        <v>2735557</v>
      </c>
      <c r="C5" s="12">
        <v>2790769</v>
      </c>
      <c r="D5" s="12">
        <v>3008299.8</v>
      </c>
      <c r="E5" s="12">
        <v>3083707.9</v>
      </c>
      <c r="F5" s="12">
        <v>3426656</v>
      </c>
      <c r="G5" s="12">
        <v>3008441</v>
      </c>
      <c r="H5" s="12">
        <v>2245513</v>
      </c>
      <c r="I5" s="12">
        <v>1580811</v>
      </c>
      <c r="J5" s="12">
        <v>1838791</v>
      </c>
      <c r="K5" s="12">
        <v>2367000</v>
      </c>
      <c r="L5" s="12">
        <v>2622000</v>
      </c>
      <c r="N5" s="13">
        <f>B5/B$5</f>
        <v>1</v>
      </c>
      <c r="O5" s="13">
        <f t="shared" ref="O5:X5" si="0">C5/C$5</f>
        <v>1</v>
      </c>
      <c r="P5" s="13">
        <f t="shared" si="0"/>
        <v>1</v>
      </c>
      <c r="Q5" s="13">
        <f t="shared" si="0"/>
        <v>1</v>
      </c>
      <c r="R5" s="13">
        <f t="shared" si="0"/>
        <v>1</v>
      </c>
      <c r="S5" s="13">
        <f t="shared" si="0"/>
        <v>1</v>
      </c>
      <c r="T5" s="13">
        <f t="shared" si="0"/>
        <v>1</v>
      </c>
      <c r="U5" s="13">
        <f t="shared" si="0"/>
        <v>1</v>
      </c>
      <c r="V5" s="13">
        <f t="shared" si="0"/>
        <v>1</v>
      </c>
      <c r="W5" s="13">
        <f t="shared" si="0"/>
        <v>1</v>
      </c>
      <c r="X5" s="13">
        <f t="shared" si="0"/>
        <v>1</v>
      </c>
    </row>
    <row r="6" spans="1:1022">
      <c r="A6" s="2" t="s">
        <v>1</v>
      </c>
      <c r="B6" s="5">
        <v>2.7496627865931995E-2</v>
      </c>
      <c r="C6" s="5">
        <v>2.714689263310965E-2</v>
      </c>
      <c r="D6" s="5">
        <v>2.8310417371317672E-2</v>
      </c>
      <c r="E6" s="5">
        <v>2.9134922709510069E-2</v>
      </c>
      <c r="F6" s="5">
        <v>3.1479189808383372E-2</v>
      </c>
      <c r="G6" s="5">
        <v>2.7189050954636376E-2</v>
      </c>
      <c r="H6" s="5">
        <v>2.008404841627395E-2</v>
      </c>
      <c r="I6" s="5">
        <v>1.3757285695280314E-2</v>
      </c>
      <c r="J6" s="5">
        <v>1.5871941428555091E-2</v>
      </c>
      <c r="K6" s="5">
        <v>2.001E-2</v>
      </c>
      <c r="L6" s="5">
        <v>2.1569999999999999E-2</v>
      </c>
    </row>
    <row r="8" spans="1:1022">
      <c r="A8" s="6" t="s">
        <v>2</v>
      </c>
    </row>
    <row r="9" spans="1:1022">
      <c r="A9" s="2" t="s">
        <v>3</v>
      </c>
      <c r="B9" s="12">
        <v>1738994</v>
      </c>
      <c r="C9" s="12">
        <v>1722911</v>
      </c>
      <c r="D9" s="12">
        <v>1817977</v>
      </c>
      <c r="E9" s="12">
        <v>1739783</v>
      </c>
      <c r="F9" s="12">
        <v>1953043.5</v>
      </c>
      <c r="G9" s="12">
        <v>1694175</v>
      </c>
      <c r="H9" s="12">
        <v>1214698</v>
      </c>
      <c r="I9" s="12">
        <v>819221.77</v>
      </c>
      <c r="J9" s="12">
        <v>1022749</v>
      </c>
      <c r="K9" s="12">
        <v>1446000</v>
      </c>
      <c r="L9" s="12">
        <v>1327000</v>
      </c>
      <c r="N9" s="13">
        <f>B9/SUM(B$9:B$10)</f>
        <v>0.63570020983845432</v>
      </c>
      <c r="O9" s="13">
        <f t="shared" ref="O9:X10" si="1">C9/SUM(C$9:C$10)</f>
        <v>0.61736066295705594</v>
      </c>
      <c r="P9" s="13">
        <f t="shared" si="1"/>
        <v>0.60432038028122192</v>
      </c>
      <c r="Q9" s="13">
        <f t="shared" si="1"/>
        <v>0.56418538979695876</v>
      </c>
      <c r="R9" s="13">
        <f t="shared" si="1"/>
        <v>0.5699560198111483</v>
      </c>
      <c r="S9" s="13">
        <f t="shared" si="1"/>
        <v>0.56314032313071016</v>
      </c>
      <c r="T9" s="13">
        <f t="shared" si="1"/>
        <v>0.54094454140323389</v>
      </c>
      <c r="U9" s="13">
        <f t="shared" si="1"/>
        <v>0.5182288774064685</v>
      </c>
      <c r="V9" s="13">
        <f t="shared" si="1"/>
        <v>0.55620750892019855</v>
      </c>
      <c r="W9" s="13">
        <f t="shared" si="1"/>
        <v>0.61115807269653422</v>
      </c>
      <c r="X9" s="13">
        <f t="shared" si="1"/>
        <v>0.50590926420129623</v>
      </c>
    </row>
    <row r="10" spans="1:1022">
      <c r="A10" s="2" t="s">
        <v>4</v>
      </c>
      <c r="B10" s="12">
        <v>996562.75</v>
      </c>
      <c r="C10" s="12">
        <v>1067858</v>
      </c>
      <c r="D10" s="12">
        <v>1190323</v>
      </c>
      <c r="E10" s="12">
        <v>1343925</v>
      </c>
      <c r="F10" s="12">
        <v>1473613</v>
      </c>
      <c r="G10" s="12">
        <v>1314267</v>
      </c>
      <c r="H10" s="12">
        <v>1030815</v>
      </c>
      <c r="I10" s="12">
        <v>761588.96</v>
      </c>
      <c r="J10" s="12">
        <v>816041.35</v>
      </c>
      <c r="K10" s="12">
        <v>920000</v>
      </c>
      <c r="L10" s="12">
        <v>1296000</v>
      </c>
      <c r="N10" s="13">
        <f>B10/SUM(B$9:B$10)</f>
        <v>0.36429979016154573</v>
      </c>
      <c r="O10" s="13">
        <f t="shared" si="1"/>
        <v>0.38263933704294406</v>
      </c>
      <c r="P10" s="13">
        <f t="shared" si="1"/>
        <v>0.39567961971877808</v>
      </c>
      <c r="Q10" s="13">
        <f t="shared" si="1"/>
        <v>0.4358146102030413</v>
      </c>
      <c r="R10" s="13">
        <f t="shared" si="1"/>
        <v>0.4300439801888517</v>
      </c>
      <c r="S10" s="13">
        <f t="shared" si="1"/>
        <v>0.43685967686928984</v>
      </c>
      <c r="T10" s="13">
        <f t="shared" si="1"/>
        <v>0.45905545859676611</v>
      </c>
      <c r="U10" s="13">
        <f t="shared" si="1"/>
        <v>0.48177112259353144</v>
      </c>
      <c r="V10" s="13">
        <f t="shared" si="1"/>
        <v>0.4437924910798014</v>
      </c>
      <c r="W10" s="13">
        <f t="shared" si="1"/>
        <v>0.38884192730346578</v>
      </c>
      <c r="X10" s="13">
        <f t="shared" si="1"/>
        <v>0.49409073579870377</v>
      </c>
    </row>
    <row r="11" spans="1:102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1022">
      <c r="A12" s="6" t="s">
        <v>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022">
      <c r="A13" s="2" t="s">
        <v>6</v>
      </c>
      <c r="B13" s="12">
        <v>43</v>
      </c>
      <c r="C13" s="12">
        <v>44</v>
      </c>
      <c r="D13" s="12">
        <v>43</v>
      </c>
      <c r="E13" s="12">
        <v>44</v>
      </c>
      <c r="F13" s="12">
        <v>45</v>
      </c>
      <c r="G13" s="12">
        <v>45</v>
      </c>
      <c r="H13" s="12">
        <v>45</v>
      </c>
      <c r="I13" s="12">
        <v>46</v>
      </c>
      <c r="J13" s="12">
        <v>45</v>
      </c>
      <c r="K13" s="12">
        <v>47</v>
      </c>
      <c r="L13" s="12">
        <v>48</v>
      </c>
    </row>
    <row r="14" spans="1:1022">
      <c r="A14" s="2" t="s">
        <v>54</v>
      </c>
      <c r="B14" s="12">
        <v>37452</v>
      </c>
      <c r="C14" s="12">
        <v>36527.5</v>
      </c>
      <c r="D14" s="12">
        <v>53138.6</v>
      </c>
      <c r="E14" s="12">
        <v>46797</v>
      </c>
      <c r="F14" s="12">
        <v>65882.399999999994</v>
      </c>
      <c r="G14" s="12">
        <v>72783.199999999997</v>
      </c>
      <c r="H14" s="12">
        <v>36206.400000000001</v>
      </c>
      <c r="I14" s="12">
        <v>26441.3</v>
      </c>
      <c r="J14" s="12">
        <v>23110.7</v>
      </c>
      <c r="K14" s="81" t="s">
        <v>122</v>
      </c>
      <c r="L14" s="12">
        <v>18000</v>
      </c>
      <c r="N14" s="13">
        <f>B14/SUM(B$14:B$20)</f>
        <v>1.3690816044723976E-2</v>
      </c>
      <c r="O14" s="13">
        <f t="shared" ref="O14:X20" si="2">C14/SUM(C$14:C$20)</f>
        <v>1.3088688578282643E-2</v>
      </c>
      <c r="P14" s="13">
        <f t="shared" si="2"/>
        <v>1.7663995642817693E-2</v>
      </c>
      <c r="Q14" s="13">
        <f t="shared" si="2"/>
        <v>1.5175561527102425E-2</v>
      </c>
      <c r="R14" s="13">
        <f t="shared" si="2"/>
        <v>1.9226442215418835E-2</v>
      </c>
      <c r="S14" s="13">
        <f t="shared" si="2"/>
        <v>2.4192996163974884E-2</v>
      </c>
      <c r="T14" s="13">
        <f t="shared" si="2"/>
        <v>1.612388976565449E-2</v>
      </c>
      <c r="U14" s="13">
        <f t="shared" si="2"/>
        <v>1.6726413093557602E-2</v>
      </c>
      <c r="V14" s="13">
        <f t="shared" si="2"/>
        <v>1.2568423114975528E-2</v>
      </c>
      <c r="W14" s="13"/>
      <c r="X14" s="13">
        <f t="shared" si="2"/>
        <v>6.8623713305375521E-3</v>
      </c>
    </row>
    <row r="15" spans="1:1022">
      <c r="A15" s="2" t="s">
        <v>108</v>
      </c>
      <c r="B15" s="12">
        <v>533706</v>
      </c>
      <c r="C15" s="12">
        <v>514615</v>
      </c>
      <c r="D15" s="12">
        <v>613853</v>
      </c>
      <c r="E15" s="12">
        <v>638195</v>
      </c>
      <c r="F15" s="12">
        <v>671803</v>
      </c>
      <c r="G15" s="12">
        <v>577137</v>
      </c>
      <c r="H15" s="12">
        <v>509921</v>
      </c>
      <c r="I15" s="12">
        <v>270106</v>
      </c>
      <c r="J15" s="12">
        <v>326943</v>
      </c>
      <c r="K15" s="81" t="s">
        <v>122</v>
      </c>
      <c r="L15" s="12">
        <v>342000</v>
      </c>
      <c r="N15" s="13">
        <f t="shared" ref="N15:N20" si="3">B15/SUM(B$14:B$20)</f>
        <v>0.19509961198241627</v>
      </c>
      <c r="O15" s="13">
        <f t="shared" si="2"/>
        <v>0.18439902738246314</v>
      </c>
      <c r="P15" s="13">
        <f t="shared" si="2"/>
        <v>0.20405311237651294</v>
      </c>
      <c r="Q15" s="13">
        <f t="shared" si="2"/>
        <v>0.20695701623585128</v>
      </c>
      <c r="R15" s="13">
        <f t="shared" si="2"/>
        <v>0.19605208006455474</v>
      </c>
      <c r="S15" s="13">
        <f t="shared" si="2"/>
        <v>0.19183923250266507</v>
      </c>
      <c r="T15" s="13">
        <f t="shared" si="2"/>
        <v>0.22708443792236466</v>
      </c>
      <c r="U15" s="13">
        <f t="shared" si="2"/>
        <v>0.17086544667049158</v>
      </c>
      <c r="V15" s="13">
        <f t="shared" si="2"/>
        <v>0.17780326681924147</v>
      </c>
      <c r="W15" s="13"/>
      <c r="X15" s="13">
        <f t="shared" si="2"/>
        <v>0.13038505528021349</v>
      </c>
    </row>
    <row r="16" spans="1:1022">
      <c r="A16" s="14" t="s">
        <v>47</v>
      </c>
      <c r="B16" s="12"/>
      <c r="C16" s="12"/>
      <c r="D16" s="12"/>
      <c r="E16" s="12"/>
      <c r="F16" s="12"/>
      <c r="G16" s="12"/>
      <c r="H16" s="12"/>
      <c r="I16" s="12"/>
      <c r="J16" s="12"/>
      <c r="K16" s="12">
        <v>406000</v>
      </c>
      <c r="L16" s="12"/>
      <c r="N16" s="13"/>
      <c r="O16" s="13"/>
      <c r="P16" s="13"/>
      <c r="Q16" s="13"/>
      <c r="R16" s="13"/>
      <c r="S16" s="13"/>
      <c r="T16" s="13"/>
      <c r="U16" s="13"/>
      <c r="V16" s="13"/>
      <c r="W16" s="13">
        <f t="shared" si="2"/>
        <v>0.17152513730460497</v>
      </c>
      <c r="X16" s="13"/>
    </row>
    <row r="17" spans="1:24">
      <c r="A17" s="2" t="s">
        <v>109</v>
      </c>
      <c r="B17" s="12">
        <v>903056.44</v>
      </c>
      <c r="C17" s="12">
        <v>865435</v>
      </c>
      <c r="D17" s="12">
        <v>977007.08799999999</v>
      </c>
      <c r="E17" s="12">
        <v>920122.94</v>
      </c>
      <c r="F17" s="12">
        <v>969664.97</v>
      </c>
      <c r="G17" s="12">
        <v>831944.23</v>
      </c>
      <c r="H17" s="12">
        <v>556665.56000000006</v>
      </c>
      <c r="I17" s="12">
        <v>430735.97</v>
      </c>
      <c r="J17" s="12">
        <v>537460.46</v>
      </c>
      <c r="K17" s="12">
        <v>579000</v>
      </c>
      <c r="L17" s="12">
        <v>723000</v>
      </c>
      <c r="N17" s="13">
        <f t="shared" si="3"/>
        <v>0.33011800699677757</v>
      </c>
      <c r="O17" s="13">
        <f t="shared" si="2"/>
        <v>0.31010633631499662</v>
      </c>
      <c r="P17" s="13">
        <f t="shared" si="2"/>
        <v>0.32477048596376273</v>
      </c>
      <c r="Q17" s="13">
        <f t="shared" si="2"/>
        <v>0.29838199646277264</v>
      </c>
      <c r="R17" s="13">
        <f t="shared" si="2"/>
        <v>0.28297705478277718</v>
      </c>
      <c r="S17" s="13">
        <f t="shared" si="2"/>
        <v>0.27653666732200616</v>
      </c>
      <c r="T17" s="13">
        <f t="shared" si="2"/>
        <v>0.2479013137394584</v>
      </c>
      <c r="U17" s="13">
        <f t="shared" si="2"/>
        <v>0.27247781948974648</v>
      </c>
      <c r="V17" s="13">
        <f t="shared" si="2"/>
        <v>0.29229017160230453</v>
      </c>
      <c r="W17" s="13">
        <f t="shared" si="2"/>
        <v>0.24461343472750316</v>
      </c>
      <c r="X17" s="13">
        <f t="shared" si="2"/>
        <v>0.27563858177659167</v>
      </c>
    </row>
    <row r="18" spans="1:24">
      <c r="A18" s="2" t="s">
        <v>110</v>
      </c>
      <c r="B18" s="12">
        <v>619656.31000000006</v>
      </c>
      <c r="C18" s="12">
        <v>661476.73</v>
      </c>
      <c r="D18" s="12">
        <v>628396.13</v>
      </c>
      <c r="E18" s="12">
        <v>705272.54</v>
      </c>
      <c r="F18" s="12">
        <v>776656.45700000005</v>
      </c>
      <c r="G18" s="12">
        <v>696988.71</v>
      </c>
      <c r="H18" s="12">
        <v>494914.21</v>
      </c>
      <c r="I18" s="12">
        <v>332055.18599999999</v>
      </c>
      <c r="J18" s="12">
        <v>388729.62</v>
      </c>
      <c r="K18" s="12">
        <v>511000</v>
      </c>
      <c r="L18" s="12">
        <v>602000</v>
      </c>
      <c r="N18" s="13">
        <f t="shared" si="3"/>
        <v>0.22651929272568766</v>
      </c>
      <c r="O18" s="13">
        <f t="shared" si="2"/>
        <v>0.23702314477450556</v>
      </c>
      <c r="P18" s="13">
        <f t="shared" si="2"/>
        <v>0.20888744720943911</v>
      </c>
      <c r="Q18" s="13">
        <f t="shared" si="2"/>
        <v>0.22870925110895585</v>
      </c>
      <c r="R18" s="13">
        <f t="shared" si="2"/>
        <v>0.22665143485577977</v>
      </c>
      <c r="S18" s="13">
        <f t="shared" si="2"/>
        <v>0.23167771116636532</v>
      </c>
      <c r="T18" s="13">
        <f t="shared" si="2"/>
        <v>0.22040142531419799</v>
      </c>
      <c r="U18" s="13">
        <f t="shared" si="2"/>
        <v>0.21005367402109973</v>
      </c>
      <c r="V18" s="13">
        <f t="shared" si="2"/>
        <v>0.21140503496145305</v>
      </c>
      <c r="W18" s="13">
        <f t="shared" si="2"/>
        <v>0.21588508660752007</v>
      </c>
      <c r="X18" s="13">
        <f t="shared" si="2"/>
        <v>0.22950819672131148</v>
      </c>
    </row>
    <row r="19" spans="1:24">
      <c r="A19" s="2" t="s">
        <v>111</v>
      </c>
      <c r="B19" s="12">
        <v>346279.85</v>
      </c>
      <c r="C19" s="12">
        <v>337974.46</v>
      </c>
      <c r="D19" s="12">
        <v>432869.64</v>
      </c>
      <c r="E19" s="12">
        <v>432924.64</v>
      </c>
      <c r="F19" s="12">
        <v>520583.16</v>
      </c>
      <c r="G19" s="12">
        <v>498182</v>
      </c>
      <c r="H19" s="12">
        <v>421789.9</v>
      </c>
      <c r="I19" s="12">
        <v>289799.94</v>
      </c>
      <c r="J19" s="12">
        <v>292599.74</v>
      </c>
      <c r="K19" s="12">
        <v>464000</v>
      </c>
      <c r="L19" s="12">
        <v>482000</v>
      </c>
      <c r="N19" s="13">
        <f t="shared" si="3"/>
        <v>0.12658479457290964</v>
      </c>
      <c r="O19" s="13">
        <f t="shared" si="2"/>
        <v>0.12110444060921893</v>
      </c>
      <c r="P19" s="13">
        <f t="shared" si="2"/>
        <v>0.14389177424448638</v>
      </c>
      <c r="Q19" s="13">
        <f t="shared" si="2"/>
        <v>0.14039093341279713</v>
      </c>
      <c r="R19" s="13">
        <f t="shared" si="2"/>
        <v>0.15192163679617224</v>
      </c>
      <c r="S19" s="13">
        <f t="shared" si="2"/>
        <v>0.16559474184923628</v>
      </c>
      <c r="T19" s="13">
        <f t="shared" si="2"/>
        <v>0.18783678719415439</v>
      </c>
      <c r="U19" s="13">
        <f t="shared" si="2"/>
        <v>0.18332356998060637</v>
      </c>
      <c r="V19" s="13">
        <f t="shared" si="2"/>
        <v>0.1591261768640426</v>
      </c>
      <c r="W19" s="13">
        <f t="shared" si="2"/>
        <v>0.19602872834811999</v>
      </c>
      <c r="X19" s="13">
        <f t="shared" si="2"/>
        <v>0.18375905451772778</v>
      </c>
    </row>
    <row r="20" spans="1:24">
      <c r="A20" s="2" t="s">
        <v>112</v>
      </c>
      <c r="B20" s="12">
        <v>295405.83999999997</v>
      </c>
      <c r="C20" s="12">
        <v>374739.826</v>
      </c>
      <c r="D20" s="12">
        <v>303035.65000000002</v>
      </c>
      <c r="E20" s="12">
        <v>340395.848</v>
      </c>
      <c r="F20" s="12">
        <v>422065.82699999999</v>
      </c>
      <c r="G20" s="12">
        <v>331405.79499999998</v>
      </c>
      <c r="H20" s="12">
        <v>226015.677</v>
      </c>
      <c r="I20" s="12">
        <v>231672.73499999999</v>
      </c>
      <c r="J20" s="12">
        <v>269947.21679999999</v>
      </c>
      <c r="K20" s="12">
        <v>407000</v>
      </c>
      <c r="L20" s="12">
        <v>456000</v>
      </c>
      <c r="N20" s="13">
        <f t="shared" si="3"/>
        <v>0.10798747767748487</v>
      </c>
      <c r="O20" s="13">
        <f t="shared" si="2"/>
        <v>0.13427836234053317</v>
      </c>
      <c r="P20" s="13">
        <f t="shared" si="2"/>
        <v>0.10073318456298111</v>
      </c>
      <c r="Q20" s="13">
        <f t="shared" si="2"/>
        <v>0.11038524125252057</v>
      </c>
      <c r="R20" s="13">
        <f t="shared" si="2"/>
        <v>0.12317135128529719</v>
      </c>
      <c r="S20" s="13">
        <f t="shared" si="2"/>
        <v>0.11015865099575239</v>
      </c>
      <c r="T20" s="13">
        <f t="shared" si="2"/>
        <v>0.10065214606417017</v>
      </c>
      <c r="U20" s="13">
        <f t="shared" si="2"/>
        <v>0.14655307674449819</v>
      </c>
      <c r="V20" s="13">
        <f t="shared" si="2"/>
        <v>0.14680692663798284</v>
      </c>
      <c r="W20" s="13">
        <f t="shared" si="2"/>
        <v>0.17194761301225178</v>
      </c>
      <c r="X20" s="13">
        <f t="shared" si="2"/>
        <v>0.173846740373618</v>
      </c>
    </row>
    <row r="21" spans="1:24">
      <c r="B21" s="12"/>
      <c r="C21" s="12"/>
      <c r="D21" s="12"/>
      <c r="E21" s="12"/>
      <c r="F21" s="12"/>
      <c r="G21" s="12"/>
      <c r="H21" s="12"/>
      <c r="I21" s="12"/>
      <c r="J21" s="12"/>
      <c r="K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>
      <c r="A22" s="6" t="s">
        <v>130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N22" s="68"/>
      <c r="O22" s="68"/>
    </row>
    <row r="23" spans="1:24">
      <c r="A23" s="2" t="s">
        <v>7</v>
      </c>
      <c r="B23" s="12">
        <v>2421545</v>
      </c>
      <c r="C23" s="12">
        <v>2459106</v>
      </c>
      <c r="D23" s="12">
        <v>2568782</v>
      </c>
      <c r="E23" s="12">
        <v>2593306</v>
      </c>
      <c r="F23" s="12">
        <v>2779588</v>
      </c>
      <c r="G23" s="12">
        <v>2400771</v>
      </c>
      <c r="H23" s="12">
        <v>1876843</v>
      </c>
      <c r="I23" s="12">
        <v>1305247</v>
      </c>
      <c r="J23" s="12">
        <v>1493983</v>
      </c>
      <c r="K23" s="12">
        <v>1889000</v>
      </c>
      <c r="L23" s="12">
        <v>2064000</v>
      </c>
      <c r="N23" s="13">
        <f>B23/SUM(B$23:B$26)</f>
        <v>0.88521094607058082</v>
      </c>
      <c r="O23" s="13">
        <f t="shared" ref="O23:X26" si="4">C23/SUM(C$23:C$26)</f>
        <v>0.88115724465319467</v>
      </c>
      <c r="P23" s="13">
        <f t="shared" si="4"/>
        <v>0.85389822345409261</v>
      </c>
      <c r="Q23" s="13">
        <f t="shared" si="4"/>
        <v>0.84097006899141902</v>
      </c>
      <c r="R23" s="13">
        <f t="shared" si="4"/>
        <v>0.81116625611829996</v>
      </c>
      <c r="S23" s="13">
        <f t="shared" si="4"/>
        <v>0.79801168930660071</v>
      </c>
      <c r="T23" s="13">
        <f t="shared" si="4"/>
        <v>0.83581922139115983</v>
      </c>
      <c r="U23" s="13">
        <f t="shared" si="4"/>
        <v>0.8256820236012985</v>
      </c>
      <c r="V23" s="13">
        <f t="shared" si="4"/>
        <v>0.81248137253772479</v>
      </c>
      <c r="W23" s="13">
        <f t="shared" si="4"/>
        <v>0.7983939137785292</v>
      </c>
      <c r="X23" s="13">
        <f t="shared" si="4"/>
        <v>0.78718535469107553</v>
      </c>
    </row>
    <row r="24" spans="1:24">
      <c r="A24" s="2" t="s">
        <v>8</v>
      </c>
      <c r="B24" s="12">
        <v>111064.46</v>
      </c>
      <c r="C24" s="12">
        <v>116694.15</v>
      </c>
      <c r="D24" s="12">
        <v>160874.17000000001</v>
      </c>
      <c r="E24" s="12">
        <v>131081.60999999999</v>
      </c>
      <c r="F24" s="12">
        <v>162726.72</v>
      </c>
      <c r="G24" s="12">
        <v>204763.98</v>
      </c>
      <c r="H24" s="12">
        <v>124634.54</v>
      </c>
      <c r="I24" s="12">
        <v>61424.364000000001</v>
      </c>
      <c r="J24" s="12">
        <v>71950.400999999998</v>
      </c>
      <c r="K24" s="12">
        <v>100000</v>
      </c>
      <c r="L24" s="12">
        <v>156000</v>
      </c>
      <c r="N24" s="13">
        <f t="shared" ref="N24:N26" si="5">B24/SUM(B$23:B$26)</f>
        <v>4.060030918748906E-2</v>
      </c>
      <c r="O24" s="13">
        <f t="shared" si="4"/>
        <v>4.1814340529097403E-2</v>
      </c>
      <c r="P24" s="13">
        <f t="shared" si="4"/>
        <v>5.3476771467042238E-2</v>
      </c>
      <c r="Q24" s="13">
        <f t="shared" si="4"/>
        <v>4.2507791446596069E-2</v>
      </c>
      <c r="R24" s="13">
        <f t="shared" si="4"/>
        <v>4.7488485427628437E-2</v>
      </c>
      <c r="S24" s="13">
        <f t="shared" si="4"/>
        <v>6.8063155373395884E-2</v>
      </c>
      <c r="T24" s="13">
        <f t="shared" si="4"/>
        <v>5.5503813681402954E-2</v>
      </c>
      <c r="U24" s="13">
        <f t="shared" si="4"/>
        <v>3.8856241895934451E-2</v>
      </c>
      <c r="V24" s="13">
        <f t="shared" si="4"/>
        <v>3.9129200639578685E-2</v>
      </c>
      <c r="W24" s="13">
        <f t="shared" si="4"/>
        <v>4.2265426880811495E-2</v>
      </c>
      <c r="X24" s="13">
        <f t="shared" si="4"/>
        <v>5.9496567505720827E-2</v>
      </c>
    </row>
    <row r="25" spans="1:24">
      <c r="A25" s="2" t="s">
        <v>9</v>
      </c>
      <c r="B25" s="12">
        <v>119040.94</v>
      </c>
      <c r="C25" s="12">
        <v>127737.68</v>
      </c>
      <c r="D25" s="12">
        <v>176986.96</v>
      </c>
      <c r="E25" s="12">
        <v>210384.07</v>
      </c>
      <c r="F25" s="12">
        <v>294862.37</v>
      </c>
      <c r="G25" s="12">
        <v>273319.53000000003</v>
      </c>
      <c r="H25" s="12">
        <v>143882.62</v>
      </c>
      <c r="I25" s="12">
        <v>136086.32999999999</v>
      </c>
      <c r="J25" s="12">
        <v>157637.79300000001</v>
      </c>
      <c r="K25" s="12">
        <v>217000</v>
      </c>
      <c r="L25" s="12">
        <v>235000</v>
      </c>
      <c r="N25" s="13">
        <f t="shared" si="5"/>
        <v>4.3516161425260012E-2</v>
      </c>
      <c r="O25" s="13">
        <f t="shared" si="4"/>
        <v>4.5771504826222005E-2</v>
      </c>
      <c r="P25" s="13">
        <f t="shared" si="4"/>
        <v>5.8832882945512914E-2</v>
      </c>
      <c r="Q25" s="13">
        <f t="shared" si="4"/>
        <v>6.8224384574205876E-2</v>
      </c>
      <c r="R25" s="13">
        <f t="shared" si="4"/>
        <v>8.6049588911403019E-2</v>
      </c>
      <c r="S25" s="13">
        <f t="shared" si="4"/>
        <v>9.0850889091790163E-2</v>
      </c>
      <c r="T25" s="13">
        <f t="shared" si="4"/>
        <v>6.4075609638163722E-2</v>
      </c>
      <c r="U25" s="13">
        <f t="shared" si="4"/>
        <v>8.6086416087433323E-2</v>
      </c>
      <c r="V25" s="13">
        <f t="shared" si="4"/>
        <v>8.5729068149006882E-2</v>
      </c>
      <c r="W25" s="13">
        <f t="shared" si="4"/>
        <v>9.1715976331360943E-2</v>
      </c>
      <c r="X25" s="13">
        <f t="shared" si="4"/>
        <v>8.9626239511823039E-2</v>
      </c>
    </row>
    <row r="26" spans="1:24">
      <c r="A26" s="2" t="s">
        <v>38</v>
      </c>
      <c r="B26" s="12">
        <v>83906.6</v>
      </c>
      <c r="C26" s="12">
        <v>87230.804000000004</v>
      </c>
      <c r="D26" s="12">
        <v>101656.84</v>
      </c>
      <c r="E26" s="12">
        <v>148936.166</v>
      </c>
      <c r="F26" s="12">
        <v>189479.25699999998</v>
      </c>
      <c r="G26" s="12">
        <v>129586.38399999999</v>
      </c>
      <c r="H26" s="12">
        <v>100152.927</v>
      </c>
      <c r="I26" s="12">
        <v>78053.032999999996</v>
      </c>
      <c r="J26" s="12">
        <v>115219.27</v>
      </c>
      <c r="K26" s="12">
        <v>160000</v>
      </c>
      <c r="L26" s="12">
        <v>167000</v>
      </c>
      <c r="N26" s="13">
        <f t="shared" si="5"/>
        <v>3.0672583316670061E-2</v>
      </c>
      <c r="O26" s="13">
        <f t="shared" si="4"/>
        <v>3.1256909991485879E-2</v>
      </c>
      <c r="P26" s="13">
        <f t="shared" si="4"/>
        <v>3.3792122133352281E-2</v>
      </c>
      <c r="Q26" s="13">
        <f t="shared" si="4"/>
        <v>4.8297754987779086E-2</v>
      </c>
      <c r="R26" s="13">
        <f t="shared" si="4"/>
        <v>5.529566954266861E-2</v>
      </c>
      <c r="S26" s="13">
        <f t="shared" si="4"/>
        <v>4.3074266228213288E-2</v>
      </c>
      <c r="T26" s="13">
        <f t="shared" si="4"/>
        <v>4.4601355289273351E-2</v>
      </c>
      <c r="U26" s="13">
        <f t="shared" si="4"/>
        <v>4.9375318415333595E-2</v>
      </c>
      <c r="V26" s="13">
        <f t="shared" si="4"/>
        <v>6.2660358673689534E-2</v>
      </c>
      <c r="W26" s="13">
        <f t="shared" si="4"/>
        <v>6.76246830092984E-2</v>
      </c>
      <c r="X26" s="13">
        <f t="shared" si="4"/>
        <v>6.3691838291380629E-2</v>
      </c>
    </row>
    <row r="27" spans="1:2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>
      <c r="A28" s="6" t="s">
        <v>10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24">
      <c r="A29" s="2" t="s">
        <v>12</v>
      </c>
      <c r="B29" s="12">
        <v>891167.01</v>
      </c>
      <c r="C29" s="12">
        <v>915358.88</v>
      </c>
      <c r="D29" s="12">
        <v>921485.36</v>
      </c>
      <c r="E29" s="12">
        <v>936130.46</v>
      </c>
      <c r="F29" s="12">
        <v>1088364</v>
      </c>
      <c r="G29" s="12">
        <v>876015.71699999995</v>
      </c>
      <c r="H29" s="12">
        <v>723307.7</v>
      </c>
      <c r="I29" s="12">
        <v>441039.26</v>
      </c>
      <c r="J29" s="12">
        <v>561962.43000000005</v>
      </c>
      <c r="K29" s="12">
        <v>786000</v>
      </c>
      <c r="L29" s="12">
        <v>731000</v>
      </c>
      <c r="N29" s="13">
        <f>B29/(SUM(B$29:B$32)+B$35)</f>
        <v>0.32577168947286039</v>
      </c>
      <c r="O29" s="13">
        <f t="shared" ref="O29:X35" si="6">C29/(SUM(C$29:C$32)+C$35)</f>
        <v>0.32799526419493846</v>
      </c>
      <c r="P29" s="13">
        <f t="shared" si="6"/>
        <v>0.3063143862958424</v>
      </c>
      <c r="Q29" s="13">
        <f t="shared" si="6"/>
        <v>0.30357304238139515</v>
      </c>
      <c r="R29" s="13">
        <f t="shared" si="6"/>
        <v>0.31761689750704164</v>
      </c>
      <c r="S29" s="13">
        <f t="shared" si="6"/>
        <v>0.29118591008358974</v>
      </c>
      <c r="T29" s="13">
        <f t="shared" si="6"/>
        <v>0.32211249530392883</v>
      </c>
      <c r="U29" s="13">
        <f t="shared" si="6"/>
        <v>0.27899561526379885</v>
      </c>
      <c r="V29" s="13">
        <f t="shared" si="6"/>
        <v>0.30561524220551739</v>
      </c>
      <c r="W29" s="13">
        <f t="shared" si="6"/>
        <v>0.33206590621039289</v>
      </c>
      <c r="X29" s="13">
        <f t="shared" si="6"/>
        <v>0.27868852459016391</v>
      </c>
    </row>
    <row r="30" spans="1:24">
      <c r="A30" s="2" t="s">
        <v>13</v>
      </c>
      <c r="B30" s="12">
        <v>1000658</v>
      </c>
      <c r="C30" s="12">
        <v>1074880</v>
      </c>
      <c r="D30" s="12">
        <v>1058524</v>
      </c>
      <c r="E30" s="12">
        <v>1104827</v>
      </c>
      <c r="F30" s="12">
        <v>1186176</v>
      </c>
      <c r="G30" s="12">
        <v>1043371</v>
      </c>
      <c r="H30" s="12">
        <v>693146.51</v>
      </c>
      <c r="I30" s="12">
        <v>479903.72</v>
      </c>
      <c r="J30" s="12">
        <v>592535.32999999996</v>
      </c>
      <c r="K30" s="12">
        <v>698000</v>
      </c>
      <c r="L30" s="12">
        <v>866000</v>
      </c>
      <c r="M30" s="68"/>
      <c r="N30" s="13">
        <f t="shared" ref="N30:N35" si="7">B30/(SUM(B$29:B$32)+B$35)</f>
        <v>0.36579680754175758</v>
      </c>
      <c r="O30" s="13">
        <f t="shared" si="6"/>
        <v>0.38515554639930455</v>
      </c>
      <c r="P30" s="13">
        <f t="shared" si="6"/>
        <v>0.35186791186722738</v>
      </c>
      <c r="Q30" s="13">
        <f t="shared" si="6"/>
        <v>0.35827879555923187</v>
      </c>
      <c r="R30" s="13">
        <f t="shared" si="6"/>
        <v>0.34616134033954871</v>
      </c>
      <c r="S30" s="13">
        <f t="shared" si="6"/>
        <v>0.34681447866057535</v>
      </c>
      <c r="T30" s="13">
        <f t="shared" si="6"/>
        <v>0.30868073428128812</v>
      </c>
      <c r="U30" s="13">
        <f t="shared" si="6"/>
        <v>0.30358075974639043</v>
      </c>
      <c r="V30" s="13">
        <f t="shared" si="6"/>
        <v>0.32224187726086273</v>
      </c>
      <c r="W30" s="13">
        <f t="shared" si="6"/>
        <v>0.29488804393747359</v>
      </c>
      <c r="X30" s="13">
        <f t="shared" si="6"/>
        <v>0.33015630956919556</v>
      </c>
    </row>
    <row r="31" spans="1:24">
      <c r="A31" s="2" t="s">
        <v>11</v>
      </c>
      <c r="B31" s="12">
        <v>161527.60999999999</v>
      </c>
      <c r="C31" s="12">
        <v>131737.46</v>
      </c>
      <c r="D31" s="12">
        <v>187754.9</v>
      </c>
      <c r="E31" s="12">
        <v>219675.807</v>
      </c>
      <c r="F31" s="12">
        <v>244472.23</v>
      </c>
      <c r="G31" s="12">
        <v>276283.65999999997</v>
      </c>
      <c r="H31" s="12">
        <v>186856.98699999999</v>
      </c>
      <c r="I31" s="12">
        <v>119688.11</v>
      </c>
      <c r="J31" s="12">
        <v>151304.56</v>
      </c>
      <c r="K31" s="12">
        <v>123000</v>
      </c>
      <c r="L31" s="12">
        <v>152000</v>
      </c>
      <c r="M31" s="68"/>
      <c r="N31" s="13">
        <f t="shared" si="7"/>
        <v>5.9047430858345282E-2</v>
      </c>
      <c r="O31" s="13">
        <f t="shared" si="6"/>
        <v>4.7204723678509718E-2</v>
      </c>
      <c r="P31" s="13">
        <f t="shared" si="6"/>
        <v>6.2412306764740418E-2</v>
      </c>
      <c r="Q31" s="13">
        <f t="shared" si="6"/>
        <v>7.1237563478682431E-2</v>
      </c>
      <c r="R31" s="13">
        <f t="shared" si="6"/>
        <v>7.1344248081733605E-2</v>
      </c>
      <c r="S31" s="13">
        <f t="shared" si="6"/>
        <v>9.1836147933319637E-2</v>
      </c>
      <c r="T31" s="13">
        <f t="shared" si="6"/>
        <v>8.3213506986782787E-2</v>
      </c>
      <c r="U31" s="13">
        <f t="shared" si="6"/>
        <v>7.5713118803099833E-2</v>
      </c>
      <c r="V31" s="13">
        <f t="shared" si="6"/>
        <v>8.2284824185131444E-2</v>
      </c>
      <c r="W31" s="13">
        <f t="shared" si="6"/>
        <v>5.1964512040557666E-2</v>
      </c>
      <c r="X31" s="13">
        <f t="shared" si="6"/>
        <v>5.7948913457872668E-2</v>
      </c>
    </row>
    <row r="32" spans="1:24">
      <c r="A32" s="2" t="s">
        <v>14</v>
      </c>
      <c r="B32" s="12">
        <v>501315.54</v>
      </c>
      <c r="C32" s="12">
        <v>449328.66</v>
      </c>
      <c r="D32" s="12">
        <v>528658.68000000005</v>
      </c>
      <c r="E32" s="12">
        <v>545315.72</v>
      </c>
      <c r="F32" s="12">
        <v>598194.73</v>
      </c>
      <c r="G32" s="12">
        <v>542145.85</v>
      </c>
      <c r="H32" s="12">
        <v>445209.51</v>
      </c>
      <c r="I32" s="12">
        <v>357113.5</v>
      </c>
      <c r="J32" s="12">
        <v>349990.03</v>
      </c>
      <c r="K32" s="12">
        <v>500000</v>
      </c>
      <c r="L32" s="12">
        <v>570000</v>
      </c>
      <c r="N32" s="13">
        <f t="shared" si="7"/>
        <v>0.18325903965497928</v>
      </c>
      <c r="O32" s="13">
        <f t="shared" si="6"/>
        <v>0.1610053452991658</v>
      </c>
      <c r="P32" s="13">
        <f t="shared" si="6"/>
        <v>0.1757334040816125</v>
      </c>
      <c r="Q32" s="13">
        <f t="shared" si="6"/>
        <v>0.17683769437306956</v>
      </c>
      <c r="R32" s="13">
        <f t="shared" si="6"/>
        <v>0.17457096545609965</v>
      </c>
      <c r="S32" s="13">
        <f t="shared" si="6"/>
        <v>0.18020821963208147</v>
      </c>
      <c r="T32" s="13">
        <f t="shared" si="6"/>
        <v>0.19826630657898356</v>
      </c>
      <c r="U32" s="13">
        <f t="shared" si="6"/>
        <v>0.22590528709736321</v>
      </c>
      <c r="V32" s="13">
        <f t="shared" si="6"/>
        <v>0.19033707962997864</v>
      </c>
      <c r="W32" s="13">
        <f t="shared" si="6"/>
        <v>0.21123785382340515</v>
      </c>
      <c r="X32" s="13">
        <f t="shared" si="6"/>
        <v>0.2173084254670225</v>
      </c>
    </row>
    <row r="33" spans="1:1022">
      <c r="A33" s="17" t="s">
        <v>3</v>
      </c>
      <c r="B33" s="12">
        <v>195050.677</v>
      </c>
      <c r="C33" s="12">
        <v>190817.63</v>
      </c>
      <c r="D33" s="12">
        <v>230291.19</v>
      </c>
      <c r="E33" s="12">
        <v>240464.74</v>
      </c>
      <c r="F33" s="12">
        <v>266238.46999999997</v>
      </c>
      <c r="G33" s="12">
        <v>241192.19</v>
      </c>
      <c r="H33" s="12">
        <v>191361.87</v>
      </c>
      <c r="I33" s="12">
        <v>154340.60999999999</v>
      </c>
      <c r="J33" s="12">
        <v>155463.12</v>
      </c>
      <c r="K33" s="12">
        <v>239000</v>
      </c>
      <c r="L33" s="12">
        <v>229000</v>
      </c>
      <c r="N33" s="13">
        <f t="shared" si="7"/>
        <v>7.1301998240616199E-2</v>
      </c>
      <c r="O33" s="13">
        <f t="shared" si="6"/>
        <v>6.8374579995227683E-2</v>
      </c>
      <c r="P33" s="13">
        <f t="shared" si="6"/>
        <v>7.655195361344562E-2</v>
      </c>
      <c r="Q33" s="13">
        <f t="shared" si="6"/>
        <v>7.7979102087171875E-2</v>
      </c>
      <c r="R33" s="13">
        <f t="shared" si="6"/>
        <v>7.7696282529026661E-2</v>
      </c>
      <c r="S33" s="13">
        <f t="shared" si="6"/>
        <v>8.0171811974697818E-2</v>
      </c>
      <c r="T33" s="13">
        <f t="shared" si="6"/>
        <v>8.5219678225084625E-2</v>
      </c>
      <c r="U33" s="13">
        <f t="shared" si="6"/>
        <v>9.7633832977000776E-2</v>
      </c>
      <c r="V33" s="13">
        <f t="shared" si="6"/>
        <v>8.4546397652998637E-2</v>
      </c>
      <c r="W33" s="13">
        <f t="shared" si="6"/>
        <v>0.10097169412758766</v>
      </c>
      <c r="X33" s="13">
        <f t="shared" si="6"/>
        <v>8.7304613038505521E-2</v>
      </c>
    </row>
    <row r="34" spans="1:1022">
      <c r="A34" s="17" t="s">
        <v>4</v>
      </c>
      <c r="B34" s="12">
        <v>306264.86</v>
      </c>
      <c r="C34" s="12">
        <v>258511.04</v>
      </c>
      <c r="D34" s="12">
        <v>298367.49</v>
      </c>
      <c r="E34" s="12">
        <v>304850.98</v>
      </c>
      <c r="F34" s="12">
        <v>331956.26</v>
      </c>
      <c r="G34" s="12">
        <v>300953.65999999997</v>
      </c>
      <c r="H34" s="12">
        <v>253847.64</v>
      </c>
      <c r="I34" s="12">
        <v>202772.89</v>
      </c>
      <c r="J34" s="12">
        <v>194526.91</v>
      </c>
      <c r="K34" s="12">
        <v>261000</v>
      </c>
      <c r="L34" s="12">
        <v>341000</v>
      </c>
      <c r="N34" s="13">
        <f t="shared" si="7"/>
        <v>0.11195704031769428</v>
      </c>
      <c r="O34" s="13">
        <f t="shared" si="6"/>
        <v>9.2630768887180401E-2</v>
      </c>
      <c r="P34" s="13">
        <f t="shared" si="6"/>
        <v>9.9181450468166843E-2</v>
      </c>
      <c r="Q34" s="13">
        <f t="shared" si="6"/>
        <v>9.8858592285897676E-2</v>
      </c>
      <c r="R34" s="13">
        <f t="shared" si="6"/>
        <v>9.6874682927072991E-2</v>
      </c>
      <c r="S34" s="13">
        <f t="shared" si="6"/>
        <v>0.10003640765738366</v>
      </c>
      <c r="T34" s="13">
        <f t="shared" si="6"/>
        <v>0.11304662835389893</v>
      </c>
      <c r="U34" s="13">
        <f t="shared" si="6"/>
        <v>0.12827145412036245</v>
      </c>
      <c r="V34" s="13">
        <f t="shared" si="6"/>
        <v>0.10579068197697999</v>
      </c>
      <c r="W34" s="13">
        <f t="shared" si="6"/>
        <v>0.11026615969581749</v>
      </c>
      <c r="X34" s="13">
        <f t="shared" si="6"/>
        <v>0.13000381242851697</v>
      </c>
    </row>
    <row r="35" spans="1:1022">
      <c r="A35" s="68" t="s">
        <v>124</v>
      </c>
      <c r="B35" s="12">
        <v>180888.79229999997</v>
      </c>
      <c r="C35" s="12">
        <v>219463.587</v>
      </c>
      <c r="D35" s="12">
        <v>311876.38</v>
      </c>
      <c r="E35" s="12">
        <v>277758.48800000001</v>
      </c>
      <c r="F35" s="12">
        <v>309449.52</v>
      </c>
      <c r="G35" s="12">
        <v>270625.07</v>
      </c>
      <c r="H35" s="12">
        <v>196991.99599999998</v>
      </c>
      <c r="I35" s="12">
        <v>183066.13199999998</v>
      </c>
      <c r="J35" s="12">
        <v>182998.23499999999</v>
      </c>
      <c r="K35" s="12">
        <v>260000</v>
      </c>
      <c r="L35" s="12">
        <v>304000</v>
      </c>
      <c r="M35" s="12"/>
      <c r="N35" s="13">
        <f t="shared" si="7"/>
        <v>6.6125032472057435E-2</v>
      </c>
      <c r="O35" s="13">
        <f t="shared" si="6"/>
        <v>7.8639120428081563E-2</v>
      </c>
      <c r="P35" s="13">
        <f t="shared" si="6"/>
        <v>0.10367199099057736</v>
      </c>
      <c r="Q35" s="13">
        <f t="shared" si="6"/>
        <v>9.0072904207621068E-2</v>
      </c>
      <c r="R35" s="13">
        <f t="shared" si="6"/>
        <v>9.0306548615576437E-2</v>
      </c>
      <c r="S35" s="13">
        <f t="shared" si="6"/>
        <v>8.9955243690433895E-2</v>
      </c>
      <c r="T35" s="13">
        <f t="shared" si="6"/>
        <v>8.7726956849016768E-2</v>
      </c>
      <c r="U35" s="13">
        <f t="shared" si="6"/>
        <v>0.11580521908934775</v>
      </c>
      <c r="V35" s="13">
        <f t="shared" si="6"/>
        <v>9.952097671850979E-2</v>
      </c>
      <c r="W35" s="13">
        <f t="shared" si="6"/>
        <v>0.10984368398817068</v>
      </c>
      <c r="X35" s="13">
        <f t="shared" si="6"/>
        <v>0.11589782691574534</v>
      </c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  <c r="IW35" s="68"/>
      <c r="IX35" s="68"/>
      <c r="IY35" s="68"/>
      <c r="IZ35" s="68"/>
      <c r="JA35" s="68"/>
      <c r="JB35" s="68"/>
      <c r="JC35" s="68"/>
      <c r="JD35" s="68"/>
      <c r="JE35" s="68"/>
      <c r="JF35" s="68"/>
      <c r="JG35" s="68"/>
      <c r="JH35" s="68"/>
      <c r="JI35" s="68"/>
      <c r="JJ35" s="68"/>
      <c r="JK35" s="68"/>
      <c r="JL35" s="68"/>
      <c r="JM35" s="68"/>
      <c r="JN35" s="68"/>
      <c r="JO35" s="68"/>
      <c r="JP35" s="68"/>
      <c r="JQ35" s="68"/>
      <c r="JR35" s="68"/>
      <c r="JS35" s="68"/>
      <c r="JT35" s="68"/>
      <c r="JU35" s="68"/>
      <c r="JV35" s="68"/>
      <c r="JW35" s="68"/>
      <c r="JX35" s="68"/>
      <c r="JY35" s="68"/>
      <c r="JZ35" s="68"/>
      <c r="KA35" s="68"/>
      <c r="KB35" s="68"/>
      <c r="KC35" s="68"/>
      <c r="KD35" s="68"/>
      <c r="KE35" s="68"/>
      <c r="KF35" s="68"/>
      <c r="KG35" s="68"/>
      <c r="KH35" s="68"/>
      <c r="KI35" s="68"/>
      <c r="KJ35" s="68"/>
      <c r="KK35" s="68"/>
      <c r="KL35" s="68"/>
      <c r="KM35" s="68"/>
      <c r="KN35" s="68"/>
      <c r="KO35" s="68"/>
      <c r="KP35" s="68"/>
      <c r="KQ35" s="68"/>
      <c r="KR35" s="68"/>
      <c r="KS35" s="68"/>
      <c r="KT35" s="68"/>
      <c r="KU35" s="68"/>
      <c r="KV35" s="68"/>
      <c r="KW35" s="68"/>
      <c r="KX35" s="68"/>
      <c r="KY35" s="68"/>
      <c r="KZ35" s="68"/>
      <c r="LA35" s="68"/>
      <c r="LB35" s="68"/>
      <c r="LC35" s="68"/>
      <c r="LD35" s="68"/>
      <c r="LE35" s="68"/>
      <c r="LF35" s="68"/>
      <c r="LG35" s="68"/>
      <c r="LH35" s="68"/>
      <c r="LI35" s="68"/>
      <c r="LJ35" s="68"/>
      <c r="LK35" s="68"/>
      <c r="LL35" s="68"/>
      <c r="LM35" s="68"/>
      <c r="LN35" s="68"/>
      <c r="LO35" s="68"/>
      <c r="LP35" s="68"/>
      <c r="LQ35" s="68"/>
      <c r="LR35" s="68"/>
      <c r="LS35" s="68"/>
      <c r="LT35" s="68"/>
      <c r="LU35" s="68"/>
      <c r="LV35" s="68"/>
      <c r="LW35" s="68"/>
      <c r="LX35" s="68"/>
      <c r="LY35" s="68"/>
      <c r="LZ35" s="68"/>
      <c r="MA35" s="68"/>
      <c r="MB35" s="68"/>
      <c r="MC35" s="68"/>
      <c r="MD35" s="68"/>
      <c r="ME35" s="68"/>
      <c r="MF35" s="68"/>
      <c r="MG35" s="68"/>
      <c r="MH35" s="68"/>
      <c r="MI35" s="68"/>
      <c r="MJ35" s="68"/>
      <c r="MK35" s="68"/>
      <c r="ML35" s="68"/>
      <c r="MM35" s="68"/>
      <c r="MN35" s="68"/>
      <c r="MO35" s="68"/>
      <c r="MP35" s="68"/>
      <c r="MQ35" s="68"/>
      <c r="MR35" s="68"/>
      <c r="MS35" s="68"/>
      <c r="MT35" s="68"/>
      <c r="MU35" s="68"/>
      <c r="MV35" s="68"/>
      <c r="MW35" s="68"/>
      <c r="MX35" s="68"/>
      <c r="MY35" s="68"/>
      <c r="MZ35" s="68"/>
      <c r="NA35" s="68"/>
      <c r="NB35" s="68"/>
      <c r="NC35" s="68"/>
      <c r="ND35" s="68"/>
      <c r="NE35" s="68"/>
      <c r="NF35" s="68"/>
      <c r="NG35" s="68"/>
      <c r="NH35" s="68"/>
      <c r="NI35" s="68"/>
      <c r="NJ35" s="68"/>
      <c r="NK35" s="68"/>
      <c r="NL35" s="68"/>
      <c r="NM35" s="68"/>
      <c r="NN35" s="68"/>
      <c r="NO35" s="68"/>
      <c r="NP35" s="68"/>
      <c r="NQ35" s="68"/>
      <c r="NR35" s="68"/>
      <c r="NS35" s="68"/>
      <c r="NT35" s="68"/>
      <c r="NU35" s="68"/>
      <c r="NV35" s="68"/>
      <c r="NW35" s="68"/>
      <c r="NX35" s="68"/>
      <c r="NY35" s="68"/>
      <c r="NZ35" s="68"/>
      <c r="OA35" s="68"/>
      <c r="OB35" s="68"/>
      <c r="OC35" s="68"/>
      <c r="OD35" s="68"/>
      <c r="OE35" s="68"/>
      <c r="OF35" s="68"/>
      <c r="OG35" s="68"/>
      <c r="OH35" s="68"/>
      <c r="OI35" s="68"/>
      <c r="OJ35" s="68"/>
      <c r="OK35" s="68"/>
      <c r="OL35" s="68"/>
      <c r="OM35" s="68"/>
      <c r="ON35" s="68"/>
      <c r="OO35" s="68"/>
      <c r="OP35" s="68"/>
      <c r="OQ35" s="68"/>
      <c r="OR35" s="68"/>
      <c r="OS35" s="68"/>
      <c r="OT35" s="68"/>
      <c r="OU35" s="68"/>
      <c r="OV35" s="68"/>
      <c r="OW35" s="68"/>
      <c r="OX35" s="68"/>
      <c r="OY35" s="68"/>
      <c r="OZ35" s="68"/>
      <c r="PA35" s="68"/>
      <c r="PB35" s="68"/>
      <c r="PC35" s="68"/>
      <c r="PD35" s="68"/>
      <c r="PE35" s="68"/>
      <c r="PF35" s="68"/>
      <c r="PG35" s="68"/>
      <c r="PH35" s="68"/>
      <c r="PI35" s="68"/>
      <c r="PJ35" s="68"/>
      <c r="PK35" s="68"/>
      <c r="PL35" s="68"/>
      <c r="PM35" s="68"/>
      <c r="PN35" s="68"/>
      <c r="PO35" s="68"/>
      <c r="PP35" s="68"/>
      <c r="PQ35" s="68"/>
      <c r="PR35" s="68"/>
      <c r="PS35" s="68"/>
      <c r="PT35" s="68"/>
      <c r="PU35" s="68"/>
      <c r="PV35" s="68"/>
      <c r="PW35" s="68"/>
      <c r="PX35" s="68"/>
      <c r="PY35" s="68"/>
      <c r="PZ35" s="68"/>
      <c r="QA35" s="68"/>
      <c r="QB35" s="68"/>
      <c r="QC35" s="68"/>
      <c r="QD35" s="68"/>
      <c r="QE35" s="68"/>
      <c r="QF35" s="68"/>
      <c r="QG35" s="68"/>
      <c r="QH35" s="68"/>
      <c r="QI35" s="68"/>
      <c r="QJ35" s="68"/>
      <c r="QK35" s="68"/>
      <c r="QL35" s="68"/>
      <c r="QM35" s="68"/>
      <c r="QN35" s="68"/>
      <c r="QO35" s="68"/>
      <c r="QP35" s="68"/>
      <c r="QQ35" s="68"/>
      <c r="QR35" s="68"/>
      <c r="QS35" s="68"/>
      <c r="QT35" s="68"/>
      <c r="QU35" s="68"/>
      <c r="QV35" s="68"/>
      <c r="QW35" s="68"/>
      <c r="QX35" s="68"/>
      <c r="QY35" s="68"/>
      <c r="QZ35" s="68"/>
      <c r="RA35" s="68"/>
      <c r="RB35" s="68"/>
      <c r="RC35" s="68"/>
      <c r="RD35" s="68"/>
      <c r="RE35" s="68"/>
      <c r="RF35" s="68"/>
      <c r="RG35" s="68"/>
      <c r="RH35" s="68"/>
      <c r="RI35" s="68"/>
      <c r="RJ35" s="68"/>
      <c r="RK35" s="68"/>
      <c r="RL35" s="68"/>
      <c r="RM35" s="68"/>
      <c r="RN35" s="68"/>
      <c r="RO35" s="68"/>
      <c r="RP35" s="68"/>
      <c r="RQ35" s="68"/>
      <c r="RR35" s="68"/>
      <c r="RS35" s="68"/>
      <c r="RT35" s="68"/>
      <c r="RU35" s="68"/>
      <c r="RV35" s="68"/>
      <c r="RW35" s="68"/>
      <c r="RX35" s="68"/>
      <c r="RY35" s="68"/>
      <c r="RZ35" s="68"/>
      <c r="SA35" s="68"/>
      <c r="SB35" s="68"/>
      <c r="SC35" s="68"/>
      <c r="SD35" s="68"/>
      <c r="SE35" s="68"/>
      <c r="SF35" s="68"/>
      <c r="SG35" s="68"/>
      <c r="SH35" s="68"/>
      <c r="SI35" s="68"/>
      <c r="SJ35" s="68"/>
      <c r="SK35" s="68"/>
      <c r="SL35" s="68"/>
      <c r="SM35" s="68"/>
      <c r="SN35" s="68"/>
      <c r="SO35" s="68"/>
      <c r="SP35" s="68"/>
      <c r="SQ35" s="68"/>
      <c r="SR35" s="68"/>
      <c r="SS35" s="68"/>
      <c r="ST35" s="68"/>
      <c r="SU35" s="68"/>
      <c r="SV35" s="68"/>
      <c r="SW35" s="68"/>
      <c r="SX35" s="68"/>
      <c r="SY35" s="68"/>
      <c r="SZ35" s="68"/>
      <c r="TA35" s="68"/>
      <c r="TB35" s="68"/>
      <c r="TC35" s="68"/>
      <c r="TD35" s="68"/>
      <c r="TE35" s="68"/>
      <c r="TF35" s="68"/>
      <c r="TG35" s="68"/>
      <c r="TH35" s="68"/>
      <c r="TI35" s="68"/>
      <c r="TJ35" s="68"/>
      <c r="TK35" s="68"/>
      <c r="TL35" s="68"/>
      <c r="TM35" s="68"/>
      <c r="TN35" s="68"/>
      <c r="TO35" s="68"/>
      <c r="TP35" s="68"/>
      <c r="TQ35" s="68"/>
      <c r="TR35" s="68"/>
      <c r="TS35" s="68"/>
      <c r="TT35" s="68"/>
      <c r="TU35" s="68"/>
      <c r="TV35" s="68"/>
      <c r="TW35" s="68"/>
      <c r="TX35" s="68"/>
      <c r="TY35" s="68"/>
      <c r="TZ35" s="68"/>
      <c r="UA35" s="68"/>
      <c r="UB35" s="68"/>
      <c r="UC35" s="68"/>
      <c r="UD35" s="68"/>
      <c r="UE35" s="68"/>
      <c r="UF35" s="68"/>
      <c r="UG35" s="68"/>
      <c r="UH35" s="68"/>
      <c r="UI35" s="68"/>
      <c r="UJ35" s="68"/>
      <c r="UK35" s="68"/>
      <c r="UL35" s="68"/>
      <c r="UM35" s="68"/>
      <c r="UN35" s="68"/>
      <c r="UO35" s="68"/>
      <c r="UP35" s="68"/>
      <c r="UQ35" s="68"/>
      <c r="UR35" s="68"/>
      <c r="US35" s="68"/>
      <c r="UT35" s="68"/>
      <c r="UU35" s="68"/>
      <c r="UV35" s="68"/>
      <c r="UW35" s="68"/>
      <c r="UX35" s="68"/>
      <c r="UY35" s="68"/>
      <c r="UZ35" s="68"/>
      <c r="VA35" s="68"/>
      <c r="VB35" s="68"/>
      <c r="VC35" s="68"/>
      <c r="VD35" s="68"/>
      <c r="VE35" s="68"/>
      <c r="VF35" s="68"/>
      <c r="VG35" s="68"/>
      <c r="VH35" s="68"/>
      <c r="VI35" s="68"/>
      <c r="VJ35" s="68"/>
      <c r="VK35" s="68"/>
      <c r="VL35" s="68"/>
      <c r="VM35" s="68"/>
      <c r="VN35" s="68"/>
      <c r="VO35" s="68"/>
      <c r="VP35" s="68"/>
      <c r="VQ35" s="68"/>
      <c r="VR35" s="68"/>
      <c r="VS35" s="68"/>
      <c r="VT35" s="68"/>
      <c r="VU35" s="68"/>
      <c r="VV35" s="68"/>
      <c r="VW35" s="68"/>
      <c r="VX35" s="68"/>
      <c r="VY35" s="68"/>
      <c r="VZ35" s="68"/>
      <c r="WA35" s="68"/>
      <c r="WB35" s="68"/>
      <c r="WC35" s="68"/>
      <c r="WD35" s="68"/>
      <c r="WE35" s="68"/>
      <c r="WF35" s="68"/>
      <c r="WG35" s="68"/>
      <c r="WH35" s="68"/>
      <c r="WI35" s="68"/>
      <c r="WJ35" s="68"/>
      <c r="WK35" s="68"/>
      <c r="WL35" s="68"/>
      <c r="WM35" s="68"/>
      <c r="WN35" s="68"/>
      <c r="WO35" s="68"/>
      <c r="WP35" s="68"/>
      <c r="WQ35" s="68"/>
      <c r="WR35" s="68"/>
      <c r="WS35" s="68"/>
      <c r="WT35" s="68"/>
      <c r="WU35" s="68"/>
      <c r="WV35" s="68"/>
      <c r="WW35" s="68"/>
      <c r="WX35" s="68"/>
      <c r="WY35" s="68"/>
      <c r="WZ35" s="68"/>
      <c r="XA35" s="68"/>
      <c r="XB35" s="68"/>
      <c r="XC35" s="68"/>
      <c r="XD35" s="68"/>
      <c r="XE35" s="68"/>
      <c r="XF35" s="68"/>
      <c r="XG35" s="68"/>
      <c r="XH35" s="68"/>
      <c r="XI35" s="68"/>
      <c r="XJ35" s="68"/>
      <c r="XK35" s="68"/>
      <c r="XL35" s="68"/>
      <c r="XM35" s="68"/>
      <c r="XN35" s="68"/>
      <c r="XO35" s="68"/>
      <c r="XP35" s="68"/>
      <c r="XQ35" s="68"/>
      <c r="XR35" s="68"/>
      <c r="XS35" s="68"/>
      <c r="XT35" s="68"/>
      <c r="XU35" s="68"/>
      <c r="XV35" s="68"/>
      <c r="XW35" s="68"/>
      <c r="XX35" s="68"/>
      <c r="XY35" s="68"/>
      <c r="XZ35" s="68"/>
      <c r="YA35" s="68"/>
      <c r="YB35" s="68"/>
      <c r="YC35" s="68"/>
      <c r="YD35" s="68"/>
      <c r="YE35" s="68"/>
      <c r="YF35" s="68"/>
      <c r="YG35" s="68"/>
      <c r="YH35" s="68"/>
      <c r="YI35" s="68"/>
      <c r="YJ35" s="68"/>
      <c r="YK35" s="68"/>
      <c r="YL35" s="68"/>
      <c r="YM35" s="68"/>
      <c r="YN35" s="68"/>
      <c r="YO35" s="68"/>
      <c r="YP35" s="68"/>
      <c r="YQ35" s="68"/>
      <c r="YR35" s="68"/>
      <c r="YS35" s="68"/>
      <c r="YT35" s="68"/>
      <c r="YU35" s="68"/>
      <c r="YV35" s="68"/>
      <c r="YW35" s="68"/>
      <c r="YX35" s="68"/>
      <c r="YY35" s="68"/>
      <c r="YZ35" s="68"/>
      <c r="ZA35" s="68"/>
      <c r="ZB35" s="68"/>
      <c r="ZC35" s="68"/>
      <c r="ZD35" s="68"/>
      <c r="ZE35" s="68"/>
      <c r="ZF35" s="68"/>
      <c r="ZG35" s="68"/>
      <c r="ZH35" s="68"/>
      <c r="ZI35" s="68"/>
      <c r="ZJ35" s="68"/>
      <c r="ZK35" s="68"/>
      <c r="ZL35" s="68"/>
      <c r="ZM35" s="68"/>
      <c r="ZN35" s="68"/>
      <c r="ZO35" s="68"/>
      <c r="ZP35" s="68"/>
      <c r="ZQ35" s="68"/>
      <c r="ZR35" s="68"/>
      <c r="ZS35" s="68"/>
      <c r="ZT35" s="68"/>
      <c r="ZU35" s="68"/>
      <c r="ZV35" s="68"/>
      <c r="ZW35" s="68"/>
      <c r="ZX35" s="68"/>
      <c r="ZY35" s="68"/>
      <c r="ZZ35" s="68"/>
      <c r="AAA35" s="68"/>
      <c r="AAB35" s="68"/>
      <c r="AAC35" s="68"/>
      <c r="AAD35" s="68"/>
      <c r="AAE35" s="68"/>
      <c r="AAF35" s="68"/>
      <c r="AAG35" s="68"/>
      <c r="AAH35" s="68"/>
      <c r="AAI35" s="68"/>
      <c r="AAJ35" s="68"/>
      <c r="AAK35" s="68"/>
      <c r="AAL35" s="68"/>
      <c r="AAM35" s="68"/>
      <c r="AAN35" s="68"/>
      <c r="AAO35" s="68"/>
      <c r="AAP35" s="68"/>
      <c r="AAQ35" s="68"/>
      <c r="AAR35" s="68"/>
      <c r="AAS35" s="68"/>
      <c r="AAT35" s="68"/>
      <c r="AAU35" s="68"/>
      <c r="AAV35" s="68"/>
      <c r="AAW35" s="68"/>
      <c r="AAX35" s="68"/>
      <c r="AAY35" s="68"/>
      <c r="AAZ35" s="68"/>
      <c r="ABA35" s="68"/>
      <c r="ABB35" s="68"/>
      <c r="ABC35" s="68"/>
      <c r="ABD35" s="68"/>
      <c r="ABE35" s="68"/>
      <c r="ABF35" s="68"/>
      <c r="ABG35" s="68"/>
      <c r="ABH35" s="68"/>
      <c r="ABI35" s="68"/>
      <c r="ABJ35" s="68"/>
      <c r="ABK35" s="68"/>
      <c r="ABL35" s="68"/>
      <c r="ABM35" s="68"/>
      <c r="ABN35" s="68"/>
      <c r="ABO35" s="68"/>
      <c r="ABP35" s="68"/>
      <c r="ABQ35" s="68"/>
      <c r="ABR35" s="68"/>
      <c r="ABS35" s="68"/>
      <c r="ABT35" s="68"/>
      <c r="ABU35" s="68"/>
      <c r="ABV35" s="68"/>
      <c r="ABW35" s="68"/>
      <c r="ABX35" s="68"/>
      <c r="ABY35" s="68"/>
      <c r="ABZ35" s="68"/>
      <c r="ACA35" s="68"/>
      <c r="ACB35" s="68"/>
      <c r="ACC35" s="68"/>
      <c r="ACD35" s="68"/>
      <c r="ACE35" s="68"/>
      <c r="ACF35" s="68"/>
      <c r="ACG35" s="68"/>
      <c r="ACH35" s="68"/>
      <c r="ACI35" s="68"/>
      <c r="ACJ35" s="68"/>
      <c r="ACK35" s="68"/>
      <c r="ACL35" s="68"/>
      <c r="ACM35" s="68"/>
      <c r="ACN35" s="68"/>
      <c r="ACO35" s="68"/>
      <c r="ACP35" s="68"/>
      <c r="ACQ35" s="68"/>
      <c r="ACR35" s="68"/>
      <c r="ACS35" s="68"/>
      <c r="ACT35" s="68"/>
      <c r="ACU35" s="68"/>
      <c r="ACV35" s="68"/>
      <c r="ACW35" s="68"/>
      <c r="ACX35" s="68"/>
      <c r="ACY35" s="68"/>
      <c r="ACZ35" s="68"/>
      <c r="ADA35" s="68"/>
      <c r="ADB35" s="68"/>
      <c r="ADC35" s="68"/>
      <c r="ADD35" s="68"/>
      <c r="ADE35" s="68"/>
      <c r="ADF35" s="68"/>
      <c r="ADG35" s="68"/>
      <c r="ADH35" s="68"/>
      <c r="ADI35" s="68"/>
      <c r="ADJ35" s="68"/>
      <c r="ADK35" s="68"/>
      <c r="ADL35" s="68"/>
      <c r="ADM35" s="68"/>
      <c r="ADN35" s="68"/>
      <c r="ADO35" s="68"/>
      <c r="ADP35" s="68"/>
      <c r="ADQ35" s="68"/>
      <c r="ADR35" s="68"/>
      <c r="ADS35" s="68"/>
      <c r="ADT35" s="68"/>
      <c r="ADU35" s="68"/>
      <c r="ADV35" s="68"/>
      <c r="ADW35" s="68"/>
      <c r="ADX35" s="68"/>
      <c r="ADY35" s="68"/>
      <c r="ADZ35" s="68"/>
      <c r="AEA35" s="68"/>
      <c r="AEB35" s="68"/>
      <c r="AEC35" s="68"/>
      <c r="AED35" s="68"/>
      <c r="AEE35" s="68"/>
      <c r="AEF35" s="68"/>
      <c r="AEG35" s="68"/>
      <c r="AEH35" s="68"/>
      <c r="AEI35" s="68"/>
      <c r="AEJ35" s="68"/>
      <c r="AEK35" s="68"/>
      <c r="AEL35" s="68"/>
      <c r="AEM35" s="68"/>
      <c r="AEN35" s="68"/>
      <c r="AEO35" s="68"/>
      <c r="AEP35" s="68"/>
      <c r="AEQ35" s="68"/>
      <c r="AER35" s="68"/>
      <c r="AES35" s="68"/>
      <c r="AET35" s="68"/>
      <c r="AEU35" s="68"/>
      <c r="AEV35" s="68"/>
      <c r="AEW35" s="68"/>
      <c r="AEX35" s="68"/>
      <c r="AEY35" s="68"/>
      <c r="AEZ35" s="68"/>
      <c r="AFA35" s="68"/>
      <c r="AFB35" s="68"/>
      <c r="AFC35" s="68"/>
      <c r="AFD35" s="68"/>
      <c r="AFE35" s="68"/>
      <c r="AFF35" s="68"/>
      <c r="AFG35" s="68"/>
      <c r="AFH35" s="68"/>
      <c r="AFI35" s="68"/>
      <c r="AFJ35" s="68"/>
      <c r="AFK35" s="68"/>
      <c r="AFL35" s="68"/>
      <c r="AFM35" s="68"/>
      <c r="AFN35" s="68"/>
      <c r="AFO35" s="68"/>
      <c r="AFP35" s="68"/>
      <c r="AFQ35" s="68"/>
      <c r="AFR35" s="68"/>
      <c r="AFS35" s="68"/>
      <c r="AFT35" s="68"/>
      <c r="AFU35" s="68"/>
      <c r="AFV35" s="68"/>
      <c r="AFW35" s="68"/>
      <c r="AFX35" s="68"/>
      <c r="AFY35" s="68"/>
      <c r="AFZ35" s="68"/>
      <c r="AGA35" s="68"/>
      <c r="AGB35" s="68"/>
      <c r="AGC35" s="68"/>
      <c r="AGD35" s="68"/>
      <c r="AGE35" s="68"/>
      <c r="AGF35" s="68"/>
      <c r="AGG35" s="68"/>
      <c r="AGH35" s="68"/>
      <c r="AGI35" s="68"/>
      <c r="AGJ35" s="68"/>
      <c r="AGK35" s="68"/>
      <c r="AGL35" s="68"/>
      <c r="AGM35" s="68"/>
      <c r="AGN35" s="68"/>
      <c r="AGO35" s="68"/>
      <c r="AGP35" s="68"/>
      <c r="AGQ35" s="68"/>
      <c r="AGR35" s="68"/>
      <c r="AGS35" s="68"/>
      <c r="AGT35" s="68"/>
      <c r="AGU35" s="68"/>
      <c r="AGV35" s="68"/>
      <c r="AGW35" s="68"/>
      <c r="AGX35" s="68"/>
      <c r="AGY35" s="68"/>
      <c r="AGZ35" s="68"/>
      <c r="AHA35" s="68"/>
      <c r="AHB35" s="68"/>
      <c r="AHC35" s="68"/>
      <c r="AHD35" s="68"/>
      <c r="AHE35" s="68"/>
      <c r="AHF35" s="68"/>
      <c r="AHG35" s="68"/>
      <c r="AHH35" s="68"/>
      <c r="AHI35" s="68"/>
      <c r="AHJ35" s="68"/>
      <c r="AHK35" s="68"/>
      <c r="AHL35" s="68"/>
      <c r="AHM35" s="68"/>
      <c r="AHN35" s="68"/>
      <c r="AHO35" s="68"/>
      <c r="AHP35" s="68"/>
      <c r="AHQ35" s="68"/>
      <c r="AHR35" s="68"/>
      <c r="AHS35" s="68"/>
      <c r="AHT35" s="68"/>
      <c r="AHU35" s="68"/>
      <c r="AHV35" s="68"/>
      <c r="AHW35" s="68"/>
      <c r="AHX35" s="68"/>
      <c r="AHY35" s="68"/>
      <c r="AHZ35" s="68"/>
      <c r="AIA35" s="68"/>
      <c r="AIB35" s="68"/>
      <c r="AIC35" s="68"/>
      <c r="AID35" s="68"/>
      <c r="AIE35" s="68"/>
      <c r="AIF35" s="68"/>
      <c r="AIG35" s="68"/>
      <c r="AIH35" s="68"/>
      <c r="AII35" s="68"/>
      <c r="AIJ35" s="68"/>
      <c r="AIK35" s="68"/>
      <c r="AIL35" s="68"/>
      <c r="AIM35" s="68"/>
      <c r="AIN35" s="68"/>
      <c r="AIO35" s="68"/>
      <c r="AIP35" s="68"/>
      <c r="AIQ35" s="68"/>
      <c r="AIR35" s="68"/>
      <c r="AIS35" s="68"/>
      <c r="AIT35" s="68"/>
      <c r="AIU35" s="68"/>
      <c r="AIV35" s="68"/>
      <c r="AIW35" s="68"/>
      <c r="AIX35" s="68"/>
      <c r="AIY35" s="68"/>
      <c r="AIZ35" s="68"/>
      <c r="AJA35" s="68"/>
      <c r="AJB35" s="68"/>
      <c r="AJC35" s="68"/>
      <c r="AJD35" s="68"/>
      <c r="AJE35" s="68"/>
      <c r="AJF35" s="68"/>
      <c r="AJG35" s="68"/>
      <c r="AJH35" s="68"/>
      <c r="AJI35" s="68"/>
      <c r="AJJ35" s="68"/>
      <c r="AJK35" s="68"/>
      <c r="AJL35" s="68"/>
      <c r="AJM35" s="68"/>
      <c r="AJN35" s="68"/>
      <c r="AJO35" s="68"/>
      <c r="AJP35" s="68"/>
      <c r="AJQ35" s="68"/>
      <c r="AJR35" s="68"/>
      <c r="AJS35" s="68"/>
      <c r="AJT35" s="68"/>
      <c r="AJU35" s="68"/>
      <c r="AJV35" s="68"/>
      <c r="AJW35" s="68"/>
      <c r="AJX35" s="68"/>
      <c r="AJY35" s="68"/>
      <c r="AJZ35" s="68"/>
      <c r="AKA35" s="68"/>
      <c r="AKB35" s="68"/>
      <c r="AKC35" s="68"/>
      <c r="AKD35" s="68"/>
      <c r="AKE35" s="68"/>
      <c r="AKF35" s="68"/>
      <c r="AKG35" s="68"/>
      <c r="AKH35" s="68"/>
      <c r="AKI35" s="68"/>
      <c r="AKJ35" s="68"/>
      <c r="AKK35" s="68"/>
      <c r="AKL35" s="68"/>
      <c r="AKM35" s="68"/>
      <c r="AKN35" s="68"/>
      <c r="AKO35" s="68"/>
      <c r="AKP35" s="68"/>
      <c r="AKQ35" s="68"/>
      <c r="AKR35" s="68"/>
      <c r="AKS35" s="68"/>
      <c r="AKT35" s="68"/>
      <c r="AKU35" s="68"/>
      <c r="AKV35" s="68"/>
      <c r="AKW35" s="68"/>
      <c r="AKX35" s="68"/>
      <c r="AKY35" s="68"/>
      <c r="AKZ35" s="68"/>
      <c r="ALA35" s="68"/>
      <c r="ALB35" s="68"/>
      <c r="ALC35" s="68"/>
      <c r="ALD35" s="68"/>
      <c r="ALE35" s="68"/>
      <c r="ALF35" s="68"/>
      <c r="ALG35" s="68"/>
      <c r="ALH35" s="68"/>
      <c r="ALI35" s="68"/>
      <c r="ALJ35" s="68"/>
      <c r="ALK35" s="68"/>
      <c r="ALL35" s="68"/>
      <c r="ALM35" s="68"/>
      <c r="ALN35" s="68"/>
      <c r="ALO35" s="68"/>
      <c r="ALP35" s="68"/>
      <c r="ALQ35" s="68"/>
      <c r="ALR35" s="68"/>
      <c r="ALS35" s="68"/>
      <c r="ALT35" s="68"/>
      <c r="ALU35" s="68"/>
      <c r="ALV35" s="68"/>
      <c r="ALW35" s="68"/>
      <c r="ALX35" s="68"/>
      <c r="ALY35" s="68"/>
      <c r="ALZ35" s="68"/>
      <c r="AMA35" s="68"/>
      <c r="AMB35" s="68"/>
      <c r="AMC35" s="68"/>
      <c r="AMD35" s="68"/>
      <c r="AME35" s="68"/>
      <c r="AMF35" s="68"/>
      <c r="AMG35" s="68"/>
      <c r="AMH35" s="68"/>
    </row>
    <row r="36" spans="1:102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1022">
      <c r="A37" s="6" t="s">
        <v>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N37" s="68"/>
      <c r="O37" s="68"/>
    </row>
    <row r="38" spans="1:1022">
      <c r="A38" s="2" t="s">
        <v>16</v>
      </c>
      <c r="B38" s="12">
        <v>1891825</v>
      </c>
      <c r="C38" s="12">
        <v>1990239</v>
      </c>
      <c r="D38" s="12">
        <v>1980010</v>
      </c>
      <c r="E38" s="12">
        <v>2040958</v>
      </c>
      <c r="F38" s="12">
        <v>2274540</v>
      </c>
      <c r="G38" s="12">
        <v>1919387</v>
      </c>
      <c r="H38" s="12">
        <v>1416454</v>
      </c>
      <c r="I38" s="12">
        <v>920942.98</v>
      </c>
      <c r="J38" s="12">
        <v>1154498</v>
      </c>
      <c r="K38" s="12">
        <v>1484000</v>
      </c>
      <c r="L38" s="12">
        <v>1597000</v>
      </c>
      <c r="N38" s="13">
        <f>B38/SUM(B$38:B$43)</f>
        <v>0.69156849571016221</v>
      </c>
      <c r="O38" s="13">
        <f t="shared" ref="O38:X43" si="8">C38/SUM(C$38:C$43)</f>
        <v>0.71315082216182668</v>
      </c>
      <c r="P38" s="13">
        <f t="shared" si="8"/>
        <v>0.65818236935146701</v>
      </c>
      <c r="Q38" s="13">
        <f t="shared" si="8"/>
        <v>0.66185189844282688</v>
      </c>
      <c r="R38" s="13">
        <f t="shared" si="8"/>
        <v>0.66377823561892335</v>
      </c>
      <c r="S38" s="13">
        <f t="shared" si="8"/>
        <v>0.63800042258490519</v>
      </c>
      <c r="T38" s="13">
        <f t="shared" si="8"/>
        <v>0.63079319786618171</v>
      </c>
      <c r="U38" s="13">
        <f t="shared" si="8"/>
        <v>0.58257637611577962</v>
      </c>
      <c r="V38" s="13">
        <f t="shared" si="8"/>
        <v>0.6278571651704864</v>
      </c>
      <c r="W38" s="13">
        <f t="shared" si="8"/>
        <v>0.62695395014786648</v>
      </c>
      <c r="X38" s="13">
        <f t="shared" si="8"/>
        <v>0.60907704042715483</v>
      </c>
      <c r="Y38" s="68"/>
      <c r="Z38" s="68"/>
    </row>
    <row r="39" spans="1:1022">
      <c r="A39" s="2" t="s">
        <v>17</v>
      </c>
      <c r="B39" s="12">
        <v>31546.538</v>
      </c>
      <c r="C39" s="12">
        <v>25438.366000000002</v>
      </c>
      <c r="D39" s="12">
        <v>15424.397000000001</v>
      </c>
      <c r="E39" s="12">
        <v>31693.028999999999</v>
      </c>
      <c r="F39" s="12">
        <v>66690.859500000006</v>
      </c>
      <c r="G39" s="12">
        <v>63828.870999999999</v>
      </c>
      <c r="H39" s="12">
        <v>33253.968000000001</v>
      </c>
      <c r="I39" s="12">
        <v>32375.442999999999</v>
      </c>
      <c r="J39" s="12">
        <v>21953.839</v>
      </c>
      <c r="K39" s="12">
        <v>40000</v>
      </c>
      <c r="L39" s="12">
        <v>56000</v>
      </c>
      <c r="N39" s="13">
        <f t="shared" ref="N39:N43" si="9">B39/SUM(B$38:B$43)</f>
        <v>1.1532034849694591E-2</v>
      </c>
      <c r="O39" s="13">
        <f t="shared" si="8"/>
        <v>9.1151824616809637E-3</v>
      </c>
      <c r="P39" s="13">
        <f t="shared" si="8"/>
        <v>5.127280247714739E-3</v>
      </c>
      <c r="Q39" s="13">
        <f t="shared" si="8"/>
        <v>1.0277571322415045E-2</v>
      </c>
      <c r="R39" s="13">
        <f t="shared" si="8"/>
        <v>1.946237087535041E-2</v>
      </c>
      <c r="S39" s="13">
        <f t="shared" si="8"/>
        <v>2.1216589812850351E-2</v>
      </c>
      <c r="T39" s="13">
        <f t="shared" si="8"/>
        <v>1.4809077327226776E-2</v>
      </c>
      <c r="U39" s="13">
        <f t="shared" si="8"/>
        <v>2.0480278006009649E-2</v>
      </c>
      <c r="V39" s="13">
        <f t="shared" si="8"/>
        <v>1.1939280205898378E-2</v>
      </c>
      <c r="W39" s="13">
        <f t="shared" si="8"/>
        <v>1.6899028305872411E-2</v>
      </c>
      <c r="X39" s="13">
        <f t="shared" si="8"/>
        <v>2.1357742181540809E-2</v>
      </c>
      <c r="Y39" s="68"/>
      <c r="Z39" s="68"/>
    </row>
    <row r="40" spans="1:1022">
      <c r="A40" s="2" t="s">
        <v>18</v>
      </c>
      <c r="B40" s="12">
        <v>145166.07</v>
      </c>
      <c r="C40" s="12">
        <v>140331.73000000001</v>
      </c>
      <c r="D40" s="12">
        <v>181906.68</v>
      </c>
      <c r="E40" s="12">
        <v>154351.43</v>
      </c>
      <c r="F40" s="12">
        <v>167986.23</v>
      </c>
      <c r="G40" s="12">
        <v>174176.68799999999</v>
      </c>
      <c r="H40" s="12">
        <v>121692.06</v>
      </c>
      <c r="I40" s="12">
        <v>85089.710999999996</v>
      </c>
      <c r="J40" s="12">
        <v>93726.953999999998</v>
      </c>
      <c r="K40" s="12">
        <v>146000</v>
      </c>
      <c r="L40" s="12">
        <v>184000</v>
      </c>
      <c r="N40" s="13">
        <f t="shared" si="9"/>
        <v>5.3066367480108421E-2</v>
      </c>
      <c r="O40" s="13">
        <f t="shared" si="8"/>
        <v>5.0284256626913389E-2</v>
      </c>
      <c r="P40" s="13">
        <f t="shared" si="8"/>
        <v>6.0468265131620104E-2</v>
      </c>
      <c r="Q40" s="13">
        <f t="shared" si="8"/>
        <v>5.0053840879070076E-2</v>
      </c>
      <c r="R40" s="13">
        <f t="shared" si="8"/>
        <v>4.902336444189799E-2</v>
      </c>
      <c r="S40" s="13">
        <f t="shared" si="8"/>
        <v>5.7895984784954349E-2</v>
      </c>
      <c r="T40" s="13">
        <f t="shared" si="8"/>
        <v>5.419344622721476E-2</v>
      </c>
      <c r="U40" s="13">
        <f t="shared" si="8"/>
        <v>5.3826628309951378E-2</v>
      </c>
      <c r="V40" s="13">
        <f t="shared" si="8"/>
        <v>5.0972058538433659E-2</v>
      </c>
      <c r="W40" s="13">
        <f t="shared" si="8"/>
        <v>6.1681453316434307E-2</v>
      </c>
      <c r="X40" s="13">
        <f t="shared" si="8"/>
        <v>7.0175438596491224E-2</v>
      </c>
      <c r="Y40" s="68"/>
      <c r="Z40" s="68"/>
    </row>
    <row r="41" spans="1:1022">
      <c r="A41" s="2" t="s">
        <v>19</v>
      </c>
      <c r="B41" s="12">
        <v>404122.68</v>
      </c>
      <c r="C41" s="12">
        <v>430586.4</v>
      </c>
      <c r="D41" s="12">
        <v>549504.55599999998</v>
      </c>
      <c r="E41" s="12">
        <v>577977.27500000002</v>
      </c>
      <c r="F41" s="12">
        <v>584196.05000000005</v>
      </c>
      <c r="G41" s="12">
        <v>559329.28000000003</v>
      </c>
      <c r="H41" s="12">
        <v>411373.44</v>
      </c>
      <c r="I41" s="12">
        <v>378096.46</v>
      </c>
      <c r="J41" s="12">
        <v>363378.96</v>
      </c>
      <c r="K41" s="12">
        <v>439000</v>
      </c>
      <c r="L41" s="12">
        <v>526000</v>
      </c>
      <c r="N41" s="13">
        <f t="shared" si="9"/>
        <v>0.14772958063772243</v>
      </c>
      <c r="O41" s="13">
        <f t="shared" si="8"/>
        <v>0.15428953264994866</v>
      </c>
      <c r="P41" s="13">
        <f t="shared" si="8"/>
        <v>0.18266282020671912</v>
      </c>
      <c r="Q41" s="13">
        <f t="shared" si="8"/>
        <v>0.18742931344768576</v>
      </c>
      <c r="R41" s="13">
        <f t="shared" si="8"/>
        <v>0.1704857348406906</v>
      </c>
      <c r="S41" s="13">
        <f t="shared" si="8"/>
        <v>0.18591994058733896</v>
      </c>
      <c r="T41" s="13">
        <f t="shared" si="8"/>
        <v>0.18319801965670035</v>
      </c>
      <c r="U41" s="13">
        <f t="shared" si="8"/>
        <v>0.23917883112481603</v>
      </c>
      <c r="V41" s="13">
        <f t="shared" si="8"/>
        <v>0.1976184313079794</v>
      </c>
      <c r="W41" s="13">
        <f t="shared" si="8"/>
        <v>0.18546683565694971</v>
      </c>
      <c r="X41" s="13">
        <f t="shared" si="8"/>
        <v>0.20061022120518687</v>
      </c>
      <c r="Y41" s="68"/>
      <c r="Z41" s="68"/>
    </row>
    <row r="42" spans="1:1022">
      <c r="A42" s="2" t="s">
        <v>20</v>
      </c>
      <c r="B42" s="12">
        <v>62611.544999999998</v>
      </c>
      <c r="C42" s="12">
        <v>44380.894</v>
      </c>
      <c r="D42" s="12">
        <v>50999.953999999998</v>
      </c>
      <c r="E42" s="12">
        <v>55556.684999999998</v>
      </c>
      <c r="F42" s="12">
        <v>66920.34</v>
      </c>
      <c r="G42" s="12">
        <v>47110.773999999998</v>
      </c>
      <c r="H42" s="12">
        <v>55683.775000000001</v>
      </c>
      <c r="I42" s="12">
        <v>35480.754999999997</v>
      </c>
      <c r="J42" s="12">
        <v>26557.660400000001</v>
      </c>
      <c r="K42" s="12">
        <v>56000</v>
      </c>
      <c r="L42" s="12">
        <v>29000</v>
      </c>
      <c r="N42" s="13">
        <f t="shared" si="9"/>
        <v>2.288804302181181E-2</v>
      </c>
      <c r="O42" s="13">
        <f t="shared" si="8"/>
        <v>1.5902748888136992E-2</v>
      </c>
      <c r="P42" s="13">
        <f t="shared" si="8"/>
        <v>1.6953081328142702E-2</v>
      </c>
      <c r="Q42" s="13">
        <f t="shared" si="8"/>
        <v>1.8016195060574555E-2</v>
      </c>
      <c r="R42" s="13">
        <f t="shared" si="8"/>
        <v>1.9529340091718968E-2</v>
      </c>
      <c r="S42" s="13">
        <f t="shared" si="8"/>
        <v>1.5659527609753511E-2</v>
      </c>
      <c r="T42" s="13">
        <f t="shared" si="8"/>
        <v>2.4797802471178694E-2</v>
      </c>
      <c r="U42" s="13">
        <f t="shared" si="8"/>
        <v>2.2444657398606616E-2</v>
      </c>
      <c r="V42" s="13">
        <f t="shared" si="8"/>
        <v>1.4443002389180828E-2</v>
      </c>
      <c r="W42" s="13">
        <f t="shared" si="8"/>
        <v>2.3658639628221376E-2</v>
      </c>
      <c r="X42" s="13">
        <f t="shared" si="8"/>
        <v>1.1060259344012205E-2</v>
      </c>
      <c r="Y42" s="68"/>
      <c r="Z42" s="68"/>
    </row>
    <row r="43" spans="1:1022">
      <c r="A43" s="2" t="s">
        <v>21</v>
      </c>
      <c r="B43" s="12">
        <v>200285.11</v>
      </c>
      <c r="C43" s="12">
        <v>159792.32000000001</v>
      </c>
      <c r="D43" s="12">
        <v>230454.38</v>
      </c>
      <c r="E43" s="12">
        <v>223171.59</v>
      </c>
      <c r="F43" s="12">
        <v>266323.01199999999</v>
      </c>
      <c r="G43" s="12">
        <v>244608.96799999999</v>
      </c>
      <c r="H43" s="12">
        <v>207055.24</v>
      </c>
      <c r="I43" s="12">
        <v>128825.37</v>
      </c>
      <c r="J43" s="12">
        <v>178675.42</v>
      </c>
      <c r="K43" s="12">
        <v>202000</v>
      </c>
      <c r="L43" s="12">
        <v>230000</v>
      </c>
      <c r="N43" s="13">
        <f t="shared" si="9"/>
        <v>7.32154783005005E-2</v>
      </c>
      <c r="O43" s="13">
        <f t="shared" si="8"/>
        <v>5.7257457211493543E-2</v>
      </c>
      <c r="P43" s="13">
        <f t="shared" si="8"/>
        <v>7.6606183734336364E-2</v>
      </c>
      <c r="Q43" s="13">
        <f t="shared" si="8"/>
        <v>7.2371180847427635E-2</v>
      </c>
      <c r="R43" s="13">
        <f t="shared" si="8"/>
        <v>7.7720954131418815E-2</v>
      </c>
      <c r="S43" s="13">
        <f t="shared" si="8"/>
        <v>8.1307534620197769E-2</v>
      </c>
      <c r="T43" s="13">
        <f t="shared" si="8"/>
        <v>9.2208456451497708E-2</v>
      </c>
      <c r="U43" s="13">
        <f t="shared" si="8"/>
        <v>8.1493229044836704E-2</v>
      </c>
      <c r="V43" s="13">
        <f t="shared" si="8"/>
        <v>9.7170062388021505E-2</v>
      </c>
      <c r="W43" s="13">
        <f t="shared" si="8"/>
        <v>8.5340092944655679E-2</v>
      </c>
      <c r="X43" s="13">
        <f t="shared" si="8"/>
        <v>8.771929824561403E-2</v>
      </c>
      <c r="Y43" s="68"/>
      <c r="Z43" s="68"/>
    </row>
    <row r="44" spans="1:102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1022">
      <c r="A45" s="6" t="s">
        <v>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022">
      <c r="A46" s="2" t="s">
        <v>23</v>
      </c>
      <c r="B46" s="12">
        <v>96118.535999999993</v>
      </c>
      <c r="C46" s="12">
        <v>71053.032000000007</v>
      </c>
      <c r="D46" s="12">
        <v>80336.989199999996</v>
      </c>
      <c r="E46" s="12">
        <v>62304.406000000003</v>
      </c>
      <c r="F46" s="12">
        <v>72355.327000000005</v>
      </c>
      <c r="G46" s="12">
        <v>80290.395000000004</v>
      </c>
      <c r="H46" s="12">
        <v>24317.282999999999</v>
      </c>
      <c r="I46" s="12">
        <v>31700.925999999999</v>
      </c>
      <c r="J46" s="12">
        <v>15422.849</v>
      </c>
      <c r="K46" s="12">
        <v>26000</v>
      </c>
      <c r="L46" s="12">
        <v>16000</v>
      </c>
      <c r="N46" s="13">
        <f>B46/SUM(B$46:B$52)</f>
        <v>3.5136737179728331E-2</v>
      </c>
      <c r="O46" s="13">
        <f t="shared" ref="O46:X52" si="10">C46/SUM(C$46:C$52)</f>
        <v>2.5460018883640884E-2</v>
      </c>
      <c r="P46" s="13">
        <f t="shared" si="10"/>
        <v>2.6705113949850659E-2</v>
      </c>
      <c r="Q46" s="13">
        <f t="shared" si="10"/>
        <v>2.0204379895702215E-2</v>
      </c>
      <c r="R46" s="13">
        <f t="shared" si="10"/>
        <v>2.1115431842114202E-2</v>
      </c>
      <c r="S46" s="13">
        <f t="shared" si="10"/>
        <v>2.6688369639146545E-2</v>
      </c>
      <c r="T46" s="13">
        <f t="shared" si="10"/>
        <v>1.0829278789715327E-2</v>
      </c>
      <c r="U46" s="13">
        <f t="shared" si="10"/>
        <v>2.0053587326076403E-2</v>
      </c>
      <c r="V46" s="13">
        <f t="shared" si="10"/>
        <v>8.3874961667943313E-3</v>
      </c>
      <c r="W46" s="13">
        <f t="shared" si="10"/>
        <v>1.0984368398817067E-2</v>
      </c>
      <c r="X46" s="13">
        <f t="shared" si="10"/>
        <v>6.1022120518688027E-3</v>
      </c>
    </row>
    <row r="47" spans="1:1022">
      <c r="A47" s="2" t="s">
        <v>24</v>
      </c>
      <c r="B47" s="12">
        <v>157280.9</v>
      </c>
      <c r="C47" s="12">
        <v>187435.28</v>
      </c>
      <c r="D47" s="12">
        <v>251479.45</v>
      </c>
      <c r="E47" s="12">
        <v>163555.63</v>
      </c>
      <c r="F47" s="12">
        <v>160685.17000000001</v>
      </c>
      <c r="G47" s="12">
        <v>123675.61</v>
      </c>
      <c r="H47" s="12">
        <v>73901.331999999995</v>
      </c>
      <c r="I47" s="12">
        <v>40703.423000000003</v>
      </c>
      <c r="J47" s="12">
        <v>92809.350999999995</v>
      </c>
      <c r="K47" s="12">
        <v>82000</v>
      </c>
      <c r="L47" s="12">
        <v>82000</v>
      </c>
      <c r="N47" s="13">
        <f t="shared" ref="N47:N52" si="11">B47/SUM(B$46:B$52)</f>
        <v>5.7495025170703123E-2</v>
      </c>
      <c r="O47" s="13">
        <f t="shared" si="10"/>
        <v>6.7162591573298597E-2</v>
      </c>
      <c r="P47" s="13">
        <f t="shared" si="10"/>
        <v>8.3595208572936813E-2</v>
      </c>
      <c r="Q47" s="13">
        <f t="shared" si="10"/>
        <v>5.3038625913565569E-2</v>
      </c>
      <c r="R47" s="13">
        <f t="shared" si="10"/>
        <v>4.6892701558428916E-2</v>
      </c>
      <c r="S47" s="13">
        <f t="shared" si="10"/>
        <v>4.1109529913595878E-2</v>
      </c>
      <c r="T47" s="13">
        <f t="shared" si="10"/>
        <v>3.2910672099317612E-2</v>
      </c>
      <c r="U47" s="13">
        <f t="shared" si="10"/>
        <v>2.5748448092674858E-2</v>
      </c>
      <c r="V47" s="13">
        <f t="shared" si="10"/>
        <v>5.0473040081969914E-2</v>
      </c>
      <c r="W47" s="13">
        <f t="shared" si="10"/>
        <v>3.4643008027038444E-2</v>
      </c>
      <c r="X47" s="13">
        <f t="shared" si="10"/>
        <v>3.1273836765827616E-2</v>
      </c>
    </row>
    <row r="48" spans="1:1022">
      <c r="A48" s="2" t="s">
        <v>57</v>
      </c>
      <c r="B48" s="12">
        <v>728388.85</v>
      </c>
      <c r="C48" s="12">
        <v>755538.77</v>
      </c>
      <c r="D48" s="12">
        <v>575772.4</v>
      </c>
      <c r="E48" s="12">
        <v>693815.04</v>
      </c>
      <c r="F48" s="12">
        <v>703460.527</v>
      </c>
      <c r="G48" s="12">
        <v>606789.79299999995</v>
      </c>
      <c r="H48" s="12">
        <v>396670.51</v>
      </c>
      <c r="I48" s="12">
        <v>327066.44</v>
      </c>
      <c r="J48" s="12">
        <v>311416.77</v>
      </c>
      <c r="K48" s="12">
        <v>426000</v>
      </c>
      <c r="L48" s="12">
        <v>460000</v>
      </c>
      <c r="N48" s="13">
        <f t="shared" si="11"/>
        <v>0.26626713901566879</v>
      </c>
      <c r="O48" s="13">
        <f t="shared" si="10"/>
        <v>0.27072780443096089</v>
      </c>
      <c r="P48" s="13">
        <f t="shared" si="10"/>
        <v>0.19139462038961991</v>
      </c>
      <c r="Q48" s="13">
        <f t="shared" si="10"/>
        <v>0.22499376120385176</v>
      </c>
      <c r="R48" s="13">
        <f t="shared" si="10"/>
        <v>0.20529065968406496</v>
      </c>
      <c r="S48" s="13">
        <f t="shared" si="10"/>
        <v>0.20169573569597229</v>
      </c>
      <c r="T48" s="13">
        <f t="shared" si="10"/>
        <v>0.17665030836087081</v>
      </c>
      <c r="U48" s="13">
        <f t="shared" si="10"/>
        <v>0.20689791257103746</v>
      </c>
      <c r="V48" s="13">
        <f t="shared" si="10"/>
        <v>0.16935956285706175</v>
      </c>
      <c r="W48" s="13">
        <f t="shared" si="10"/>
        <v>0.17997465145754118</v>
      </c>
      <c r="X48" s="13">
        <f t="shared" si="10"/>
        <v>0.17543859649122806</v>
      </c>
    </row>
    <row r="49" spans="1:1022">
      <c r="A49" s="2" t="s">
        <v>25</v>
      </c>
      <c r="B49" s="12">
        <v>517699.96</v>
      </c>
      <c r="C49" s="12">
        <v>481073.03</v>
      </c>
      <c r="D49" s="12">
        <v>615589.24</v>
      </c>
      <c r="E49" s="12">
        <v>572459.96</v>
      </c>
      <c r="F49" s="12">
        <v>701790.71999999997</v>
      </c>
      <c r="G49" s="12">
        <v>538419.18999999994</v>
      </c>
      <c r="H49" s="12">
        <v>372695.5</v>
      </c>
      <c r="I49" s="12">
        <v>250556.14</v>
      </c>
      <c r="J49" s="12">
        <v>284835.36</v>
      </c>
      <c r="K49" s="12">
        <v>305000</v>
      </c>
      <c r="L49" s="12">
        <v>391000</v>
      </c>
      <c r="N49" s="13">
        <f t="shared" si="11"/>
        <v>0.18924848618663806</v>
      </c>
      <c r="O49" s="13">
        <f t="shared" si="10"/>
        <v>0.17238009530980095</v>
      </c>
      <c r="P49" s="13">
        <f t="shared" si="10"/>
        <v>0.20463028256605323</v>
      </c>
      <c r="Q49" s="13">
        <f t="shared" si="10"/>
        <v>0.18564013766407617</v>
      </c>
      <c r="R49" s="13">
        <f t="shared" si="10"/>
        <v>0.20480336044349923</v>
      </c>
      <c r="S49" s="13">
        <f t="shared" si="10"/>
        <v>0.17896948151182807</v>
      </c>
      <c r="T49" s="13">
        <f t="shared" si="10"/>
        <v>0.16597345489511919</v>
      </c>
      <c r="U49" s="13">
        <f t="shared" si="10"/>
        <v>0.15849850674944402</v>
      </c>
      <c r="V49" s="13">
        <f t="shared" si="10"/>
        <v>0.15490364265172299</v>
      </c>
      <c r="W49" s="13">
        <f t="shared" si="10"/>
        <v>0.12885509083227714</v>
      </c>
      <c r="X49" s="13">
        <f t="shared" si="10"/>
        <v>0.14912280701754385</v>
      </c>
    </row>
    <row r="50" spans="1:1022">
      <c r="A50" s="2" t="s">
        <v>26</v>
      </c>
      <c r="B50" s="12">
        <v>274844.11099999998</v>
      </c>
      <c r="C50" s="12">
        <v>298155.56</v>
      </c>
      <c r="D50" s="12">
        <v>313127.48</v>
      </c>
      <c r="E50" s="12">
        <v>343239.60100000002</v>
      </c>
      <c r="F50" s="12">
        <v>403610.02</v>
      </c>
      <c r="G50" s="12">
        <v>407001.33</v>
      </c>
      <c r="H50" s="12">
        <v>264919.19</v>
      </c>
      <c r="I50" s="12">
        <v>245288.17</v>
      </c>
      <c r="J50" s="12">
        <v>234039.01699999999</v>
      </c>
      <c r="K50" s="12">
        <v>332000</v>
      </c>
      <c r="L50" s="12">
        <v>353000</v>
      </c>
      <c r="N50" s="13">
        <f t="shared" si="11"/>
        <v>0.10047099857620678</v>
      </c>
      <c r="O50" s="13">
        <f t="shared" si="10"/>
        <v>0.10683634426554128</v>
      </c>
      <c r="P50" s="13">
        <f t="shared" si="10"/>
        <v>0.10408785688261246</v>
      </c>
      <c r="Q50" s="13">
        <f t="shared" si="10"/>
        <v>0.11130742974827897</v>
      </c>
      <c r="R50" s="13">
        <f t="shared" si="10"/>
        <v>0.11778538252068642</v>
      </c>
      <c r="S50" s="13">
        <f t="shared" si="10"/>
        <v>0.13528644290097544</v>
      </c>
      <c r="T50" s="13">
        <f t="shared" si="10"/>
        <v>0.1179771508706612</v>
      </c>
      <c r="U50" s="13">
        <f t="shared" si="10"/>
        <v>0.15516605846619352</v>
      </c>
      <c r="V50" s="13">
        <f t="shared" si="10"/>
        <v>0.12727877696058706</v>
      </c>
      <c r="W50" s="13">
        <f t="shared" si="10"/>
        <v>0.14026193493874103</v>
      </c>
      <c r="X50" s="13">
        <f t="shared" si="10"/>
        <v>0.13463005339435546</v>
      </c>
    </row>
    <row r="51" spans="1:1022">
      <c r="A51" s="2" t="s">
        <v>27</v>
      </c>
      <c r="B51" s="12">
        <v>662173.72</v>
      </c>
      <c r="C51" s="12">
        <v>647690.53</v>
      </c>
      <c r="D51" s="12">
        <v>761109.88</v>
      </c>
      <c r="E51" s="12">
        <v>781596.10800000001</v>
      </c>
      <c r="F51" s="12">
        <v>852167.28</v>
      </c>
      <c r="G51" s="12">
        <v>769630.87</v>
      </c>
      <c r="H51" s="12">
        <v>643740.46</v>
      </c>
      <c r="I51" s="12">
        <v>387912.9</v>
      </c>
      <c r="J51" s="12">
        <v>542779.35</v>
      </c>
      <c r="K51" s="12">
        <v>738000</v>
      </c>
      <c r="L51" s="12">
        <v>773000</v>
      </c>
      <c r="N51" s="13">
        <f t="shared" si="11"/>
        <v>0.2420617805390109</v>
      </c>
      <c r="O51" s="13">
        <f t="shared" si="10"/>
        <v>0.2320831730946453</v>
      </c>
      <c r="P51" s="13">
        <f t="shared" si="10"/>
        <v>0.25300333353489879</v>
      </c>
      <c r="Q51" s="13">
        <f t="shared" si="10"/>
        <v>0.25345983863539756</v>
      </c>
      <c r="R51" s="13">
        <f t="shared" si="10"/>
        <v>0.24868770365615028</v>
      </c>
      <c r="S51" s="13">
        <f t="shared" si="10"/>
        <v>0.25582378993474797</v>
      </c>
      <c r="T51" s="13">
        <f t="shared" si="10"/>
        <v>0.28667861082833912</v>
      </c>
      <c r="U51" s="13">
        <f t="shared" si="10"/>
        <v>0.24538857997591437</v>
      </c>
      <c r="V51" s="13">
        <f t="shared" si="10"/>
        <v>0.29518279777880974</v>
      </c>
      <c r="W51" s="13">
        <f t="shared" si="10"/>
        <v>0.31178707224334601</v>
      </c>
      <c r="X51" s="13">
        <f t="shared" si="10"/>
        <v>0.29481311975591151</v>
      </c>
    </row>
    <row r="52" spans="1:1022">
      <c r="A52" s="2" t="s">
        <v>28</v>
      </c>
      <c r="B52" s="12">
        <v>299050.59999999998</v>
      </c>
      <c r="C52" s="12">
        <v>349822.82</v>
      </c>
      <c r="D52" s="12">
        <v>410884.37</v>
      </c>
      <c r="E52" s="12">
        <v>466737.16</v>
      </c>
      <c r="F52" s="12">
        <v>532587.23</v>
      </c>
      <c r="G52" s="12">
        <v>482634.17</v>
      </c>
      <c r="H52" s="12">
        <v>469268.42</v>
      </c>
      <c r="I52" s="12">
        <v>297582.73</v>
      </c>
      <c r="J52" s="12">
        <v>357487.89</v>
      </c>
      <c r="K52" s="12">
        <v>458000</v>
      </c>
      <c r="L52" s="12">
        <v>547000</v>
      </c>
      <c r="N52" s="13">
        <f t="shared" si="11"/>
        <v>0.10931983333204394</v>
      </c>
      <c r="O52" s="13">
        <f t="shared" si="10"/>
        <v>0.12534997244211205</v>
      </c>
      <c r="P52" s="13">
        <f t="shared" si="10"/>
        <v>0.13658358410402813</v>
      </c>
      <c r="Q52" s="13">
        <f t="shared" si="10"/>
        <v>0.15135582693912766</v>
      </c>
      <c r="R52" s="13">
        <f t="shared" si="10"/>
        <v>0.15542476029505609</v>
      </c>
      <c r="S52" s="13">
        <f t="shared" si="10"/>
        <v>0.16042665040373374</v>
      </c>
      <c r="T52" s="13">
        <f t="shared" si="10"/>
        <v>0.20898052415597679</v>
      </c>
      <c r="U52" s="13">
        <f t="shared" si="10"/>
        <v>0.18824690681865935</v>
      </c>
      <c r="V52" s="13">
        <f t="shared" si="10"/>
        <v>0.19441468350305405</v>
      </c>
      <c r="W52" s="13">
        <f t="shared" si="10"/>
        <v>0.19349387410223912</v>
      </c>
      <c r="X52" s="13">
        <f t="shared" si="10"/>
        <v>0.20861937452326468</v>
      </c>
    </row>
    <row r="53" spans="1:102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1022">
      <c r="A54" s="6" t="s">
        <v>129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022">
      <c r="A55" s="2" t="s">
        <v>29</v>
      </c>
      <c r="B55" s="19">
        <v>80931</v>
      </c>
      <c r="C55" s="19">
        <v>86848</v>
      </c>
      <c r="D55" s="19">
        <v>90025</v>
      </c>
      <c r="E55" s="19">
        <v>86580</v>
      </c>
      <c r="F55" s="19">
        <v>86042.8</v>
      </c>
      <c r="G55" s="19">
        <v>86758.8</v>
      </c>
      <c r="H55" s="19">
        <v>90674.8</v>
      </c>
      <c r="I55" s="19">
        <v>76300</v>
      </c>
      <c r="J55" s="19">
        <v>82028.649999999994</v>
      </c>
      <c r="K55" s="19">
        <v>83560</v>
      </c>
      <c r="L55" s="19">
        <v>89000</v>
      </c>
    </row>
    <row r="56" spans="1:1022">
      <c r="A56" s="2" t="s">
        <v>70</v>
      </c>
      <c r="B56" s="12">
        <v>404591.39</v>
      </c>
      <c r="C56" s="12">
        <v>393726.03</v>
      </c>
      <c r="D56" s="2">
        <v>341504.43</v>
      </c>
      <c r="E56" s="12">
        <v>382768.05</v>
      </c>
      <c r="F56" s="12">
        <v>428805.94</v>
      </c>
      <c r="G56" s="12">
        <v>345229.15</v>
      </c>
      <c r="H56" s="12">
        <v>304201.63</v>
      </c>
      <c r="I56" s="12">
        <v>267594.09999999998</v>
      </c>
      <c r="J56" s="12">
        <v>276164.83</v>
      </c>
      <c r="K56" s="12">
        <v>345000</v>
      </c>
      <c r="L56" s="12">
        <v>337000</v>
      </c>
      <c r="N56" s="13">
        <f>B56/SUM(B$56:B$61)</f>
        <v>0.14790093527837606</v>
      </c>
      <c r="O56" s="13">
        <f t="shared" ref="O56:X61" si="12">C56/SUM(C$56:C$61)</f>
        <v>0.14108155342400372</v>
      </c>
      <c r="P56" s="13">
        <f t="shared" si="12"/>
        <v>0.11352074388836093</v>
      </c>
      <c r="Q56" s="13">
        <f t="shared" si="12"/>
        <v>0.12412591064194477</v>
      </c>
      <c r="R56" s="13">
        <f t="shared" si="12"/>
        <v>0.12513829990890799</v>
      </c>
      <c r="S56" s="13">
        <f t="shared" si="12"/>
        <v>0.11475349160345957</v>
      </c>
      <c r="T56" s="13">
        <f t="shared" si="12"/>
        <v>0.13547090213261234</v>
      </c>
      <c r="U56" s="13">
        <f t="shared" si="12"/>
        <v>0.16927649523229132</v>
      </c>
      <c r="V56" s="13">
        <f t="shared" si="12"/>
        <v>0.15018829931138761</v>
      </c>
      <c r="W56" s="13">
        <f t="shared" si="12"/>
        <v>0.14581572273879967</v>
      </c>
      <c r="X56" s="13">
        <f t="shared" si="12"/>
        <v>0.12852784134248665</v>
      </c>
    </row>
    <row r="57" spans="1:1022">
      <c r="A57" s="2" t="s">
        <v>71</v>
      </c>
      <c r="B57" s="12">
        <v>292894.87</v>
      </c>
      <c r="C57" s="12">
        <v>342225.88</v>
      </c>
      <c r="D57" s="2">
        <v>434789.66</v>
      </c>
      <c r="E57" s="12">
        <v>426736.93</v>
      </c>
      <c r="F57" s="12">
        <v>418287.4</v>
      </c>
      <c r="G57" s="12">
        <v>430706.02</v>
      </c>
      <c r="H57" s="12">
        <v>271821.04700000002</v>
      </c>
      <c r="I57" s="12">
        <v>249933.1</v>
      </c>
      <c r="J57" s="12">
        <v>294311.05</v>
      </c>
      <c r="K57" s="12">
        <v>306000</v>
      </c>
      <c r="L57" s="12">
        <v>288000</v>
      </c>
      <c r="N57" s="13">
        <f t="shared" ref="N57:N61" si="13">B57/SUM(B$56:B$61)</f>
        <v>0.10706956767230852</v>
      </c>
      <c r="O57" s="13">
        <f t="shared" si="12"/>
        <v>0.12262780485277208</v>
      </c>
      <c r="P57" s="13">
        <f t="shared" si="12"/>
        <v>0.14453003036642167</v>
      </c>
      <c r="Q57" s="13">
        <f t="shared" si="12"/>
        <v>0.13838435585414677</v>
      </c>
      <c r="R57" s="13">
        <f t="shared" si="12"/>
        <v>0.12206867775506412</v>
      </c>
      <c r="S57" s="13">
        <f t="shared" si="12"/>
        <v>0.14316583535784708</v>
      </c>
      <c r="T57" s="13">
        <f t="shared" si="12"/>
        <v>0.1210507729880383</v>
      </c>
      <c r="U57" s="13">
        <f t="shared" si="12"/>
        <v>0.15810437976974007</v>
      </c>
      <c r="V57" s="13">
        <f t="shared" si="12"/>
        <v>0.16005686194019983</v>
      </c>
      <c r="W57" s="13">
        <f t="shared" si="12"/>
        <v>0.12933220625528319</v>
      </c>
      <c r="X57" s="13">
        <f t="shared" si="12"/>
        <v>0.10983981693363844</v>
      </c>
    </row>
    <row r="58" spans="1:1022">
      <c r="A58" s="2" t="s">
        <v>73</v>
      </c>
      <c r="B58" s="12">
        <v>548267.65</v>
      </c>
      <c r="C58" s="12">
        <v>448708.72</v>
      </c>
      <c r="D58" s="2">
        <v>491112.28</v>
      </c>
      <c r="E58" s="12">
        <v>525125.94999999995</v>
      </c>
      <c r="F58" s="12">
        <v>593525.74</v>
      </c>
      <c r="G58" s="12">
        <v>516601.77</v>
      </c>
      <c r="H58" s="12">
        <v>383573.984</v>
      </c>
      <c r="I58" s="12">
        <v>246311.99</v>
      </c>
      <c r="J58" s="12">
        <v>278887.11</v>
      </c>
      <c r="K58" s="12">
        <v>377000</v>
      </c>
      <c r="L58" s="12">
        <v>437000</v>
      </c>
      <c r="N58" s="13">
        <f t="shared" si="13"/>
        <v>0.20042269860927428</v>
      </c>
      <c r="O58" s="13">
        <f t="shared" si="12"/>
        <v>0.16078318025479879</v>
      </c>
      <c r="P58" s="13">
        <f t="shared" si="12"/>
        <v>0.16325243967789527</v>
      </c>
      <c r="Q58" s="13">
        <f t="shared" si="12"/>
        <v>0.17029043240538586</v>
      </c>
      <c r="R58" s="13">
        <f t="shared" si="12"/>
        <v>0.17320842630066305</v>
      </c>
      <c r="S58" s="13">
        <f t="shared" si="12"/>
        <v>0.1717174140017648</v>
      </c>
      <c r="T58" s="13">
        <f t="shared" si="12"/>
        <v>0.17081799873025078</v>
      </c>
      <c r="U58" s="13">
        <f t="shared" si="12"/>
        <v>0.15581371338490346</v>
      </c>
      <c r="V58" s="13">
        <f t="shared" si="12"/>
        <v>0.15166877241670446</v>
      </c>
      <c r="W58" s="13">
        <f t="shared" si="12"/>
        <v>0.15934065934065933</v>
      </c>
      <c r="X58" s="13">
        <f t="shared" si="12"/>
        <v>0.16666666666666666</v>
      </c>
    </row>
    <row r="59" spans="1:1022">
      <c r="A59" s="2" t="s">
        <v>74</v>
      </c>
      <c r="B59" s="12">
        <v>497698.72</v>
      </c>
      <c r="C59" s="12">
        <v>436574.15</v>
      </c>
      <c r="D59" s="2">
        <v>432808.58</v>
      </c>
      <c r="E59" s="12">
        <v>459329.92</v>
      </c>
      <c r="F59" s="12">
        <v>545804.39</v>
      </c>
      <c r="G59" s="12">
        <v>472090.05699999997</v>
      </c>
      <c r="H59" s="12">
        <v>282877.26</v>
      </c>
      <c r="I59" s="12">
        <v>238887.33</v>
      </c>
      <c r="J59" s="12">
        <v>246447.08</v>
      </c>
      <c r="K59" s="12">
        <v>329000</v>
      </c>
      <c r="L59" s="12">
        <v>424000</v>
      </c>
      <c r="N59" s="13">
        <f t="shared" si="13"/>
        <v>0.18193690719629652</v>
      </c>
      <c r="O59" s="13">
        <f t="shared" si="12"/>
        <v>0.15643507051531241</v>
      </c>
      <c r="P59" s="13">
        <f t="shared" si="12"/>
        <v>0.14387149227570833</v>
      </c>
      <c r="Q59" s="13">
        <f t="shared" si="12"/>
        <v>0.1489537713638629</v>
      </c>
      <c r="R59" s="13">
        <f t="shared" si="12"/>
        <v>0.15928192003921071</v>
      </c>
      <c r="S59" s="13">
        <f t="shared" si="12"/>
        <v>0.15692180799919778</v>
      </c>
      <c r="T59" s="13">
        <f t="shared" si="12"/>
        <v>0.12597446504478474</v>
      </c>
      <c r="U59" s="13">
        <f t="shared" si="12"/>
        <v>0.15111697147956479</v>
      </c>
      <c r="V59" s="13">
        <f t="shared" si="12"/>
        <v>0.13402672532725285</v>
      </c>
      <c r="W59" s="13">
        <f t="shared" si="12"/>
        <v>0.13905325443786981</v>
      </c>
      <c r="X59" s="13">
        <f t="shared" si="12"/>
        <v>0.16170861937452327</v>
      </c>
    </row>
    <row r="60" spans="1:1022">
      <c r="A60" s="2" t="s">
        <v>75</v>
      </c>
      <c r="B60" s="12">
        <v>526261.68999999994</v>
      </c>
      <c r="C60" s="12">
        <v>587307.46</v>
      </c>
      <c r="D60" s="2">
        <v>729118.6</v>
      </c>
      <c r="E60" s="12">
        <v>663230.80000000005</v>
      </c>
      <c r="F60" s="12">
        <v>778108.59</v>
      </c>
      <c r="G60" s="12">
        <v>610507.64</v>
      </c>
      <c r="H60" s="12">
        <v>511080.09</v>
      </c>
      <c r="I60" s="12">
        <v>304138.57</v>
      </c>
      <c r="J60" s="12">
        <v>327391.74</v>
      </c>
      <c r="K60" s="12">
        <v>486000</v>
      </c>
      <c r="L60" s="12">
        <v>537000</v>
      </c>
      <c r="N60" s="13">
        <f t="shared" si="13"/>
        <v>0.19237828109040778</v>
      </c>
      <c r="O60" s="13">
        <f t="shared" si="12"/>
        <v>0.21044645891028826</v>
      </c>
      <c r="P60" s="13">
        <f t="shared" si="12"/>
        <v>0.24236899607668422</v>
      </c>
      <c r="Q60" s="13">
        <f t="shared" si="12"/>
        <v>0.21507575414349642</v>
      </c>
      <c r="R60" s="13">
        <f t="shared" si="12"/>
        <v>0.22707518020183565</v>
      </c>
      <c r="S60" s="13">
        <f t="shared" si="12"/>
        <v>0.20293154080583264</v>
      </c>
      <c r="T60" s="13">
        <f t="shared" si="12"/>
        <v>0.22760062414628321</v>
      </c>
      <c r="U60" s="13">
        <f t="shared" si="12"/>
        <v>0.19239404454194209</v>
      </c>
      <c r="V60" s="13">
        <f t="shared" si="12"/>
        <v>0.17804732282237382</v>
      </c>
      <c r="W60" s="13">
        <f t="shared" si="12"/>
        <v>0.20540997464074387</v>
      </c>
      <c r="X60" s="13">
        <f t="shared" si="12"/>
        <v>0.20480549199084669</v>
      </c>
    </row>
    <row r="61" spans="1:1022">
      <c r="A61" s="2" t="s">
        <v>72</v>
      </c>
      <c r="B61" s="12">
        <v>465842.35</v>
      </c>
      <c r="C61" s="12">
        <v>582226.79</v>
      </c>
      <c r="D61" s="2">
        <v>578966.24</v>
      </c>
      <c r="E61" s="12">
        <v>626516.24</v>
      </c>
      <c r="F61" s="12">
        <v>662124.21</v>
      </c>
      <c r="G61" s="12">
        <v>633306.72</v>
      </c>
      <c r="H61" s="12">
        <v>491958.68</v>
      </c>
      <c r="I61" s="12">
        <v>273945.64</v>
      </c>
      <c r="J61" s="12">
        <v>415588.77</v>
      </c>
      <c r="K61" s="12">
        <v>523000</v>
      </c>
      <c r="L61" s="12">
        <v>599000</v>
      </c>
      <c r="N61" s="13">
        <f t="shared" si="13"/>
        <v>0.17029161015333669</v>
      </c>
      <c r="O61" s="13">
        <f t="shared" si="12"/>
        <v>0.20862593204282479</v>
      </c>
      <c r="P61" s="13">
        <f t="shared" si="12"/>
        <v>0.19245629771492953</v>
      </c>
      <c r="Q61" s="13">
        <f t="shared" si="12"/>
        <v>0.20316977559116342</v>
      </c>
      <c r="R61" s="13">
        <f t="shared" si="12"/>
        <v>0.19322749579431844</v>
      </c>
      <c r="S61" s="13">
        <f t="shared" si="12"/>
        <v>0.21050991023189819</v>
      </c>
      <c r="T61" s="13">
        <f t="shared" si="12"/>
        <v>0.21908523695803062</v>
      </c>
      <c r="U61" s="13">
        <f t="shared" si="12"/>
        <v>0.17329439559155826</v>
      </c>
      <c r="V61" s="13">
        <f t="shared" si="12"/>
        <v>0.22601201818208139</v>
      </c>
      <c r="W61" s="13">
        <f t="shared" si="12"/>
        <v>0.22104818258664413</v>
      </c>
      <c r="X61" s="13">
        <f t="shared" si="12"/>
        <v>0.22845156369183831</v>
      </c>
    </row>
    <row r="62" spans="1:1022">
      <c r="B62" s="12"/>
      <c r="C62" s="12"/>
      <c r="D62" s="12"/>
      <c r="E62" s="12"/>
      <c r="F62" s="12"/>
      <c r="G62" s="12"/>
      <c r="H62" s="12"/>
      <c r="I62" s="12"/>
      <c r="J62" s="12"/>
      <c r="K62" s="12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1022">
      <c r="B63" s="12"/>
      <c r="C63" s="12"/>
      <c r="D63" s="12"/>
      <c r="E63" s="12"/>
      <c r="F63" s="12"/>
      <c r="G63" s="12"/>
      <c r="H63" s="12"/>
      <c r="I63" s="12"/>
      <c r="J63" s="12"/>
      <c r="K63" s="12"/>
      <c r="N63" s="68"/>
      <c r="O63" s="68"/>
    </row>
    <row r="64" spans="1:1022">
      <c r="A64" s="6" t="s">
        <v>30</v>
      </c>
      <c r="B64" s="12"/>
      <c r="C64" s="12"/>
      <c r="D64" s="12"/>
      <c r="E64" s="12"/>
      <c r="F64" s="12"/>
      <c r="G64" s="12"/>
      <c r="H64" s="12"/>
      <c r="I64" s="12"/>
      <c r="J64" s="7"/>
      <c r="K64" s="12"/>
      <c r="N64" s="68"/>
      <c r="O64" s="68"/>
      <c r="AMH64"/>
    </row>
    <row r="65" spans="1:1022">
      <c r="A65" s="2" t="s">
        <v>49</v>
      </c>
      <c r="B65" s="12">
        <v>273299</v>
      </c>
      <c r="C65" s="12">
        <v>334704</v>
      </c>
      <c r="D65" s="12">
        <v>424203</v>
      </c>
      <c r="E65" s="12">
        <v>363535</v>
      </c>
      <c r="F65" s="12">
        <v>466060</v>
      </c>
      <c r="G65" s="12">
        <v>295842</v>
      </c>
      <c r="H65" s="12">
        <v>277319</v>
      </c>
      <c r="I65" s="12">
        <v>226315</v>
      </c>
      <c r="J65" s="11">
        <v>215870</v>
      </c>
      <c r="K65" s="68">
        <v>291000</v>
      </c>
      <c r="L65" s="68">
        <v>400000</v>
      </c>
      <c r="N65" s="13">
        <f>B65/SUM(B$65:B$68)</f>
        <v>9.9906161706738342E-2</v>
      </c>
      <c r="O65" s="13">
        <f t="shared" ref="O65:X68" si="14">C65/SUM(C$65:C$68)</f>
        <v>0.1199325347243</v>
      </c>
      <c r="P65" s="13">
        <f t="shared" si="14"/>
        <v>0.14101086992653658</v>
      </c>
      <c r="Q65" s="13">
        <f t="shared" si="14"/>
        <v>0.11788895637620565</v>
      </c>
      <c r="R65" s="13">
        <f t="shared" si="14"/>
        <v>0.13601011131257082</v>
      </c>
      <c r="S65" s="13">
        <f t="shared" si="14"/>
        <v>9.8337278897183328E-2</v>
      </c>
      <c r="T65" s="13">
        <f t="shared" si="14"/>
        <v>0.12349917368547855</v>
      </c>
      <c r="U65" s="13">
        <f t="shared" si="14"/>
        <v>0.14316394759648535</v>
      </c>
      <c r="V65" s="13">
        <f t="shared" si="14"/>
        <v>0.11739785402356985</v>
      </c>
      <c r="W65" s="13">
        <f t="shared" si="14"/>
        <v>0.12294043092522181</v>
      </c>
      <c r="X65" s="13">
        <f t="shared" si="14"/>
        <v>0.15255530129672007</v>
      </c>
      <c r="AMH65"/>
    </row>
    <row r="66" spans="1:1022">
      <c r="A66" s="2" t="s">
        <v>51</v>
      </c>
      <c r="B66" s="12">
        <v>684110</v>
      </c>
      <c r="C66" s="12">
        <v>717022</v>
      </c>
      <c r="D66" s="12">
        <v>704703</v>
      </c>
      <c r="E66" s="12">
        <v>717608</v>
      </c>
      <c r="F66" s="12">
        <v>758077</v>
      </c>
      <c r="G66" s="12">
        <v>631598</v>
      </c>
      <c r="H66" s="12">
        <v>508964</v>
      </c>
      <c r="I66" s="12">
        <v>344123</v>
      </c>
      <c r="J66" s="11">
        <v>477810</v>
      </c>
      <c r="K66" s="68">
        <v>550000</v>
      </c>
      <c r="L66" s="68">
        <v>551000</v>
      </c>
      <c r="N66" s="13">
        <f t="shared" ref="N66:N68" si="15">B66/SUM(B$65:B$68)</f>
        <v>0.25008069654552983</v>
      </c>
      <c r="O66" s="13">
        <f t="shared" si="14"/>
        <v>0.25692631672488836</v>
      </c>
      <c r="P66" s="13">
        <f t="shared" si="14"/>
        <v>0.2342529003091447</v>
      </c>
      <c r="Q66" s="13">
        <f t="shared" si="14"/>
        <v>0.2327095278507329</v>
      </c>
      <c r="R66" s="13">
        <f t="shared" si="14"/>
        <v>0.2212293205885503</v>
      </c>
      <c r="S66" s="13">
        <f t="shared" si="14"/>
        <v>0.20994189018767853</v>
      </c>
      <c r="T66" s="13">
        <f t="shared" si="14"/>
        <v>0.22665822909954206</v>
      </c>
      <c r="U66" s="13">
        <f t="shared" si="14"/>
        <v>0.21768776766341305</v>
      </c>
      <c r="V66" s="13">
        <f t="shared" si="14"/>
        <v>0.25985022759532084</v>
      </c>
      <c r="W66" s="13">
        <f t="shared" si="14"/>
        <v>0.23236163920574568</v>
      </c>
      <c r="X66" s="13">
        <f t="shared" si="14"/>
        <v>0.21014492753623187</v>
      </c>
      <c r="AMH66"/>
    </row>
    <row r="67" spans="1:1022">
      <c r="A67" s="2" t="s">
        <v>50</v>
      </c>
      <c r="B67" s="12">
        <v>1105267</v>
      </c>
      <c r="C67" s="12">
        <v>1047247</v>
      </c>
      <c r="D67" s="12">
        <v>1146428</v>
      </c>
      <c r="E67" s="12">
        <v>1164753</v>
      </c>
      <c r="F67" s="12">
        <v>1350818</v>
      </c>
      <c r="G67" s="12">
        <v>1364818</v>
      </c>
      <c r="H67" s="12">
        <v>928414</v>
      </c>
      <c r="I67" s="12">
        <v>595896</v>
      </c>
      <c r="J67" s="11">
        <v>633629</v>
      </c>
      <c r="K67" s="68">
        <v>943000</v>
      </c>
      <c r="L67" s="68">
        <v>1023000</v>
      </c>
      <c r="N67" s="13">
        <f t="shared" si="15"/>
        <v>0.40403727650346893</v>
      </c>
      <c r="O67" s="13">
        <f t="shared" si="14"/>
        <v>0.37525391746862602</v>
      </c>
      <c r="P67" s="13">
        <f t="shared" si="14"/>
        <v>0.38108832230828044</v>
      </c>
      <c r="Q67" s="13">
        <f t="shared" si="14"/>
        <v>0.37771195512414119</v>
      </c>
      <c r="R67" s="13">
        <f t="shared" si="14"/>
        <v>0.39420869961598143</v>
      </c>
      <c r="S67" s="13">
        <f t="shared" si="14"/>
        <v>0.4536627264211841</v>
      </c>
      <c r="T67" s="13">
        <f t="shared" si="14"/>
        <v>0.41345296152816752</v>
      </c>
      <c r="U67" s="13">
        <f t="shared" si="14"/>
        <v>0.37695611743346763</v>
      </c>
      <c r="V67" s="13">
        <f t="shared" si="14"/>
        <v>0.34459019246352218</v>
      </c>
      <c r="W67" s="13">
        <f t="shared" si="14"/>
        <v>0.3983945923109421</v>
      </c>
      <c r="X67" s="13">
        <f t="shared" si="14"/>
        <v>0.39016018306636158</v>
      </c>
      <c r="AMH67"/>
    </row>
    <row r="68" spans="1:1022">
      <c r="A68" s="2" t="s">
        <v>52</v>
      </c>
      <c r="B68" s="12">
        <v>672881</v>
      </c>
      <c r="C68" s="12">
        <v>691796</v>
      </c>
      <c r="D68" s="12">
        <v>732966</v>
      </c>
      <c r="E68" s="12">
        <v>837811</v>
      </c>
      <c r="F68" s="12">
        <v>851702</v>
      </c>
      <c r="G68" s="12">
        <v>716184</v>
      </c>
      <c r="H68" s="12">
        <v>530816</v>
      </c>
      <c r="I68" s="12">
        <v>414476</v>
      </c>
      <c r="J68" s="11">
        <v>511481</v>
      </c>
      <c r="K68" s="68">
        <v>583000</v>
      </c>
      <c r="L68" s="68">
        <v>648000</v>
      </c>
      <c r="N68" s="13">
        <f t="shared" si="15"/>
        <v>0.24597586524426288</v>
      </c>
      <c r="O68" s="13">
        <f t="shared" si="14"/>
        <v>0.24788723108218558</v>
      </c>
      <c r="P68" s="13">
        <f t="shared" si="14"/>
        <v>0.24364790745603829</v>
      </c>
      <c r="Q68" s="13">
        <f t="shared" si="14"/>
        <v>0.2716895606489203</v>
      </c>
      <c r="R68" s="13">
        <f t="shared" si="14"/>
        <v>0.24855186848289748</v>
      </c>
      <c r="S68" s="13">
        <f t="shared" si="14"/>
        <v>0.23805810449395401</v>
      </c>
      <c r="T68" s="13">
        <f t="shared" si="14"/>
        <v>0.23638963568681187</v>
      </c>
      <c r="U68" s="13">
        <f t="shared" si="14"/>
        <v>0.26219216730663392</v>
      </c>
      <c r="V68" s="13">
        <f t="shared" si="14"/>
        <v>0.27816172591758709</v>
      </c>
      <c r="W68" s="13">
        <f t="shared" si="14"/>
        <v>0.24630333755809042</v>
      </c>
      <c r="X68" s="13">
        <f t="shared" si="14"/>
        <v>0.24713958810068651</v>
      </c>
      <c r="AMH68"/>
    </row>
    <row r="69" spans="1:1022">
      <c r="B69" s="32"/>
      <c r="C69" s="32"/>
      <c r="D69" s="32"/>
      <c r="E69" s="32"/>
      <c r="F69" s="32"/>
      <c r="G69" s="32"/>
      <c r="H69" s="32"/>
      <c r="I69" s="32"/>
      <c r="J69" s="40"/>
      <c r="K69" s="68"/>
      <c r="L69" s="68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AMH69"/>
    </row>
    <row r="70" spans="1:1022" s="28" customFormat="1">
      <c r="A70" s="33" t="s">
        <v>164</v>
      </c>
      <c r="B70" s="23"/>
      <c r="C70" s="23"/>
      <c r="D70" s="23"/>
      <c r="E70" s="23"/>
      <c r="F70" s="23"/>
      <c r="G70" s="23"/>
      <c r="H70" s="23"/>
      <c r="I70" s="23"/>
      <c r="J70" s="23"/>
      <c r="K70" s="68"/>
      <c r="L70" s="68"/>
      <c r="M70" s="23"/>
    </row>
    <row r="71" spans="1:1022" s="28" customFormat="1">
      <c r="A71" s="34" t="s">
        <v>88</v>
      </c>
      <c r="B71" s="35">
        <v>2261095</v>
      </c>
      <c r="C71" s="35">
        <v>2429879</v>
      </c>
      <c r="D71" s="35">
        <v>2479181</v>
      </c>
      <c r="E71" s="35">
        <v>2644915</v>
      </c>
      <c r="F71" s="35">
        <v>3005497</v>
      </c>
      <c r="G71" s="35">
        <v>2614067</v>
      </c>
      <c r="H71" s="35">
        <v>1890610</v>
      </c>
      <c r="I71" s="35">
        <v>1309053</v>
      </c>
      <c r="J71" s="35">
        <v>1532909</v>
      </c>
      <c r="K71" s="68">
        <v>1984000</v>
      </c>
      <c r="L71" s="68">
        <v>2059000</v>
      </c>
      <c r="M71" s="23"/>
      <c r="N71" s="85">
        <f>B71/SUM(B$71:B$72)</f>
        <v>0.95608615661479379</v>
      </c>
      <c r="O71" s="85">
        <f t="shared" ref="O71:X74" si="16">C71/SUM(C$71:C$72)</f>
        <v>0.97159751100309</v>
      </c>
      <c r="P71" s="85">
        <f t="shared" si="16"/>
        <v>0.94572203600347748</v>
      </c>
      <c r="Q71" s="85">
        <f t="shared" si="16"/>
        <v>0.95058523070133161</v>
      </c>
      <c r="R71" s="85">
        <f t="shared" si="16"/>
        <v>0.96144184110778175</v>
      </c>
      <c r="S71" s="85">
        <f t="shared" si="16"/>
        <v>0.92447671503010664</v>
      </c>
      <c r="T71" s="85">
        <f t="shared" si="16"/>
        <v>0.9313781032225138</v>
      </c>
      <c r="U71" s="85">
        <f t="shared" si="16"/>
        <v>0.92504865318651874</v>
      </c>
      <c r="V71" s="85">
        <f t="shared" si="16"/>
        <v>0.91838362076712654</v>
      </c>
      <c r="W71" s="85">
        <f t="shared" si="16"/>
        <v>0.9358490566037736</v>
      </c>
      <c r="X71" s="85">
        <f t="shared" si="16"/>
        <v>0.89250108365843084</v>
      </c>
    </row>
    <row r="72" spans="1:1022" s="28" customFormat="1">
      <c r="A72" s="34" t="s">
        <v>56</v>
      </c>
      <c r="B72" s="25">
        <v>103854</v>
      </c>
      <c r="C72" s="25">
        <v>71032.100000000006</v>
      </c>
      <c r="D72" s="25">
        <v>142288</v>
      </c>
      <c r="E72" s="25">
        <v>137492</v>
      </c>
      <c r="F72" s="25">
        <v>120534</v>
      </c>
      <c r="G72" s="25">
        <v>213551</v>
      </c>
      <c r="H72" s="25">
        <v>139296</v>
      </c>
      <c r="I72" s="25">
        <v>106065</v>
      </c>
      <c r="J72" s="25">
        <v>136229</v>
      </c>
      <c r="K72" s="68">
        <v>136000</v>
      </c>
      <c r="L72" s="68">
        <v>248000</v>
      </c>
      <c r="M72" s="23"/>
      <c r="N72" s="85">
        <f t="shared" ref="N72:N74" si="17">B72/SUM(B$71:B$72)</f>
        <v>4.3913843385206194E-2</v>
      </c>
      <c r="O72" s="85">
        <f t="shared" si="16"/>
        <v>2.8402488996909968E-2</v>
      </c>
      <c r="P72" s="85">
        <f t="shared" si="16"/>
        <v>5.4277963996522557E-2</v>
      </c>
      <c r="Q72" s="85">
        <f t="shared" si="16"/>
        <v>4.9414769298668386E-2</v>
      </c>
      <c r="R72" s="85">
        <f t="shared" si="16"/>
        <v>3.8558158892218281E-2</v>
      </c>
      <c r="S72" s="85">
        <f t="shared" si="16"/>
        <v>7.5523284969893384E-2</v>
      </c>
      <c r="T72" s="85">
        <f t="shared" si="16"/>
        <v>6.8621896777486244E-2</v>
      </c>
      <c r="U72" s="85">
        <f t="shared" si="16"/>
        <v>7.4951346813481284E-2</v>
      </c>
      <c r="V72" s="85">
        <f t="shared" si="16"/>
        <v>8.1616379232873501E-2</v>
      </c>
      <c r="W72" s="85">
        <f t="shared" si="16"/>
        <v>6.4150943396226415E-2</v>
      </c>
      <c r="X72" s="85">
        <f t="shared" si="16"/>
        <v>0.10749891634156913</v>
      </c>
    </row>
    <row r="73" spans="1:1022" s="28" customFormat="1">
      <c r="A73" s="44" t="s">
        <v>135</v>
      </c>
      <c r="B73" s="25">
        <v>80273</v>
      </c>
      <c r="C73" s="25">
        <v>48400.1</v>
      </c>
      <c r="D73" s="25">
        <v>107529</v>
      </c>
      <c r="E73" s="25">
        <v>107256</v>
      </c>
      <c r="F73" s="25">
        <v>84603.4</v>
      </c>
      <c r="G73" s="25">
        <v>164561</v>
      </c>
      <c r="H73" s="25">
        <v>84272.4</v>
      </c>
      <c r="I73" s="25">
        <v>78412.600000000006</v>
      </c>
      <c r="J73" s="25">
        <v>83129</v>
      </c>
      <c r="K73" s="25">
        <v>102000</v>
      </c>
      <c r="L73" s="25">
        <v>151000</v>
      </c>
      <c r="M73" s="72"/>
      <c r="N73" s="85">
        <f t="shared" si="17"/>
        <v>3.3942803840590223E-2</v>
      </c>
      <c r="O73" s="85">
        <f t="shared" si="16"/>
        <v>1.9352986997418661E-2</v>
      </c>
      <c r="P73" s="85">
        <f t="shared" si="16"/>
        <v>4.1018604454220134E-2</v>
      </c>
      <c r="Q73" s="85">
        <f t="shared" si="16"/>
        <v>3.8547919121825099E-2</v>
      </c>
      <c r="R73" s="85">
        <f t="shared" si="16"/>
        <v>2.7064158992665139E-2</v>
      </c>
      <c r="S73" s="85">
        <f t="shared" si="16"/>
        <v>5.8197748069222927E-2</v>
      </c>
      <c r="T73" s="85">
        <f t="shared" si="16"/>
        <v>4.1515419925848777E-2</v>
      </c>
      <c r="U73" s="85">
        <f t="shared" si="16"/>
        <v>5.5410644200695636E-2</v>
      </c>
      <c r="V73" s="85">
        <f t="shared" si="16"/>
        <v>4.9803551294141046E-2</v>
      </c>
      <c r="W73" s="85">
        <f t="shared" si="16"/>
        <v>4.8113207547169815E-2</v>
      </c>
      <c r="X73" s="85">
        <f t="shared" si="16"/>
        <v>6.5452969224100557E-2</v>
      </c>
    </row>
    <row r="74" spans="1:1022" s="28" customFormat="1">
      <c r="A74" s="44" t="s">
        <v>136</v>
      </c>
      <c r="B74" s="25">
        <v>23581.17</v>
      </c>
      <c r="C74" s="25">
        <v>22632</v>
      </c>
      <c r="D74" s="25">
        <v>34759.699999999997</v>
      </c>
      <c r="E74" s="25">
        <v>30235.45</v>
      </c>
      <c r="F74" s="25">
        <v>35931</v>
      </c>
      <c r="G74" s="25">
        <v>48989.2</v>
      </c>
      <c r="H74" s="25">
        <v>55023.899999999994</v>
      </c>
      <c r="I74" s="25">
        <v>27652.27</v>
      </c>
      <c r="J74" s="25">
        <v>53100.36</v>
      </c>
      <c r="K74" s="25">
        <v>33000</v>
      </c>
      <c r="L74" s="25">
        <v>98000</v>
      </c>
      <c r="M74" s="72"/>
      <c r="N74" s="85">
        <f t="shared" si="17"/>
        <v>9.9711114277728601E-3</v>
      </c>
      <c r="O74" s="85">
        <f t="shared" si="16"/>
        <v>9.0495019994913054E-3</v>
      </c>
      <c r="P74" s="85">
        <f t="shared" si="16"/>
        <v>1.3259626568157013E-2</v>
      </c>
      <c r="Q74" s="85">
        <f t="shared" si="16"/>
        <v>1.086665250626526E-2</v>
      </c>
      <c r="R74" s="85">
        <f t="shared" si="16"/>
        <v>1.1494127857337307E-2</v>
      </c>
      <c r="S74" s="85">
        <f t="shared" si="16"/>
        <v>1.7325253977022354E-2</v>
      </c>
      <c r="T74" s="85">
        <f t="shared" si="16"/>
        <v>2.7106624641732177E-2</v>
      </c>
      <c r="U74" s="85">
        <f t="shared" si="16"/>
        <v>1.9540610747654966E-2</v>
      </c>
      <c r="V74" s="85">
        <f t="shared" si="16"/>
        <v>3.1813043618921864E-2</v>
      </c>
      <c r="W74" s="85">
        <f t="shared" si="16"/>
        <v>1.5566037735849057E-2</v>
      </c>
      <c r="X74" s="85">
        <f t="shared" si="16"/>
        <v>4.2479410489813609E-2</v>
      </c>
    </row>
    <row r="75" spans="1:1022" s="28" customFormat="1">
      <c r="A75" s="34" t="s">
        <v>134</v>
      </c>
      <c r="B75" s="25">
        <v>370608</v>
      </c>
      <c r="C75" s="25">
        <v>289857.89999999991</v>
      </c>
      <c r="D75" s="25">
        <v>386830.79999999981</v>
      </c>
      <c r="E75" s="25">
        <v>301300.89999999991</v>
      </c>
      <c r="F75" s="25">
        <v>300625</v>
      </c>
      <c r="G75" s="25">
        <v>180823</v>
      </c>
      <c r="H75" s="25">
        <v>215607</v>
      </c>
      <c r="I75" s="25">
        <v>165693</v>
      </c>
      <c r="J75" s="25">
        <v>169653</v>
      </c>
      <c r="K75" s="25">
        <v>247000</v>
      </c>
      <c r="L75" s="25">
        <v>315000</v>
      </c>
      <c r="M75" s="72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</row>
    <row r="76" spans="1:1022">
      <c r="K76" s="68"/>
      <c r="L76" s="68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AMH76"/>
    </row>
    <row r="77" spans="1:1022">
      <c r="AMF77"/>
      <c r="AMG77"/>
      <c r="AMH77"/>
    </row>
    <row r="78" spans="1:1022">
      <c r="A78" s="89" t="s">
        <v>156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AMH78"/>
    </row>
    <row r="79" spans="1:1022">
      <c r="A79" s="51" t="s">
        <v>125</v>
      </c>
      <c r="AMH79"/>
    </row>
    <row r="80" spans="1:1022" s="28" customFormat="1">
      <c r="A80" s="48" t="s">
        <v>159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3"/>
      <c r="M80" s="23"/>
    </row>
    <row r="81" spans="1:1022" s="28" customFormat="1">
      <c r="A81" s="48" t="s">
        <v>160</v>
      </c>
      <c r="B81" s="37"/>
      <c r="C81" s="37"/>
      <c r="D81" s="37"/>
      <c r="E81" s="37"/>
      <c r="F81" s="37"/>
      <c r="G81" s="37"/>
      <c r="H81" s="37"/>
      <c r="I81" s="37"/>
      <c r="J81" s="37"/>
      <c r="K81" s="25"/>
      <c r="L81" s="23"/>
      <c r="M81" s="23"/>
    </row>
    <row r="82" spans="1:1022">
      <c r="AMF82"/>
      <c r="AMG82"/>
      <c r="AMH82"/>
    </row>
    <row r="83" spans="1:1022">
      <c r="A83" s="17" t="s">
        <v>138</v>
      </c>
    </row>
    <row r="84" spans="1:1022">
      <c r="AMF84"/>
      <c r="AMG84"/>
      <c r="AMH84"/>
    </row>
    <row r="85" spans="1:1022">
      <c r="AMF85"/>
      <c r="AMG85"/>
      <c r="AMH85"/>
    </row>
    <row r="86" spans="1:1022">
      <c r="AMF86"/>
      <c r="AMG86"/>
      <c r="AMH86"/>
    </row>
    <row r="87" spans="1:1022">
      <c r="AMF87"/>
      <c r="AMG87"/>
      <c r="AMH87"/>
    </row>
    <row r="88" spans="1:1022">
      <c r="AMF88"/>
      <c r="AMG88"/>
      <c r="AMH88"/>
    </row>
  </sheetData>
  <mergeCells count="1">
    <mergeCell ref="A78:K78"/>
  </mergeCells>
  <hyperlinks>
    <hyperlink ref="A2" location="'Table of Contents'!A1" display="Back to table of contents" xr:uid="{00000000-0004-0000-0400-000000000000}"/>
  </hyperlinks>
  <pageMargins left="0" right="0" top="0.39410000000000006" bottom="0.39410000000000006" header="0" footer="0"/>
  <pageSetup paperSize="0" fitToWidth="0" fitToHeight="0" pageOrder="overThenDown" orientation="portrait" horizontalDpi="0" verticalDpi="0" copies="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G85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984375" defaultRowHeight="14.4"/>
  <cols>
    <col min="1" max="1" width="38.59765625" style="2" customWidth="1"/>
    <col min="2" max="11" width="12" style="2" customWidth="1"/>
    <col min="12" max="13" width="12.19921875" style="2" customWidth="1"/>
    <col min="14" max="1021" width="10" style="2" customWidth="1"/>
    <col min="1022" max="1024" width="10" customWidth="1"/>
    <col min="1025" max="1025" width="9" customWidth="1"/>
  </cols>
  <sheetData>
    <row r="1" spans="1:1021">
      <c r="A1" s="1" t="s">
        <v>53</v>
      </c>
    </row>
    <row r="2" spans="1:1021">
      <c r="A2" s="55" t="s">
        <v>107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</row>
    <row r="3" spans="1:1021">
      <c r="A3" s="50"/>
      <c r="B3" s="2" t="s">
        <v>142</v>
      </c>
      <c r="N3" s="68" t="s">
        <v>143</v>
      </c>
      <c r="O3" s="68"/>
      <c r="P3" s="68"/>
      <c r="Q3" s="68"/>
      <c r="R3" s="68"/>
      <c r="S3" s="68"/>
      <c r="T3" s="68"/>
      <c r="U3" s="68"/>
      <c r="V3" s="68"/>
      <c r="W3" s="68"/>
      <c r="X3" s="68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</row>
    <row r="4" spans="1:1021">
      <c r="B4" s="2">
        <v>1997</v>
      </c>
      <c r="C4" s="2">
        <v>1999</v>
      </c>
      <c r="D4" s="2">
        <v>2001</v>
      </c>
      <c r="E4" s="2">
        <v>2003</v>
      </c>
      <c r="F4" s="2">
        <v>2005</v>
      </c>
      <c r="G4" s="2">
        <v>2007</v>
      </c>
      <c r="H4" s="2">
        <v>2009</v>
      </c>
      <c r="I4" s="2">
        <v>2011</v>
      </c>
      <c r="J4" s="2">
        <v>2013</v>
      </c>
      <c r="K4" s="88" t="s">
        <v>150</v>
      </c>
      <c r="L4" s="88" t="s">
        <v>151</v>
      </c>
      <c r="N4" s="68">
        <v>1997</v>
      </c>
      <c r="O4" s="68">
        <v>1999</v>
      </c>
      <c r="P4" s="68">
        <v>2001</v>
      </c>
      <c r="Q4" s="68">
        <v>2003</v>
      </c>
      <c r="R4" s="68">
        <v>2005</v>
      </c>
      <c r="S4" s="68">
        <v>2007</v>
      </c>
      <c r="T4" s="68">
        <v>2009</v>
      </c>
      <c r="U4" s="68">
        <v>2011</v>
      </c>
      <c r="V4" s="68">
        <v>2013</v>
      </c>
      <c r="W4" s="68">
        <v>2015</v>
      </c>
      <c r="X4" s="68">
        <v>2017</v>
      </c>
    </row>
    <row r="5" spans="1:1021">
      <c r="A5" s="2" t="s">
        <v>58</v>
      </c>
      <c r="B5" s="12">
        <v>2735557</v>
      </c>
      <c r="C5" s="12">
        <v>2790769</v>
      </c>
      <c r="D5" s="12">
        <v>3008299.8</v>
      </c>
      <c r="E5" s="12">
        <v>3083707.9</v>
      </c>
      <c r="F5" s="12">
        <v>3426656</v>
      </c>
      <c r="G5" s="12">
        <v>3008441</v>
      </c>
      <c r="H5" s="12">
        <v>2245513</v>
      </c>
      <c r="I5" s="12">
        <v>1580811</v>
      </c>
      <c r="J5" s="12">
        <v>1838791</v>
      </c>
      <c r="K5" s="12">
        <v>2367000</v>
      </c>
      <c r="L5" s="12">
        <v>2622000</v>
      </c>
      <c r="N5" s="13">
        <f>B5/B$5</f>
        <v>1</v>
      </c>
      <c r="O5" s="13">
        <f t="shared" ref="O5:X5" si="0">C5/C$5</f>
        <v>1</v>
      </c>
      <c r="P5" s="13">
        <f t="shared" si="0"/>
        <v>1</v>
      </c>
      <c r="Q5" s="13">
        <f t="shared" si="0"/>
        <v>1</v>
      </c>
      <c r="R5" s="13">
        <f t="shared" si="0"/>
        <v>1</v>
      </c>
      <c r="S5" s="13">
        <f t="shared" si="0"/>
        <v>1</v>
      </c>
      <c r="T5" s="13">
        <f t="shared" si="0"/>
        <v>1</v>
      </c>
      <c r="U5" s="13">
        <f t="shared" si="0"/>
        <v>1</v>
      </c>
      <c r="V5" s="13">
        <f t="shared" si="0"/>
        <v>1</v>
      </c>
      <c r="W5" s="13">
        <f t="shared" si="0"/>
        <v>1</v>
      </c>
      <c r="X5" s="13">
        <f t="shared" si="0"/>
        <v>1</v>
      </c>
    </row>
    <row r="6" spans="1:1021">
      <c r="A6" s="2" t="s">
        <v>1</v>
      </c>
      <c r="B6" s="5">
        <v>2.7496627865931995E-2</v>
      </c>
      <c r="C6" s="5">
        <v>2.714689263310965E-2</v>
      </c>
      <c r="D6" s="5">
        <v>2.8310417371317672E-2</v>
      </c>
      <c r="E6" s="5">
        <v>2.9134922709510069E-2</v>
      </c>
      <c r="F6" s="5">
        <v>3.1479189808383372E-2</v>
      </c>
      <c r="G6" s="5">
        <v>2.7189050954636376E-2</v>
      </c>
      <c r="H6" s="5">
        <v>2.008404841627395E-2</v>
      </c>
      <c r="I6" s="5">
        <v>1.3757285695280314E-2</v>
      </c>
      <c r="J6" s="5">
        <v>1.5871941428555091E-2</v>
      </c>
      <c r="K6" s="61">
        <v>2.001E-2</v>
      </c>
      <c r="L6" s="61">
        <v>2.1569999999999999E-2</v>
      </c>
    </row>
    <row r="8" spans="1:1021">
      <c r="A8" s="6" t="s">
        <v>31</v>
      </c>
    </row>
    <row r="9" spans="1:1021">
      <c r="A9" s="2" t="s">
        <v>81</v>
      </c>
      <c r="B9" s="25">
        <v>2054737</v>
      </c>
      <c r="C9" s="25">
        <v>2115616</v>
      </c>
      <c r="D9" s="25">
        <v>2315673</v>
      </c>
      <c r="E9" s="25">
        <v>2536949</v>
      </c>
      <c r="F9" s="25">
        <v>2747671</v>
      </c>
      <c r="G9" s="25">
        <v>2417015</v>
      </c>
      <c r="H9" s="25">
        <v>1806557</v>
      </c>
      <c r="I9" s="25">
        <v>1251157</v>
      </c>
      <c r="J9" s="25">
        <v>1523196</v>
      </c>
      <c r="K9" s="12">
        <v>1854000</v>
      </c>
      <c r="L9" s="12">
        <v>2110000</v>
      </c>
      <c r="N9" s="13">
        <f>B9/SUM(B$9:B$16)</f>
        <v>0.75112206593999686</v>
      </c>
      <c r="O9" s="13">
        <f t="shared" ref="O9:X16" si="1">C9/SUM(C$9:C$16)</f>
        <v>0.75807630383766589</v>
      </c>
      <c r="P9" s="13">
        <f t="shared" si="1"/>
        <v>0.76976130140739618</v>
      </c>
      <c r="Q9" s="13">
        <f t="shared" si="1"/>
        <v>0.82269432847384805</v>
      </c>
      <c r="R9" s="13">
        <f t="shared" si="1"/>
        <v>0.80185182245271847</v>
      </c>
      <c r="S9" s="13">
        <f t="shared" si="1"/>
        <v>0.80341113553498311</v>
      </c>
      <c r="T9" s="13">
        <f t="shared" si="1"/>
        <v>0.8045185036312188</v>
      </c>
      <c r="U9" s="13">
        <f t="shared" si="1"/>
        <v>0.79146540205986582</v>
      </c>
      <c r="V9" s="13">
        <f t="shared" si="1"/>
        <v>0.82836839418657449</v>
      </c>
      <c r="W9" s="13">
        <f t="shared" si="1"/>
        <v>0.78326996197718635</v>
      </c>
      <c r="X9" s="13">
        <f t="shared" si="1"/>
        <v>0.80472921434019828</v>
      </c>
      <c r="Y9" s="68"/>
    </row>
    <row r="10" spans="1:1021">
      <c r="A10" s="2" t="s">
        <v>82</v>
      </c>
      <c r="B10" s="25">
        <v>153971</v>
      </c>
      <c r="C10" s="25">
        <v>158601</v>
      </c>
      <c r="D10" s="25">
        <v>172839</v>
      </c>
      <c r="E10" s="25">
        <v>186495</v>
      </c>
      <c r="F10" s="25">
        <v>247870</v>
      </c>
      <c r="G10" s="25">
        <v>223794</v>
      </c>
      <c r="H10" s="25">
        <v>133024</v>
      </c>
      <c r="I10" s="25">
        <v>89872.9</v>
      </c>
      <c r="J10" s="25">
        <v>125190.96</v>
      </c>
      <c r="K10" s="12">
        <v>160000</v>
      </c>
      <c r="L10" s="12">
        <v>175000</v>
      </c>
      <c r="N10" s="13">
        <f t="shared" ref="N10:N16" si="2">B10/SUM(B$9:B$16)</f>
        <v>5.6285069872614966E-2</v>
      </c>
      <c r="O10" s="13">
        <f t="shared" si="1"/>
        <v>5.6830568432531071E-2</v>
      </c>
      <c r="P10" s="13">
        <f t="shared" si="1"/>
        <v>5.7454041902268993E-2</v>
      </c>
      <c r="Q10" s="13">
        <f t="shared" si="1"/>
        <v>6.0477517990598272E-2</v>
      </c>
      <c r="R10" s="13">
        <f t="shared" si="1"/>
        <v>7.2335811394943328E-2</v>
      </c>
      <c r="S10" s="13">
        <f t="shared" si="1"/>
        <v>7.4388695008477806E-2</v>
      </c>
      <c r="T10" s="13">
        <f t="shared" si="1"/>
        <v>5.9239907418940696E-2</v>
      </c>
      <c r="U10" s="13">
        <f t="shared" si="1"/>
        <v>5.6852410155389062E-2</v>
      </c>
      <c r="V10" s="13">
        <f t="shared" si="1"/>
        <v>6.8083315936935021E-2</v>
      </c>
      <c r="W10" s="13">
        <f t="shared" si="1"/>
        <v>6.7596113223489643E-2</v>
      </c>
      <c r="X10" s="13">
        <f t="shared" si="1"/>
        <v>6.674294431731502E-2</v>
      </c>
      <c r="Y10" s="68"/>
    </row>
    <row r="11" spans="1:1021">
      <c r="A11" s="9" t="s">
        <v>76</v>
      </c>
      <c r="B11" s="25">
        <v>69832.3</v>
      </c>
      <c r="C11" s="25">
        <v>60109.599999999999</v>
      </c>
      <c r="D11" s="25">
        <v>46887.1</v>
      </c>
      <c r="E11" s="25">
        <v>38436.9</v>
      </c>
      <c r="F11" s="25">
        <v>55845.3</v>
      </c>
      <c r="G11" s="25">
        <v>53382.3</v>
      </c>
      <c r="H11" s="25">
        <v>41778.1</v>
      </c>
      <c r="I11" s="25">
        <v>56143.9</v>
      </c>
      <c r="J11" s="25">
        <v>35412.35</v>
      </c>
      <c r="K11" s="12">
        <v>47000</v>
      </c>
      <c r="L11" s="12">
        <v>43000</v>
      </c>
      <c r="N11" s="13">
        <f t="shared" si="2"/>
        <v>2.552763757373408E-2</v>
      </c>
      <c r="O11" s="13">
        <f t="shared" si="1"/>
        <v>2.1538721295906518E-2</v>
      </c>
      <c r="P11" s="13">
        <f t="shared" si="1"/>
        <v>1.5585911791180672E-2</v>
      </c>
      <c r="Q11" s="13">
        <f t="shared" si="1"/>
        <v>1.2464507419785123E-2</v>
      </c>
      <c r="R11" s="13">
        <f t="shared" si="1"/>
        <v>1.629731346308157E-2</v>
      </c>
      <c r="S11" s="13">
        <f t="shared" si="1"/>
        <v>1.7744173809624321E-2</v>
      </c>
      <c r="T11" s="13">
        <f t="shared" si="1"/>
        <v>1.8605144756880309E-2</v>
      </c>
      <c r="U11" s="13">
        <f t="shared" si="1"/>
        <v>3.551589000158166E-2</v>
      </c>
      <c r="V11" s="13">
        <f t="shared" si="1"/>
        <v>1.9258500878332755E-2</v>
      </c>
      <c r="W11" s="13">
        <f t="shared" si="1"/>
        <v>1.9856358259400086E-2</v>
      </c>
      <c r="X11" s="13">
        <f t="shared" si="1"/>
        <v>1.6399694889397406E-2</v>
      </c>
      <c r="Y11" s="68"/>
    </row>
    <row r="12" spans="1:1021">
      <c r="A12" s="2" t="s">
        <v>77</v>
      </c>
      <c r="B12" s="25">
        <v>28417.9</v>
      </c>
      <c r="C12" s="25">
        <v>34972.400000000001</v>
      </c>
      <c r="D12" s="25">
        <v>25534.400000000001</v>
      </c>
      <c r="E12" s="25">
        <v>25901.7</v>
      </c>
      <c r="F12" s="25">
        <v>24898</v>
      </c>
      <c r="G12" s="25">
        <v>20622</v>
      </c>
      <c r="H12" s="25">
        <v>20888.599999999999</v>
      </c>
      <c r="I12" s="25">
        <v>6276.73</v>
      </c>
      <c r="J12" s="25">
        <v>18169.03</v>
      </c>
      <c r="K12" s="12">
        <v>38000</v>
      </c>
      <c r="L12" s="12">
        <v>30000</v>
      </c>
      <c r="N12" s="13">
        <f t="shared" si="2"/>
        <v>1.0388342526404224E-2</v>
      </c>
      <c r="O12" s="13">
        <f t="shared" si="1"/>
        <v>1.2531455485462573E-2</v>
      </c>
      <c r="P12" s="13">
        <f t="shared" si="1"/>
        <v>8.4879829641996158E-3</v>
      </c>
      <c r="Q12" s="13">
        <f t="shared" si="1"/>
        <v>8.399530967248877E-3</v>
      </c>
      <c r="R12" s="13">
        <f t="shared" si="1"/>
        <v>7.2659742288752127E-3</v>
      </c>
      <c r="S12" s="13">
        <f t="shared" si="1"/>
        <v>6.8547131221785634E-3</v>
      </c>
      <c r="T12" s="13">
        <f t="shared" si="1"/>
        <v>9.3023719788255105E-3</v>
      </c>
      <c r="U12" s="13">
        <f t="shared" si="1"/>
        <v>3.9705765408108024E-3</v>
      </c>
      <c r="V12" s="13">
        <f t="shared" si="1"/>
        <v>9.8809675215978093E-3</v>
      </c>
      <c r="W12" s="13">
        <f t="shared" si="1"/>
        <v>1.6054076890578792E-2</v>
      </c>
      <c r="X12" s="13">
        <f t="shared" si="1"/>
        <v>1.1441647597254004E-2</v>
      </c>
      <c r="Y12" s="68"/>
    </row>
    <row r="13" spans="1:1021">
      <c r="A13" s="2" t="s">
        <v>78</v>
      </c>
      <c r="B13" s="25">
        <v>11051.5</v>
      </c>
      <c r="C13" s="25">
        <v>24103.5</v>
      </c>
      <c r="D13" s="25">
        <v>30633.5</v>
      </c>
      <c r="E13" s="25">
        <v>17704</v>
      </c>
      <c r="F13" s="25">
        <v>33181.800000000003</v>
      </c>
      <c r="G13" s="25">
        <v>20489.099999999999</v>
      </c>
      <c r="H13" s="25">
        <v>18212.400000000001</v>
      </c>
      <c r="I13" s="25">
        <v>18440.3</v>
      </c>
      <c r="J13" s="25">
        <v>0</v>
      </c>
      <c r="K13" s="12">
        <v>14000</v>
      </c>
      <c r="L13" s="12">
        <v>28000</v>
      </c>
      <c r="N13" s="13">
        <f t="shared" si="2"/>
        <v>4.0399455072526926E-3</v>
      </c>
      <c r="O13" s="13">
        <f t="shared" si="1"/>
        <v>8.6368661371209049E-3</v>
      </c>
      <c r="P13" s="13">
        <f t="shared" si="1"/>
        <v>1.0182993378885305E-2</v>
      </c>
      <c r="Q13" s="13">
        <f t="shared" si="1"/>
        <v>5.7411403978956631E-3</v>
      </c>
      <c r="R13" s="13">
        <f t="shared" si="1"/>
        <v>9.6834325515178545E-3</v>
      </c>
      <c r="S13" s="13">
        <f t="shared" si="1"/>
        <v>6.8105374178852101E-3</v>
      </c>
      <c r="T13" s="13">
        <f t="shared" si="1"/>
        <v>8.1105732039084347E-3</v>
      </c>
      <c r="U13" s="13">
        <f t="shared" si="1"/>
        <v>1.1665090355250814E-2</v>
      </c>
      <c r="V13" s="13">
        <f t="shared" si="1"/>
        <v>0</v>
      </c>
      <c r="W13" s="13">
        <f t="shared" si="1"/>
        <v>5.9146599070553441E-3</v>
      </c>
      <c r="X13" s="13">
        <f t="shared" si="1"/>
        <v>1.0678871090770405E-2</v>
      </c>
      <c r="Y13" s="68"/>
    </row>
    <row r="14" spans="1:1021">
      <c r="A14" s="2" t="s">
        <v>79</v>
      </c>
      <c r="B14" s="25">
        <v>14607.3</v>
      </c>
      <c r="C14" s="25">
        <v>14216.6</v>
      </c>
      <c r="D14" s="25">
        <v>12871</v>
      </c>
      <c r="E14" s="25">
        <v>13132.4</v>
      </c>
      <c r="F14" s="25">
        <v>31609.8</v>
      </c>
      <c r="G14" s="25">
        <v>27837</v>
      </c>
      <c r="H14" s="25">
        <v>20597.3</v>
      </c>
      <c r="I14" s="25">
        <v>13813.8</v>
      </c>
      <c r="J14" s="25">
        <v>10940.49</v>
      </c>
      <c r="K14" s="12">
        <v>16000</v>
      </c>
      <c r="L14" s="12">
        <v>33000</v>
      </c>
      <c r="N14" s="13">
        <f t="shared" si="2"/>
        <v>5.3397906173906027E-3</v>
      </c>
      <c r="O14" s="13">
        <f t="shared" si="1"/>
        <v>5.094151103573882E-3</v>
      </c>
      <c r="P14" s="13">
        <f t="shared" si="1"/>
        <v>4.278496018399228E-3</v>
      </c>
      <c r="Q14" s="13">
        <f t="shared" si="1"/>
        <v>4.2586394126369748E-3</v>
      </c>
      <c r="R14" s="13">
        <f t="shared" si="1"/>
        <v>9.2246763667724191E-3</v>
      </c>
      <c r="S14" s="13">
        <f t="shared" si="1"/>
        <v>9.2529652401360032E-3</v>
      </c>
      <c r="T14" s="13">
        <f t="shared" si="1"/>
        <v>9.1726466282787099E-3</v>
      </c>
      <c r="U14" s="13">
        <f t="shared" si="1"/>
        <v>8.7384275282595021E-3</v>
      </c>
      <c r="V14" s="13">
        <f t="shared" si="1"/>
        <v>5.9498292622317001E-3</v>
      </c>
      <c r="W14" s="13">
        <f t="shared" si="1"/>
        <v>6.7596113223489648E-3</v>
      </c>
      <c r="X14" s="13">
        <f t="shared" si="1"/>
        <v>1.2585812356979404E-2</v>
      </c>
      <c r="Y14" s="68"/>
    </row>
    <row r="15" spans="1:1021">
      <c r="A15" s="2" t="s">
        <v>80</v>
      </c>
      <c r="B15" s="25">
        <v>23845.7</v>
      </c>
      <c r="C15" s="25">
        <v>14722.1</v>
      </c>
      <c r="D15" s="25">
        <v>24117.1</v>
      </c>
      <c r="E15" s="25">
        <v>26420.9</v>
      </c>
      <c r="F15" s="25">
        <v>26626.9</v>
      </c>
      <c r="G15" s="25">
        <v>21220.6</v>
      </c>
      <c r="H15" s="25">
        <v>25924.9</v>
      </c>
      <c r="I15" s="25">
        <v>24952.1</v>
      </c>
      <c r="J15" s="25">
        <v>15275.85</v>
      </c>
      <c r="K15" s="12">
        <v>41000</v>
      </c>
      <c r="L15" s="12">
        <v>50000</v>
      </c>
      <c r="N15" s="13">
        <f t="shared" si="2"/>
        <v>8.7169459876302331E-3</v>
      </c>
      <c r="O15" s="13">
        <f t="shared" si="1"/>
        <v>5.2752839611387428E-3</v>
      </c>
      <c r="P15" s="13">
        <f t="shared" si="1"/>
        <v>8.0168531058453906E-3</v>
      </c>
      <c r="Q15" s="13">
        <f t="shared" si="1"/>
        <v>8.5678997028220474E-3</v>
      </c>
      <c r="R15" s="13">
        <f t="shared" si="1"/>
        <v>7.7705184832049731E-3</v>
      </c>
      <c r="S15" s="13">
        <f t="shared" si="1"/>
        <v>7.0536866104404239E-3</v>
      </c>
      <c r="T15" s="13">
        <f t="shared" si="1"/>
        <v>1.1545199932683544E-2</v>
      </c>
      <c r="U15" s="13">
        <f t="shared" si="1"/>
        <v>1.5784369074974585E-2</v>
      </c>
      <c r="V15" s="13">
        <f t="shared" si="1"/>
        <v>8.3075528916403303E-3</v>
      </c>
      <c r="W15" s="13">
        <f t="shared" si="1"/>
        <v>1.7321504013519222E-2</v>
      </c>
      <c r="X15" s="13">
        <f t="shared" si="1"/>
        <v>1.9069412662090009E-2</v>
      </c>
      <c r="Y15" s="68"/>
    </row>
    <row r="16" spans="1:1021">
      <c r="A16" s="2" t="s">
        <v>32</v>
      </c>
      <c r="B16" s="25">
        <v>379094</v>
      </c>
      <c r="C16" s="25">
        <v>368428</v>
      </c>
      <c r="D16" s="25">
        <v>379745</v>
      </c>
      <c r="E16" s="25">
        <v>238668</v>
      </c>
      <c r="F16" s="25">
        <v>258954</v>
      </c>
      <c r="G16" s="25">
        <v>224081</v>
      </c>
      <c r="H16" s="25">
        <v>178531</v>
      </c>
      <c r="I16" s="25">
        <v>120154</v>
      </c>
      <c r="J16" s="25">
        <v>110605.9</v>
      </c>
      <c r="K16" s="12">
        <v>197000</v>
      </c>
      <c r="L16" s="12">
        <v>153000</v>
      </c>
      <c r="N16" s="13">
        <f t="shared" si="2"/>
        <v>0.13858020197497645</v>
      </c>
      <c r="O16" s="13">
        <f t="shared" si="1"/>
        <v>0.13201664974660032</v>
      </c>
      <c r="P16" s="13">
        <f t="shared" si="1"/>
        <v>0.12623241943182464</v>
      </c>
      <c r="Q16" s="13">
        <f t="shared" si="1"/>
        <v>7.7396435635165059E-2</v>
      </c>
      <c r="R16" s="13">
        <f t="shared" si="1"/>
        <v>7.5570451058886337E-2</v>
      </c>
      <c r="S16" s="13">
        <f t="shared" si="1"/>
        <v>7.44840932562746E-2</v>
      </c>
      <c r="T16" s="13">
        <f t="shared" si="1"/>
        <v>7.9505652449264053E-2</v>
      </c>
      <c r="U16" s="13">
        <f t="shared" si="1"/>
        <v>7.6007834283867745E-2</v>
      </c>
      <c r="V16" s="13">
        <f t="shared" si="1"/>
        <v>6.0151439322687843E-2</v>
      </c>
      <c r="W16" s="13">
        <f t="shared" si="1"/>
        <v>8.3227714406421627E-2</v>
      </c>
      <c r="X16" s="13">
        <f t="shared" si="1"/>
        <v>5.8352402745995423E-2</v>
      </c>
      <c r="Y16" s="68"/>
    </row>
    <row r="17" spans="1:1021">
      <c r="B17" s="25"/>
      <c r="C17" s="25"/>
      <c r="D17" s="25"/>
      <c r="E17" s="25"/>
      <c r="F17" s="25"/>
      <c r="G17" s="25"/>
      <c r="H17" s="25"/>
      <c r="I17" s="25"/>
      <c r="J17" s="25"/>
      <c r="K17" s="12"/>
      <c r="L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1021">
      <c r="A18" s="71" t="s">
        <v>33</v>
      </c>
      <c r="B18" s="25"/>
      <c r="C18" s="25"/>
      <c r="D18" s="25"/>
      <c r="E18" s="25"/>
      <c r="F18" s="25"/>
      <c r="G18" s="25"/>
      <c r="H18" s="25"/>
      <c r="I18" s="25"/>
      <c r="J18" s="25"/>
      <c r="K18" s="12"/>
      <c r="L18" s="12"/>
    </row>
    <row r="19" spans="1:1021">
      <c r="A19" s="73" t="s">
        <v>34</v>
      </c>
      <c r="B19" s="25">
        <v>3</v>
      </c>
      <c r="C19" s="25">
        <v>3</v>
      </c>
      <c r="D19" s="25">
        <v>3</v>
      </c>
      <c r="E19" s="25">
        <v>3</v>
      </c>
      <c r="F19" s="25">
        <v>3</v>
      </c>
      <c r="G19" s="25">
        <v>3</v>
      </c>
      <c r="H19" s="25">
        <v>3</v>
      </c>
      <c r="I19" s="25">
        <v>3</v>
      </c>
      <c r="J19" s="25">
        <v>3</v>
      </c>
      <c r="K19" s="12">
        <v>3</v>
      </c>
      <c r="L19" s="12">
        <v>3</v>
      </c>
    </row>
    <row r="20" spans="1:1021">
      <c r="A20" s="73" t="s">
        <v>121</v>
      </c>
      <c r="B20" s="25">
        <v>77046.517599999992</v>
      </c>
      <c r="C20" s="25">
        <v>60284.591899999999</v>
      </c>
      <c r="D20" s="25">
        <v>52492.985999999997</v>
      </c>
      <c r="E20" s="25">
        <v>72206.497900000002</v>
      </c>
      <c r="F20" s="25">
        <v>72175.588299999989</v>
      </c>
      <c r="G20" s="25">
        <v>46085.233500000002</v>
      </c>
      <c r="H20" s="25">
        <v>44026.540150000001</v>
      </c>
      <c r="I20" s="25">
        <v>54851.480033300002</v>
      </c>
      <c r="J20" s="25">
        <v>46779.764999999999</v>
      </c>
      <c r="K20" s="12">
        <v>67000</v>
      </c>
      <c r="L20" s="12">
        <v>95000</v>
      </c>
      <c r="M20" s="68"/>
      <c r="N20" s="13">
        <f>B20/SUM(B$20:B$23)</f>
        <v>2.8164844653678855E-2</v>
      </c>
      <c r="O20" s="13">
        <f t="shared" ref="O20:X23" si="3">C20/SUM(C$20:C$23)</f>
        <v>2.1601426707179017E-2</v>
      </c>
      <c r="P20" s="13">
        <f t="shared" si="3"/>
        <v>1.7449384694302888E-2</v>
      </c>
      <c r="Q20" s="13">
        <f t="shared" si="3"/>
        <v>2.3415480640130874E-2</v>
      </c>
      <c r="R20" s="13">
        <f t="shared" si="3"/>
        <v>2.1062977941792831E-2</v>
      </c>
      <c r="S20" s="13">
        <f t="shared" si="3"/>
        <v>1.531863849720479E-2</v>
      </c>
      <c r="T20" s="13">
        <f t="shared" si="3"/>
        <v>1.9606453503079081E-2</v>
      </c>
      <c r="U20" s="13">
        <f t="shared" si="3"/>
        <v>3.4698322190756227E-2</v>
      </c>
      <c r="V20" s="13">
        <f t="shared" si="3"/>
        <v>2.5440507136379534E-2</v>
      </c>
      <c r="W20" s="13">
        <f t="shared" si="3"/>
        <v>2.8317836010143701E-2</v>
      </c>
      <c r="X20" s="13">
        <f t="shared" si="3"/>
        <v>3.6218070911170415E-2</v>
      </c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  <c r="IW20" s="68"/>
      <c r="IX20" s="68"/>
      <c r="IY20" s="68"/>
      <c r="IZ20" s="68"/>
      <c r="JA20" s="68"/>
      <c r="JB20" s="68"/>
      <c r="JC20" s="68"/>
      <c r="JD20" s="68"/>
      <c r="JE20" s="68"/>
      <c r="JF20" s="68"/>
      <c r="JG20" s="68"/>
      <c r="JH20" s="68"/>
      <c r="JI20" s="68"/>
      <c r="JJ20" s="68"/>
      <c r="JK20" s="68"/>
      <c r="JL20" s="68"/>
      <c r="JM20" s="68"/>
      <c r="JN20" s="68"/>
      <c r="JO20" s="68"/>
      <c r="JP20" s="68"/>
      <c r="JQ20" s="68"/>
      <c r="JR20" s="68"/>
      <c r="JS20" s="68"/>
      <c r="JT20" s="68"/>
      <c r="JU20" s="68"/>
      <c r="JV20" s="68"/>
      <c r="JW20" s="68"/>
      <c r="JX20" s="68"/>
      <c r="JY20" s="68"/>
      <c r="JZ20" s="68"/>
      <c r="KA20" s="68"/>
      <c r="KB20" s="68"/>
      <c r="KC20" s="68"/>
      <c r="KD20" s="68"/>
      <c r="KE20" s="68"/>
      <c r="KF20" s="68"/>
      <c r="KG20" s="68"/>
      <c r="KH20" s="68"/>
      <c r="KI20" s="68"/>
      <c r="KJ20" s="68"/>
      <c r="KK20" s="68"/>
      <c r="KL20" s="68"/>
      <c r="KM20" s="68"/>
      <c r="KN20" s="68"/>
      <c r="KO20" s="68"/>
      <c r="KP20" s="68"/>
      <c r="KQ20" s="68"/>
      <c r="KR20" s="68"/>
      <c r="KS20" s="68"/>
      <c r="KT20" s="68"/>
      <c r="KU20" s="68"/>
      <c r="KV20" s="68"/>
      <c r="KW20" s="68"/>
      <c r="KX20" s="68"/>
      <c r="KY20" s="68"/>
      <c r="KZ20" s="68"/>
      <c r="LA20" s="68"/>
      <c r="LB20" s="68"/>
      <c r="LC20" s="68"/>
      <c r="LD20" s="68"/>
      <c r="LE20" s="68"/>
      <c r="LF20" s="68"/>
      <c r="LG20" s="68"/>
      <c r="LH20" s="68"/>
      <c r="LI20" s="68"/>
      <c r="LJ20" s="68"/>
      <c r="LK20" s="68"/>
      <c r="LL20" s="68"/>
      <c r="LM20" s="68"/>
      <c r="LN20" s="68"/>
      <c r="LO20" s="68"/>
      <c r="LP20" s="68"/>
      <c r="LQ20" s="68"/>
      <c r="LR20" s="68"/>
      <c r="LS20" s="68"/>
      <c r="LT20" s="68"/>
      <c r="LU20" s="68"/>
      <c r="LV20" s="68"/>
      <c r="LW20" s="68"/>
      <c r="LX20" s="68"/>
      <c r="LY20" s="68"/>
      <c r="LZ20" s="68"/>
      <c r="MA20" s="68"/>
      <c r="MB20" s="68"/>
      <c r="MC20" s="68"/>
      <c r="MD20" s="68"/>
      <c r="ME20" s="68"/>
      <c r="MF20" s="68"/>
      <c r="MG20" s="68"/>
      <c r="MH20" s="68"/>
      <c r="MI20" s="68"/>
      <c r="MJ20" s="68"/>
      <c r="MK20" s="68"/>
      <c r="ML20" s="68"/>
      <c r="MM20" s="68"/>
      <c r="MN20" s="68"/>
      <c r="MO20" s="68"/>
      <c r="MP20" s="68"/>
      <c r="MQ20" s="68"/>
      <c r="MR20" s="68"/>
      <c r="MS20" s="68"/>
      <c r="MT20" s="68"/>
      <c r="MU20" s="68"/>
      <c r="MV20" s="68"/>
      <c r="MW20" s="68"/>
      <c r="MX20" s="68"/>
      <c r="MY20" s="68"/>
      <c r="MZ20" s="68"/>
      <c r="NA20" s="68"/>
      <c r="NB20" s="68"/>
      <c r="NC20" s="68"/>
      <c r="ND20" s="68"/>
      <c r="NE20" s="68"/>
      <c r="NF20" s="68"/>
      <c r="NG20" s="68"/>
      <c r="NH20" s="68"/>
      <c r="NI20" s="68"/>
      <c r="NJ20" s="68"/>
      <c r="NK20" s="68"/>
      <c r="NL20" s="68"/>
      <c r="NM20" s="68"/>
      <c r="NN20" s="68"/>
      <c r="NO20" s="68"/>
      <c r="NP20" s="68"/>
      <c r="NQ20" s="68"/>
      <c r="NR20" s="68"/>
      <c r="NS20" s="68"/>
      <c r="NT20" s="68"/>
      <c r="NU20" s="68"/>
      <c r="NV20" s="68"/>
      <c r="NW20" s="68"/>
      <c r="NX20" s="68"/>
      <c r="NY20" s="68"/>
      <c r="NZ20" s="68"/>
      <c r="OA20" s="68"/>
      <c r="OB20" s="68"/>
      <c r="OC20" s="68"/>
      <c r="OD20" s="68"/>
      <c r="OE20" s="68"/>
      <c r="OF20" s="68"/>
      <c r="OG20" s="68"/>
      <c r="OH20" s="68"/>
      <c r="OI20" s="68"/>
      <c r="OJ20" s="68"/>
      <c r="OK20" s="68"/>
      <c r="OL20" s="68"/>
      <c r="OM20" s="68"/>
      <c r="ON20" s="68"/>
      <c r="OO20" s="68"/>
      <c r="OP20" s="68"/>
      <c r="OQ20" s="68"/>
      <c r="OR20" s="68"/>
      <c r="OS20" s="68"/>
      <c r="OT20" s="68"/>
      <c r="OU20" s="68"/>
      <c r="OV20" s="68"/>
      <c r="OW20" s="68"/>
      <c r="OX20" s="68"/>
      <c r="OY20" s="68"/>
      <c r="OZ20" s="68"/>
      <c r="PA20" s="68"/>
      <c r="PB20" s="68"/>
      <c r="PC20" s="68"/>
      <c r="PD20" s="68"/>
      <c r="PE20" s="68"/>
      <c r="PF20" s="68"/>
      <c r="PG20" s="68"/>
      <c r="PH20" s="68"/>
      <c r="PI20" s="68"/>
      <c r="PJ20" s="68"/>
      <c r="PK20" s="68"/>
      <c r="PL20" s="68"/>
      <c r="PM20" s="68"/>
      <c r="PN20" s="68"/>
      <c r="PO20" s="68"/>
      <c r="PP20" s="68"/>
      <c r="PQ20" s="68"/>
      <c r="PR20" s="68"/>
      <c r="PS20" s="68"/>
      <c r="PT20" s="68"/>
      <c r="PU20" s="68"/>
      <c r="PV20" s="68"/>
      <c r="PW20" s="68"/>
      <c r="PX20" s="68"/>
      <c r="PY20" s="68"/>
      <c r="PZ20" s="68"/>
      <c r="QA20" s="68"/>
      <c r="QB20" s="68"/>
      <c r="QC20" s="68"/>
      <c r="QD20" s="68"/>
      <c r="QE20" s="68"/>
      <c r="QF20" s="68"/>
      <c r="QG20" s="68"/>
      <c r="QH20" s="68"/>
      <c r="QI20" s="68"/>
      <c r="QJ20" s="68"/>
      <c r="QK20" s="68"/>
      <c r="QL20" s="68"/>
      <c r="QM20" s="68"/>
      <c r="QN20" s="68"/>
      <c r="QO20" s="68"/>
      <c r="QP20" s="68"/>
      <c r="QQ20" s="68"/>
      <c r="QR20" s="68"/>
      <c r="QS20" s="68"/>
      <c r="QT20" s="68"/>
      <c r="QU20" s="68"/>
      <c r="QV20" s="68"/>
      <c r="QW20" s="68"/>
      <c r="QX20" s="68"/>
      <c r="QY20" s="68"/>
      <c r="QZ20" s="68"/>
      <c r="RA20" s="68"/>
      <c r="RB20" s="68"/>
      <c r="RC20" s="68"/>
      <c r="RD20" s="68"/>
      <c r="RE20" s="68"/>
      <c r="RF20" s="68"/>
      <c r="RG20" s="68"/>
      <c r="RH20" s="68"/>
      <c r="RI20" s="68"/>
      <c r="RJ20" s="68"/>
      <c r="RK20" s="68"/>
      <c r="RL20" s="68"/>
      <c r="RM20" s="68"/>
      <c r="RN20" s="68"/>
      <c r="RO20" s="68"/>
      <c r="RP20" s="68"/>
      <c r="RQ20" s="68"/>
      <c r="RR20" s="68"/>
      <c r="RS20" s="68"/>
      <c r="RT20" s="68"/>
      <c r="RU20" s="68"/>
      <c r="RV20" s="68"/>
      <c r="RW20" s="68"/>
      <c r="RX20" s="68"/>
      <c r="RY20" s="68"/>
      <c r="RZ20" s="68"/>
      <c r="SA20" s="68"/>
      <c r="SB20" s="68"/>
      <c r="SC20" s="68"/>
      <c r="SD20" s="68"/>
      <c r="SE20" s="68"/>
      <c r="SF20" s="68"/>
      <c r="SG20" s="68"/>
      <c r="SH20" s="68"/>
      <c r="SI20" s="68"/>
      <c r="SJ20" s="68"/>
      <c r="SK20" s="68"/>
      <c r="SL20" s="68"/>
      <c r="SM20" s="68"/>
      <c r="SN20" s="68"/>
      <c r="SO20" s="68"/>
      <c r="SP20" s="68"/>
      <c r="SQ20" s="68"/>
      <c r="SR20" s="68"/>
      <c r="SS20" s="68"/>
      <c r="ST20" s="68"/>
      <c r="SU20" s="68"/>
      <c r="SV20" s="68"/>
      <c r="SW20" s="68"/>
      <c r="SX20" s="68"/>
      <c r="SY20" s="68"/>
      <c r="SZ20" s="68"/>
      <c r="TA20" s="68"/>
      <c r="TB20" s="68"/>
      <c r="TC20" s="68"/>
      <c r="TD20" s="68"/>
      <c r="TE20" s="68"/>
      <c r="TF20" s="68"/>
      <c r="TG20" s="68"/>
      <c r="TH20" s="68"/>
      <c r="TI20" s="68"/>
      <c r="TJ20" s="68"/>
      <c r="TK20" s="68"/>
      <c r="TL20" s="68"/>
      <c r="TM20" s="68"/>
      <c r="TN20" s="68"/>
      <c r="TO20" s="68"/>
      <c r="TP20" s="68"/>
      <c r="TQ20" s="68"/>
      <c r="TR20" s="68"/>
      <c r="TS20" s="68"/>
      <c r="TT20" s="68"/>
      <c r="TU20" s="68"/>
      <c r="TV20" s="68"/>
      <c r="TW20" s="68"/>
      <c r="TX20" s="68"/>
      <c r="TY20" s="68"/>
      <c r="TZ20" s="68"/>
      <c r="UA20" s="68"/>
      <c r="UB20" s="68"/>
      <c r="UC20" s="68"/>
      <c r="UD20" s="68"/>
      <c r="UE20" s="68"/>
      <c r="UF20" s="68"/>
      <c r="UG20" s="68"/>
      <c r="UH20" s="68"/>
      <c r="UI20" s="68"/>
      <c r="UJ20" s="68"/>
      <c r="UK20" s="68"/>
      <c r="UL20" s="68"/>
      <c r="UM20" s="68"/>
      <c r="UN20" s="68"/>
      <c r="UO20" s="68"/>
      <c r="UP20" s="68"/>
      <c r="UQ20" s="68"/>
      <c r="UR20" s="68"/>
      <c r="US20" s="68"/>
      <c r="UT20" s="68"/>
      <c r="UU20" s="68"/>
      <c r="UV20" s="68"/>
      <c r="UW20" s="68"/>
      <c r="UX20" s="68"/>
      <c r="UY20" s="68"/>
      <c r="UZ20" s="68"/>
      <c r="VA20" s="68"/>
      <c r="VB20" s="68"/>
      <c r="VC20" s="68"/>
      <c r="VD20" s="68"/>
      <c r="VE20" s="68"/>
      <c r="VF20" s="68"/>
      <c r="VG20" s="68"/>
      <c r="VH20" s="68"/>
      <c r="VI20" s="68"/>
      <c r="VJ20" s="68"/>
      <c r="VK20" s="68"/>
      <c r="VL20" s="68"/>
      <c r="VM20" s="68"/>
      <c r="VN20" s="68"/>
      <c r="VO20" s="68"/>
      <c r="VP20" s="68"/>
      <c r="VQ20" s="68"/>
      <c r="VR20" s="68"/>
      <c r="VS20" s="68"/>
      <c r="VT20" s="68"/>
      <c r="VU20" s="68"/>
      <c r="VV20" s="68"/>
      <c r="VW20" s="68"/>
      <c r="VX20" s="68"/>
      <c r="VY20" s="68"/>
      <c r="VZ20" s="68"/>
      <c r="WA20" s="68"/>
      <c r="WB20" s="68"/>
      <c r="WC20" s="68"/>
      <c r="WD20" s="68"/>
      <c r="WE20" s="68"/>
      <c r="WF20" s="68"/>
      <c r="WG20" s="68"/>
      <c r="WH20" s="68"/>
      <c r="WI20" s="68"/>
      <c r="WJ20" s="68"/>
      <c r="WK20" s="68"/>
      <c r="WL20" s="68"/>
      <c r="WM20" s="68"/>
      <c r="WN20" s="68"/>
      <c r="WO20" s="68"/>
      <c r="WP20" s="68"/>
      <c r="WQ20" s="68"/>
      <c r="WR20" s="68"/>
      <c r="WS20" s="68"/>
      <c r="WT20" s="68"/>
      <c r="WU20" s="68"/>
      <c r="WV20" s="68"/>
      <c r="WW20" s="68"/>
      <c r="WX20" s="68"/>
      <c r="WY20" s="68"/>
      <c r="WZ20" s="68"/>
      <c r="XA20" s="68"/>
      <c r="XB20" s="68"/>
      <c r="XC20" s="68"/>
      <c r="XD20" s="68"/>
      <c r="XE20" s="68"/>
      <c r="XF20" s="68"/>
      <c r="XG20" s="68"/>
      <c r="XH20" s="68"/>
      <c r="XI20" s="68"/>
      <c r="XJ20" s="68"/>
      <c r="XK20" s="68"/>
      <c r="XL20" s="68"/>
      <c r="XM20" s="68"/>
      <c r="XN20" s="68"/>
      <c r="XO20" s="68"/>
      <c r="XP20" s="68"/>
      <c r="XQ20" s="68"/>
      <c r="XR20" s="68"/>
      <c r="XS20" s="68"/>
      <c r="XT20" s="68"/>
      <c r="XU20" s="68"/>
      <c r="XV20" s="68"/>
      <c r="XW20" s="68"/>
      <c r="XX20" s="68"/>
      <c r="XY20" s="68"/>
      <c r="XZ20" s="68"/>
      <c r="YA20" s="68"/>
      <c r="YB20" s="68"/>
      <c r="YC20" s="68"/>
      <c r="YD20" s="68"/>
      <c r="YE20" s="68"/>
      <c r="YF20" s="68"/>
      <c r="YG20" s="68"/>
      <c r="YH20" s="68"/>
      <c r="YI20" s="68"/>
      <c r="YJ20" s="68"/>
      <c r="YK20" s="68"/>
      <c r="YL20" s="68"/>
      <c r="YM20" s="68"/>
      <c r="YN20" s="68"/>
      <c r="YO20" s="68"/>
      <c r="YP20" s="68"/>
      <c r="YQ20" s="68"/>
      <c r="YR20" s="68"/>
      <c r="YS20" s="68"/>
      <c r="YT20" s="68"/>
      <c r="YU20" s="68"/>
      <c r="YV20" s="68"/>
      <c r="YW20" s="68"/>
      <c r="YX20" s="68"/>
      <c r="YY20" s="68"/>
      <c r="YZ20" s="68"/>
      <c r="ZA20" s="68"/>
      <c r="ZB20" s="68"/>
      <c r="ZC20" s="68"/>
      <c r="ZD20" s="68"/>
      <c r="ZE20" s="68"/>
      <c r="ZF20" s="68"/>
      <c r="ZG20" s="68"/>
      <c r="ZH20" s="68"/>
      <c r="ZI20" s="68"/>
      <c r="ZJ20" s="68"/>
      <c r="ZK20" s="68"/>
      <c r="ZL20" s="68"/>
      <c r="ZM20" s="68"/>
      <c r="ZN20" s="68"/>
      <c r="ZO20" s="68"/>
      <c r="ZP20" s="68"/>
      <c r="ZQ20" s="68"/>
      <c r="ZR20" s="68"/>
      <c r="ZS20" s="68"/>
      <c r="ZT20" s="68"/>
      <c r="ZU20" s="68"/>
      <c r="ZV20" s="68"/>
      <c r="ZW20" s="68"/>
      <c r="ZX20" s="68"/>
      <c r="ZY20" s="68"/>
      <c r="ZZ20" s="68"/>
      <c r="AAA20" s="68"/>
      <c r="AAB20" s="68"/>
      <c r="AAC20" s="68"/>
      <c r="AAD20" s="68"/>
      <c r="AAE20" s="68"/>
      <c r="AAF20" s="68"/>
      <c r="AAG20" s="68"/>
      <c r="AAH20" s="68"/>
      <c r="AAI20" s="68"/>
      <c r="AAJ20" s="68"/>
      <c r="AAK20" s="68"/>
      <c r="AAL20" s="68"/>
      <c r="AAM20" s="68"/>
      <c r="AAN20" s="68"/>
      <c r="AAO20" s="68"/>
      <c r="AAP20" s="68"/>
      <c r="AAQ20" s="68"/>
      <c r="AAR20" s="68"/>
      <c r="AAS20" s="68"/>
      <c r="AAT20" s="68"/>
      <c r="AAU20" s="68"/>
      <c r="AAV20" s="68"/>
      <c r="AAW20" s="68"/>
      <c r="AAX20" s="68"/>
      <c r="AAY20" s="68"/>
      <c r="AAZ20" s="68"/>
      <c r="ABA20" s="68"/>
      <c r="ABB20" s="68"/>
      <c r="ABC20" s="68"/>
      <c r="ABD20" s="68"/>
      <c r="ABE20" s="68"/>
      <c r="ABF20" s="68"/>
      <c r="ABG20" s="68"/>
      <c r="ABH20" s="68"/>
      <c r="ABI20" s="68"/>
      <c r="ABJ20" s="68"/>
      <c r="ABK20" s="68"/>
      <c r="ABL20" s="68"/>
      <c r="ABM20" s="68"/>
      <c r="ABN20" s="68"/>
      <c r="ABO20" s="68"/>
      <c r="ABP20" s="68"/>
      <c r="ABQ20" s="68"/>
      <c r="ABR20" s="68"/>
      <c r="ABS20" s="68"/>
      <c r="ABT20" s="68"/>
      <c r="ABU20" s="68"/>
      <c r="ABV20" s="68"/>
      <c r="ABW20" s="68"/>
      <c r="ABX20" s="68"/>
      <c r="ABY20" s="68"/>
      <c r="ABZ20" s="68"/>
      <c r="ACA20" s="68"/>
      <c r="ACB20" s="68"/>
      <c r="ACC20" s="68"/>
      <c r="ACD20" s="68"/>
      <c r="ACE20" s="68"/>
      <c r="ACF20" s="68"/>
      <c r="ACG20" s="68"/>
      <c r="ACH20" s="68"/>
      <c r="ACI20" s="68"/>
      <c r="ACJ20" s="68"/>
      <c r="ACK20" s="68"/>
      <c r="ACL20" s="68"/>
      <c r="ACM20" s="68"/>
      <c r="ACN20" s="68"/>
      <c r="ACO20" s="68"/>
      <c r="ACP20" s="68"/>
      <c r="ACQ20" s="68"/>
      <c r="ACR20" s="68"/>
      <c r="ACS20" s="68"/>
      <c r="ACT20" s="68"/>
      <c r="ACU20" s="68"/>
      <c r="ACV20" s="68"/>
      <c r="ACW20" s="68"/>
      <c r="ACX20" s="68"/>
      <c r="ACY20" s="68"/>
      <c r="ACZ20" s="68"/>
      <c r="ADA20" s="68"/>
      <c r="ADB20" s="68"/>
      <c r="ADC20" s="68"/>
      <c r="ADD20" s="68"/>
      <c r="ADE20" s="68"/>
      <c r="ADF20" s="68"/>
      <c r="ADG20" s="68"/>
      <c r="ADH20" s="68"/>
      <c r="ADI20" s="68"/>
      <c r="ADJ20" s="68"/>
      <c r="ADK20" s="68"/>
      <c r="ADL20" s="68"/>
      <c r="ADM20" s="68"/>
      <c r="ADN20" s="68"/>
      <c r="ADO20" s="68"/>
      <c r="ADP20" s="68"/>
      <c r="ADQ20" s="68"/>
      <c r="ADR20" s="68"/>
      <c r="ADS20" s="68"/>
      <c r="ADT20" s="68"/>
      <c r="ADU20" s="68"/>
      <c r="ADV20" s="68"/>
      <c r="ADW20" s="68"/>
      <c r="ADX20" s="68"/>
      <c r="ADY20" s="68"/>
      <c r="ADZ20" s="68"/>
      <c r="AEA20" s="68"/>
      <c r="AEB20" s="68"/>
      <c r="AEC20" s="68"/>
      <c r="AED20" s="68"/>
      <c r="AEE20" s="68"/>
      <c r="AEF20" s="68"/>
      <c r="AEG20" s="68"/>
      <c r="AEH20" s="68"/>
      <c r="AEI20" s="68"/>
      <c r="AEJ20" s="68"/>
      <c r="AEK20" s="68"/>
      <c r="AEL20" s="68"/>
      <c r="AEM20" s="68"/>
      <c r="AEN20" s="68"/>
      <c r="AEO20" s="68"/>
      <c r="AEP20" s="68"/>
      <c r="AEQ20" s="68"/>
      <c r="AER20" s="68"/>
      <c r="AES20" s="68"/>
      <c r="AET20" s="68"/>
      <c r="AEU20" s="68"/>
      <c r="AEV20" s="68"/>
      <c r="AEW20" s="68"/>
      <c r="AEX20" s="68"/>
      <c r="AEY20" s="68"/>
      <c r="AEZ20" s="68"/>
      <c r="AFA20" s="68"/>
      <c r="AFB20" s="68"/>
      <c r="AFC20" s="68"/>
      <c r="AFD20" s="68"/>
      <c r="AFE20" s="68"/>
      <c r="AFF20" s="68"/>
      <c r="AFG20" s="68"/>
      <c r="AFH20" s="68"/>
      <c r="AFI20" s="68"/>
      <c r="AFJ20" s="68"/>
      <c r="AFK20" s="68"/>
      <c r="AFL20" s="68"/>
      <c r="AFM20" s="68"/>
      <c r="AFN20" s="68"/>
      <c r="AFO20" s="68"/>
      <c r="AFP20" s="68"/>
      <c r="AFQ20" s="68"/>
      <c r="AFR20" s="68"/>
      <c r="AFS20" s="68"/>
      <c r="AFT20" s="68"/>
      <c r="AFU20" s="68"/>
      <c r="AFV20" s="68"/>
      <c r="AFW20" s="68"/>
      <c r="AFX20" s="68"/>
      <c r="AFY20" s="68"/>
      <c r="AFZ20" s="68"/>
      <c r="AGA20" s="68"/>
      <c r="AGB20" s="68"/>
      <c r="AGC20" s="68"/>
      <c r="AGD20" s="68"/>
      <c r="AGE20" s="68"/>
      <c r="AGF20" s="68"/>
      <c r="AGG20" s="68"/>
      <c r="AGH20" s="68"/>
      <c r="AGI20" s="68"/>
      <c r="AGJ20" s="68"/>
      <c r="AGK20" s="68"/>
      <c r="AGL20" s="68"/>
      <c r="AGM20" s="68"/>
      <c r="AGN20" s="68"/>
      <c r="AGO20" s="68"/>
      <c r="AGP20" s="68"/>
      <c r="AGQ20" s="68"/>
      <c r="AGR20" s="68"/>
      <c r="AGS20" s="68"/>
      <c r="AGT20" s="68"/>
      <c r="AGU20" s="68"/>
      <c r="AGV20" s="68"/>
      <c r="AGW20" s="68"/>
      <c r="AGX20" s="68"/>
      <c r="AGY20" s="68"/>
      <c r="AGZ20" s="68"/>
      <c r="AHA20" s="68"/>
      <c r="AHB20" s="68"/>
      <c r="AHC20" s="68"/>
      <c r="AHD20" s="68"/>
      <c r="AHE20" s="68"/>
      <c r="AHF20" s="68"/>
      <c r="AHG20" s="68"/>
      <c r="AHH20" s="68"/>
      <c r="AHI20" s="68"/>
      <c r="AHJ20" s="68"/>
      <c r="AHK20" s="68"/>
      <c r="AHL20" s="68"/>
      <c r="AHM20" s="68"/>
      <c r="AHN20" s="68"/>
      <c r="AHO20" s="68"/>
      <c r="AHP20" s="68"/>
      <c r="AHQ20" s="68"/>
      <c r="AHR20" s="68"/>
      <c r="AHS20" s="68"/>
      <c r="AHT20" s="68"/>
      <c r="AHU20" s="68"/>
      <c r="AHV20" s="68"/>
      <c r="AHW20" s="68"/>
      <c r="AHX20" s="68"/>
      <c r="AHY20" s="68"/>
      <c r="AHZ20" s="68"/>
      <c r="AIA20" s="68"/>
      <c r="AIB20" s="68"/>
      <c r="AIC20" s="68"/>
      <c r="AID20" s="68"/>
      <c r="AIE20" s="68"/>
      <c r="AIF20" s="68"/>
      <c r="AIG20" s="68"/>
      <c r="AIH20" s="68"/>
      <c r="AII20" s="68"/>
      <c r="AIJ20" s="68"/>
      <c r="AIK20" s="68"/>
      <c r="AIL20" s="68"/>
      <c r="AIM20" s="68"/>
      <c r="AIN20" s="68"/>
      <c r="AIO20" s="68"/>
      <c r="AIP20" s="68"/>
      <c r="AIQ20" s="68"/>
      <c r="AIR20" s="68"/>
      <c r="AIS20" s="68"/>
      <c r="AIT20" s="68"/>
      <c r="AIU20" s="68"/>
      <c r="AIV20" s="68"/>
      <c r="AIW20" s="68"/>
      <c r="AIX20" s="68"/>
      <c r="AIY20" s="68"/>
      <c r="AIZ20" s="68"/>
      <c r="AJA20" s="68"/>
      <c r="AJB20" s="68"/>
      <c r="AJC20" s="68"/>
      <c r="AJD20" s="68"/>
      <c r="AJE20" s="68"/>
      <c r="AJF20" s="68"/>
      <c r="AJG20" s="68"/>
      <c r="AJH20" s="68"/>
      <c r="AJI20" s="68"/>
      <c r="AJJ20" s="68"/>
      <c r="AJK20" s="68"/>
      <c r="AJL20" s="68"/>
      <c r="AJM20" s="68"/>
      <c r="AJN20" s="68"/>
      <c r="AJO20" s="68"/>
      <c r="AJP20" s="68"/>
      <c r="AJQ20" s="68"/>
      <c r="AJR20" s="68"/>
      <c r="AJS20" s="68"/>
      <c r="AJT20" s="68"/>
      <c r="AJU20" s="68"/>
      <c r="AJV20" s="68"/>
      <c r="AJW20" s="68"/>
      <c r="AJX20" s="68"/>
      <c r="AJY20" s="68"/>
      <c r="AJZ20" s="68"/>
      <c r="AKA20" s="68"/>
      <c r="AKB20" s="68"/>
      <c r="AKC20" s="68"/>
      <c r="AKD20" s="68"/>
      <c r="AKE20" s="68"/>
      <c r="AKF20" s="68"/>
      <c r="AKG20" s="68"/>
      <c r="AKH20" s="68"/>
      <c r="AKI20" s="68"/>
      <c r="AKJ20" s="68"/>
      <c r="AKK20" s="68"/>
      <c r="AKL20" s="68"/>
      <c r="AKM20" s="68"/>
      <c r="AKN20" s="68"/>
      <c r="AKO20" s="68"/>
      <c r="AKP20" s="68"/>
      <c r="AKQ20" s="68"/>
      <c r="AKR20" s="68"/>
      <c r="AKS20" s="68"/>
      <c r="AKT20" s="68"/>
      <c r="AKU20" s="68"/>
      <c r="AKV20" s="68"/>
      <c r="AKW20" s="68"/>
      <c r="AKX20" s="68"/>
      <c r="AKY20" s="68"/>
      <c r="AKZ20" s="68"/>
      <c r="ALA20" s="68"/>
      <c r="ALB20" s="68"/>
      <c r="ALC20" s="68"/>
      <c r="ALD20" s="68"/>
      <c r="ALE20" s="68"/>
      <c r="ALF20" s="68"/>
      <c r="ALG20" s="68"/>
      <c r="ALH20" s="68"/>
      <c r="ALI20" s="68"/>
      <c r="ALJ20" s="68"/>
      <c r="ALK20" s="68"/>
      <c r="ALL20" s="68"/>
      <c r="ALM20" s="68"/>
      <c r="ALN20" s="68"/>
      <c r="ALO20" s="68"/>
      <c r="ALP20" s="68"/>
      <c r="ALQ20" s="68"/>
      <c r="ALR20" s="68"/>
      <c r="ALS20" s="68"/>
      <c r="ALT20" s="68"/>
      <c r="ALU20" s="68"/>
      <c r="ALV20" s="68"/>
      <c r="ALW20" s="68"/>
      <c r="ALX20" s="68"/>
      <c r="ALY20" s="68"/>
      <c r="ALZ20" s="68"/>
      <c r="AMA20" s="68"/>
      <c r="AMB20" s="68"/>
      <c r="AMC20" s="68"/>
      <c r="AMD20" s="68"/>
      <c r="AME20" s="68"/>
      <c r="AMF20" s="68"/>
      <c r="AMG20" s="68"/>
    </row>
    <row r="21" spans="1:1021">
      <c r="A21" s="73">
        <v>2</v>
      </c>
      <c r="B21" s="25">
        <v>552004.91</v>
      </c>
      <c r="C21" s="25">
        <v>527526.68999999994</v>
      </c>
      <c r="D21" s="25">
        <v>581535.65</v>
      </c>
      <c r="E21" s="25">
        <v>538793.19999999995</v>
      </c>
      <c r="F21" s="25">
        <v>553533.41799999995</v>
      </c>
      <c r="G21" s="25">
        <v>426577.64</v>
      </c>
      <c r="H21" s="25">
        <v>390761.23</v>
      </c>
      <c r="I21" s="25">
        <v>261539.59</v>
      </c>
      <c r="J21" s="25">
        <v>282772.07</v>
      </c>
      <c r="K21" s="12">
        <v>399000</v>
      </c>
      <c r="L21" s="12">
        <v>467000</v>
      </c>
      <c r="N21" s="13">
        <f t="shared" ref="N21:N23" si="4">B21/SUM(B$20:B$23)</f>
        <v>0.20178890652700934</v>
      </c>
      <c r="O21" s="13">
        <f t="shared" si="3"/>
        <v>0.18902556641700921</v>
      </c>
      <c r="P21" s="13">
        <f t="shared" si="3"/>
        <v>0.19331038379682727</v>
      </c>
      <c r="Q21" s="13">
        <f t="shared" si="3"/>
        <v>0.17472252651148396</v>
      </c>
      <c r="R21" s="13">
        <f t="shared" si="3"/>
        <v>0.16153747337559549</v>
      </c>
      <c r="S21" s="13">
        <f t="shared" si="3"/>
        <v>0.14179354560828614</v>
      </c>
      <c r="T21" s="13">
        <f t="shared" si="3"/>
        <v>0.17401871372808725</v>
      </c>
      <c r="U21" s="13">
        <f t="shared" si="3"/>
        <v>0.16544649212653728</v>
      </c>
      <c r="V21" s="13">
        <f t="shared" si="3"/>
        <v>0.15378155201942151</v>
      </c>
      <c r="W21" s="13">
        <f t="shared" si="3"/>
        <v>0.16863905325443787</v>
      </c>
      <c r="X21" s="13">
        <f t="shared" si="3"/>
        <v>0.17804041174227983</v>
      </c>
    </row>
    <row r="22" spans="1:1021">
      <c r="A22" s="73">
        <v>3</v>
      </c>
      <c r="B22" s="25">
        <v>1268735</v>
      </c>
      <c r="C22" s="25">
        <v>1299926</v>
      </c>
      <c r="D22" s="25">
        <v>1407233</v>
      </c>
      <c r="E22" s="25">
        <v>1458360</v>
      </c>
      <c r="F22" s="25">
        <v>1598841</v>
      </c>
      <c r="G22" s="25">
        <v>1502238</v>
      </c>
      <c r="H22" s="25">
        <v>946700.92</v>
      </c>
      <c r="I22" s="25">
        <v>721197.79</v>
      </c>
      <c r="J22" s="25">
        <v>792860.74</v>
      </c>
      <c r="K22" s="12">
        <v>1086000</v>
      </c>
      <c r="L22" s="12">
        <v>1009000</v>
      </c>
      <c r="N22" s="13">
        <f t="shared" si="4"/>
        <v>0.46379415053127909</v>
      </c>
      <c r="O22" s="13">
        <f t="shared" si="3"/>
        <v>0.46579491257626632</v>
      </c>
      <c r="P22" s="13">
        <f t="shared" si="3"/>
        <v>0.46778344770705055</v>
      </c>
      <c r="Q22" s="13">
        <f t="shared" si="3"/>
        <v>0.47292420127664525</v>
      </c>
      <c r="R22" s="13">
        <f t="shared" si="3"/>
        <v>0.46658923756128212</v>
      </c>
      <c r="S22" s="13">
        <f t="shared" si="3"/>
        <v>0.49934087583095199</v>
      </c>
      <c r="T22" s="13">
        <f t="shared" si="3"/>
        <v>0.42159678017083951</v>
      </c>
      <c r="U22" s="13">
        <f t="shared" si="3"/>
        <v>0.45622020163337829</v>
      </c>
      <c r="V22" s="13">
        <f t="shared" si="3"/>
        <v>0.43118599065483032</v>
      </c>
      <c r="W22" s="13">
        <f t="shared" si="3"/>
        <v>0.45900253592561285</v>
      </c>
      <c r="X22" s="13">
        <f t="shared" si="3"/>
        <v>0.38467403736179945</v>
      </c>
    </row>
    <row r="23" spans="1:1021">
      <c r="A23" s="73" t="s">
        <v>55</v>
      </c>
      <c r="B23" s="25">
        <v>837769.85</v>
      </c>
      <c r="C23" s="25">
        <v>903031.71299999999</v>
      </c>
      <c r="D23" s="25">
        <v>967038.48</v>
      </c>
      <c r="E23" s="25">
        <v>1014348</v>
      </c>
      <c r="F23" s="25">
        <v>1202106.3999999999</v>
      </c>
      <c r="G23" s="25">
        <v>1033541</v>
      </c>
      <c r="H23" s="25">
        <v>864024</v>
      </c>
      <c r="I23" s="25">
        <v>543221.87</v>
      </c>
      <c r="J23" s="25">
        <v>716378.01</v>
      </c>
      <c r="K23" s="12">
        <v>814000</v>
      </c>
      <c r="L23" s="12">
        <v>1052000</v>
      </c>
      <c r="N23" s="13">
        <f t="shared" si="4"/>
        <v>0.30625209828803263</v>
      </c>
      <c r="O23" s="13">
        <f t="shared" si="3"/>
        <v>0.32357809429954554</v>
      </c>
      <c r="P23" s="13">
        <f t="shared" si="3"/>
        <v>0.3214567838018193</v>
      </c>
      <c r="Q23" s="13">
        <f t="shared" si="3"/>
        <v>0.32893779157173986</v>
      </c>
      <c r="R23" s="13">
        <f t="shared" si="3"/>
        <v>0.35081031112132954</v>
      </c>
      <c r="S23" s="13">
        <f t="shared" si="3"/>
        <v>0.34354694006355713</v>
      </c>
      <c r="T23" s="13">
        <f t="shared" si="3"/>
        <v>0.38477805259799408</v>
      </c>
      <c r="U23" s="13">
        <f t="shared" si="3"/>
        <v>0.3436349840493283</v>
      </c>
      <c r="V23" s="13">
        <f t="shared" si="3"/>
        <v>0.38959195018936865</v>
      </c>
      <c r="W23" s="13">
        <f t="shared" si="3"/>
        <v>0.3440405748098056</v>
      </c>
      <c r="X23" s="13">
        <f t="shared" si="3"/>
        <v>0.40106747998475029</v>
      </c>
    </row>
    <row r="24" spans="1:1021">
      <c r="B24" s="25"/>
      <c r="C24" s="25"/>
      <c r="D24" s="25"/>
      <c r="E24" s="25"/>
      <c r="F24" s="25"/>
      <c r="G24" s="25"/>
      <c r="H24" s="25"/>
      <c r="I24" s="25"/>
      <c r="J24" s="25"/>
      <c r="K24" s="12"/>
      <c r="L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1021">
      <c r="A25" s="6" t="s">
        <v>35</v>
      </c>
      <c r="B25" s="25"/>
      <c r="C25" s="25"/>
      <c r="D25" s="25"/>
      <c r="E25" s="25"/>
      <c r="F25" s="25"/>
      <c r="G25" s="25"/>
      <c r="H25" s="25"/>
      <c r="I25" s="25"/>
      <c r="J25" s="25"/>
      <c r="K25" s="12"/>
      <c r="L25" s="12"/>
    </row>
    <row r="26" spans="1:1021">
      <c r="A26" s="2" t="s">
        <v>63</v>
      </c>
      <c r="B26" s="25">
        <v>13024.585999999999</v>
      </c>
      <c r="C26" s="25">
        <v>27305.526999999998</v>
      </c>
      <c r="D26" s="25">
        <v>22218.295999999998</v>
      </c>
      <c r="E26" s="25">
        <v>13718.552</v>
      </c>
      <c r="F26" s="25">
        <v>21347.917000000001</v>
      </c>
      <c r="G26" s="25">
        <v>17179.475999999999</v>
      </c>
      <c r="H26" s="25">
        <v>10381.573</v>
      </c>
      <c r="I26" s="25">
        <v>954.45090500000003</v>
      </c>
      <c r="J26" s="25">
        <v>3059.4978999999998</v>
      </c>
      <c r="K26" s="12">
        <v>7000</v>
      </c>
      <c r="L26" s="12">
        <v>27000</v>
      </c>
      <c r="N26" s="13">
        <f>B26/SUM(B$26:B$34)</f>
        <v>5.5071661087657481E-3</v>
      </c>
      <c r="O26" s="13">
        <f t="shared" ref="O26:X34" si="5">C26/SUM(C$26:C$34)</f>
        <v>1.036901875168776E-2</v>
      </c>
      <c r="P26" s="13">
        <f t="shared" si="5"/>
        <v>7.6818432749347571E-3</v>
      </c>
      <c r="Q26" s="13">
        <f t="shared" si="5"/>
        <v>4.6603101875552101E-3</v>
      </c>
      <c r="R26" s="13">
        <f t="shared" si="5"/>
        <v>6.4969928747252636E-3</v>
      </c>
      <c r="S26" s="13">
        <f t="shared" si="5"/>
        <v>6.0697089338710196E-3</v>
      </c>
      <c r="T26" s="13">
        <f t="shared" si="5"/>
        <v>4.7859559447423605E-3</v>
      </c>
      <c r="U26" s="13">
        <f t="shared" si="5"/>
        <v>6.3051618900713689E-4</v>
      </c>
      <c r="V26" s="13">
        <f t="shared" si="5"/>
        <v>1.7365304212306365E-3</v>
      </c>
      <c r="W26" s="13">
        <f t="shared" si="5"/>
        <v>3.234750462107209E-3</v>
      </c>
      <c r="X26" s="13">
        <f t="shared" si="5"/>
        <v>1.0596546310832025E-2</v>
      </c>
    </row>
    <row r="27" spans="1:1021">
      <c r="A27" s="2" t="s">
        <v>64</v>
      </c>
      <c r="B27" s="25">
        <v>54897.72</v>
      </c>
      <c r="C27" s="25">
        <v>55759.7569</v>
      </c>
      <c r="D27" s="25">
        <v>70011.212299999999</v>
      </c>
      <c r="E27" s="25">
        <v>59254.822999999997</v>
      </c>
      <c r="F27" s="25">
        <v>49444.608</v>
      </c>
      <c r="G27" s="25">
        <v>27227.805</v>
      </c>
      <c r="H27" s="25">
        <v>33640.832999999999</v>
      </c>
      <c r="I27" s="25">
        <v>33551.552000000003</v>
      </c>
      <c r="J27" s="25">
        <v>28218.847000000002</v>
      </c>
      <c r="K27" s="12">
        <v>46000</v>
      </c>
      <c r="L27" s="12">
        <v>49000</v>
      </c>
      <c r="N27" s="13">
        <f t="shared" ref="N27:N34" si="6">B27/SUM(B$26:B$34)</f>
        <v>2.32123203787446E-2</v>
      </c>
      <c r="O27" s="13">
        <f t="shared" si="5"/>
        <v>2.1174246696855584E-2</v>
      </c>
      <c r="P27" s="13">
        <f t="shared" si="5"/>
        <v>2.4205958925778311E-2</v>
      </c>
      <c r="Q27" s="13">
        <f t="shared" si="5"/>
        <v>2.0129373368900798E-2</v>
      </c>
      <c r="R27" s="13">
        <f t="shared" si="5"/>
        <v>1.5047897453863238E-2</v>
      </c>
      <c r="S27" s="13">
        <f t="shared" si="5"/>
        <v>9.6199005870841493E-3</v>
      </c>
      <c r="T27" s="13">
        <f t="shared" si="5"/>
        <v>1.5508588600439929E-2</v>
      </c>
      <c r="U27" s="13">
        <f t="shared" si="5"/>
        <v>2.2164363396265818E-2</v>
      </c>
      <c r="V27" s="13">
        <f t="shared" si="5"/>
        <v>1.6016643210493096E-2</v>
      </c>
      <c r="W27" s="13">
        <f t="shared" si="5"/>
        <v>2.1256931608133085E-2</v>
      </c>
      <c r="X27" s="13">
        <f t="shared" si="5"/>
        <v>1.9230769230769232E-2</v>
      </c>
    </row>
    <row r="28" spans="1:1021">
      <c r="A28" s="2" t="s">
        <v>65</v>
      </c>
      <c r="B28" s="25">
        <v>178514.36</v>
      </c>
      <c r="C28" s="25">
        <v>119350.48</v>
      </c>
      <c r="D28" s="25">
        <v>165942.20000000001</v>
      </c>
      <c r="E28" s="25">
        <v>108563.73</v>
      </c>
      <c r="F28" s="25">
        <v>164797.53</v>
      </c>
      <c r="G28" s="25">
        <v>135662.6</v>
      </c>
      <c r="H28" s="25">
        <v>112134.01</v>
      </c>
      <c r="I28" s="25">
        <v>85508.197</v>
      </c>
      <c r="J28" s="25">
        <v>102011.1</v>
      </c>
      <c r="K28" s="12">
        <v>108000</v>
      </c>
      <c r="L28" s="12">
        <v>162000</v>
      </c>
      <c r="N28" s="13">
        <f t="shared" si="6"/>
        <v>7.5480958344473131E-2</v>
      </c>
      <c r="O28" s="13">
        <f t="shared" si="5"/>
        <v>4.5322229640282534E-2</v>
      </c>
      <c r="P28" s="13">
        <f t="shared" si="5"/>
        <v>5.7373525543897637E-2</v>
      </c>
      <c r="Q28" s="13">
        <f t="shared" si="5"/>
        <v>3.6880033469858423E-2</v>
      </c>
      <c r="R28" s="13">
        <f t="shared" si="5"/>
        <v>5.0154231824225418E-2</v>
      </c>
      <c r="S28" s="13">
        <f t="shared" si="5"/>
        <v>4.7931176434727739E-2</v>
      </c>
      <c r="T28" s="13">
        <f t="shared" si="5"/>
        <v>5.1694327224525535E-2</v>
      </c>
      <c r="U28" s="13">
        <f t="shared" si="5"/>
        <v>5.6487245408721673E-2</v>
      </c>
      <c r="V28" s="13">
        <f t="shared" si="5"/>
        <v>5.7900147097077789E-2</v>
      </c>
      <c r="W28" s="13">
        <f t="shared" si="5"/>
        <v>4.9907578558225509E-2</v>
      </c>
      <c r="X28" s="13">
        <f t="shared" si="5"/>
        <v>6.3579277864992151E-2</v>
      </c>
    </row>
    <row r="29" spans="1:1021">
      <c r="A29" s="2" t="s">
        <v>66</v>
      </c>
      <c r="B29" s="25">
        <v>490476.73</v>
      </c>
      <c r="C29" s="25">
        <v>563992.44700000004</v>
      </c>
      <c r="D29" s="25">
        <v>579995.59</v>
      </c>
      <c r="E29" s="25">
        <v>617506.29</v>
      </c>
      <c r="F29" s="25">
        <v>610690.27</v>
      </c>
      <c r="G29" s="25">
        <v>484892.88</v>
      </c>
      <c r="H29" s="25">
        <v>428813.77</v>
      </c>
      <c r="I29" s="25">
        <v>340327.83</v>
      </c>
      <c r="J29" s="25">
        <v>357018.37</v>
      </c>
      <c r="K29" s="12">
        <v>375000</v>
      </c>
      <c r="L29" s="12">
        <v>481000</v>
      </c>
      <c r="N29" s="13">
        <f t="shared" si="6"/>
        <v>0.20738753804491356</v>
      </c>
      <c r="O29" s="13">
        <f t="shared" si="5"/>
        <v>0.21417086213912903</v>
      </c>
      <c r="P29" s="13">
        <f t="shared" si="5"/>
        <v>0.20053001465698886</v>
      </c>
      <c r="Q29" s="13">
        <f t="shared" si="5"/>
        <v>0.20977220148062437</v>
      </c>
      <c r="R29" s="13">
        <f t="shared" si="5"/>
        <v>0.1858565560683999</v>
      </c>
      <c r="S29" s="13">
        <f t="shared" si="5"/>
        <v>0.17131830130944906</v>
      </c>
      <c r="T29" s="13">
        <f t="shared" si="5"/>
        <v>0.19768524593709288</v>
      </c>
      <c r="U29" s="13">
        <f t="shared" si="5"/>
        <v>0.22482267580297255</v>
      </c>
      <c r="V29" s="13">
        <f t="shared" si="5"/>
        <v>0.20263889066345667</v>
      </c>
      <c r="W29" s="13">
        <f t="shared" si="5"/>
        <v>0.1732902033271719</v>
      </c>
      <c r="X29" s="13">
        <f t="shared" si="5"/>
        <v>0.18877551020408162</v>
      </c>
    </row>
    <row r="30" spans="1:1021">
      <c r="A30" s="2" t="s">
        <v>67</v>
      </c>
      <c r="B30" s="25">
        <v>532926.87</v>
      </c>
      <c r="C30" s="25">
        <v>576225.69999999995</v>
      </c>
      <c r="D30" s="25">
        <v>675456.69</v>
      </c>
      <c r="E30" s="25">
        <v>678123.41</v>
      </c>
      <c r="F30" s="25">
        <v>731078.72</v>
      </c>
      <c r="G30" s="25">
        <v>677602.46799999999</v>
      </c>
      <c r="H30" s="25">
        <v>426422.58</v>
      </c>
      <c r="I30" s="25">
        <v>320166.07</v>
      </c>
      <c r="J30" s="25">
        <v>351778.7</v>
      </c>
      <c r="K30" s="12">
        <v>526000</v>
      </c>
      <c r="L30" s="12">
        <v>531000</v>
      </c>
      <c r="N30" s="13">
        <f t="shared" si="6"/>
        <v>0.22533666689402718</v>
      </c>
      <c r="O30" s="13">
        <f t="shared" si="5"/>
        <v>0.21881632566565756</v>
      </c>
      <c r="P30" s="13">
        <f t="shared" si="5"/>
        <v>0.233535120406452</v>
      </c>
      <c r="Q30" s="13">
        <f t="shared" si="5"/>
        <v>0.23036435886547493</v>
      </c>
      <c r="R30" s="13">
        <f t="shared" si="5"/>
        <v>0.22249539543849947</v>
      </c>
      <c r="S30" s="13">
        <f t="shared" si="5"/>
        <v>0.23940484294355963</v>
      </c>
      <c r="T30" s="13">
        <f t="shared" si="5"/>
        <v>0.19658289564821965</v>
      </c>
      <c r="U30" s="13">
        <f t="shared" si="5"/>
        <v>0.21150369206867922</v>
      </c>
      <c r="V30" s="13">
        <f t="shared" si="5"/>
        <v>0.19966492348008011</v>
      </c>
      <c r="W30" s="13">
        <f t="shared" si="5"/>
        <v>0.24306839186691312</v>
      </c>
      <c r="X30" s="13">
        <f t="shared" si="5"/>
        <v>0.20839874411302983</v>
      </c>
    </row>
    <row r="31" spans="1:1021">
      <c r="A31" s="2" t="s">
        <v>68</v>
      </c>
      <c r="B31" s="25">
        <v>444161.52</v>
      </c>
      <c r="C31" s="25">
        <v>531349.25</v>
      </c>
      <c r="D31" s="25">
        <v>536636.69999999995</v>
      </c>
      <c r="E31" s="25">
        <v>539917.09</v>
      </c>
      <c r="F31" s="25">
        <v>659039.22</v>
      </c>
      <c r="G31" s="25">
        <v>501479.77</v>
      </c>
      <c r="H31" s="25">
        <v>389804.79999999999</v>
      </c>
      <c r="I31" s="25">
        <v>268186.11</v>
      </c>
      <c r="J31" s="25">
        <v>321028.82</v>
      </c>
      <c r="K31" s="12">
        <v>415000</v>
      </c>
      <c r="L31" s="12">
        <v>427000</v>
      </c>
      <c r="N31" s="13">
        <f t="shared" si="6"/>
        <v>0.18780414746095425</v>
      </c>
      <c r="O31" s="13">
        <f t="shared" si="5"/>
        <v>0.20177491307694695</v>
      </c>
      <c r="P31" s="13">
        <f t="shared" si="5"/>
        <v>0.18553893714343264</v>
      </c>
      <c r="Q31" s="13">
        <f t="shared" si="5"/>
        <v>0.18341448244407743</v>
      </c>
      <c r="R31" s="13">
        <f t="shared" si="5"/>
        <v>0.2005710026184051</v>
      </c>
      <c r="S31" s="13">
        <f t="shared" si="5"/>
        <v>0.17717864270857764</v>
      </c>
      <c r="T31" s="13">
        <f t="shared" si="5"/>
        <v>0.17970191991609621</v>
      </c>
      <c r="U31" s="13">
        <f t="shared" si="5"/>
        <v>0.17716540802258318</v>
      </c>
      <c r="V31" s="13">
        <f t="shared" si="5"/>
        <v>0.18221169951506561</v>
      </c>
      <c r="W31" s="13">
        <f t="shared" si="5"/>
        <v>0.19177449168207025</v>
      </c>
      <c r="X31" s="13">
        <f t="shared" si="5"/>
        <v>0.16758241758241757</v>
      </c>
    </row>
    <row r="32" spans="1:1021">
      <c r="A32" s="2" t="s">
        <v>69</v>
      </c>
      <c r="B32" s="25">
        <v>250956.01</v>
      </c>
      <c r="C32" s="25">
        <v>276894.46000000002</v>
      </c>
      <c r="D32" s="25">
        <v>340051.78</v>
      </c>
      <c r="E32" s="25">
        <v>395747.16</v>
      </c>
      <c r="F32" s="25">
        <v>396131.49</v>
      </c>
      <c r="G32" s="25">
        <v>354916.65</v>
      </c>
      <c r="H32" s="25">
        <v>256280.87</v>
      </c>
      <c r="I32" s="25">
        <v>178796.85</v>
      </c>
      <c r="J32" s="25">
        <v>234509.24</v>
      </c>
      <c r="K32" s="12">
        <v>241000</v>
      </c>
      <c r="L32" s="12">
        <v>336000</v>
      </c>
      <c r="N32" s="13">
        <f t="shared" si="6"/>
        <v>0.10611135225818911</v>
      </c>
      <c r="O32" s="13">
        <f t="shared" si="5"/>
        <v>0.10514808404827553</v>
      </c>
      <c r="P32" s="13">
        <f t="shared" si="5"/>
        <v>0.11757087399153356</v>
      </c>
      <c r="Q32" s="13">
        <f t="shared" si="5"/>
        <v>0.13443871637794147</v>
      </c>
      <c r="R32" s="13">
        <f t="shared" si="5"/>
        <v>0.12055806044141458</v>
      </c>
      <c r="S32" s="13">
        <f t="shared" si="5"/>
        <v>0.12539618561617213</v>
      </c>
      <c r="T32" s="13">
        <f t="shared" si="5"/>
        <v>0.11814673492160041</v>
      </c>
      <c r="U32" s="13">
        <f t="shared" si="5"/>
        <v>0.11811430831896032</v>
      </c>
      <c r="V32" s="13">
        <f t="shared" si="5"/>
        <v>0.13310433366196342</v>
      </c>
      <c r="W32" s="13">
        <f t="shared" si="5"/>
        <v>0.11136783733826247</v>
      </c>
      <c r="X32" s="13">
        <f t="shared" si="5"/>
        <v>0.13186813186813187</v>
      </c>
    </row>
    <row r="33" spans="1:1021">
      <c r="A33" s="2" t="s">
        <v>61</v>
      </c>
      <c r="B33" s="25">
        <v>246062.53</v>
      </c>
      <c r="C33" s="25">
        <v>305524.42</v>
      </c>
      <c r="D33" s="25">
        <v>284493.81</v>
      </c>
      <c r="E33" s="25">
        <v>333039.15999999997</v>
      </c>
      <c r="F33" s="25">
        <v>401083.12</v>
      </c>
      <c r="G33" s="25">
        <v>383366.44</v>
      </c>
      <c r="H33" s="25">
        <v>318063.32</v>
      </c>
      <c r="I33" s="25">
        <v>184941.87</v>
      </c>
      <c r="J33" s="25">
        <v>230805.36</v>
      </c>
      <c r="K33" s="12">
        <v>268000</v>
      </c>
      <c r="L33" s="12">
        <v>351000</v>
      </c>
      <c r="N33" s="13">
        <f t="shared" si="6"/>
        <v>0.10404224946982232</v>
      </c>
      <c r="O33" s="13">
        <f t="shared" si="5"/>
        <v>0.11602004385700107</v>
      </c>
      <c r="P33" s="13">
        <f t="shared" si="5"/>
        <v>9.8362037354667822E-2</v>
      </c>
      <c r="Q33" s="13">
        <f t="shared" si="5"/>
        <v>0.11313626906125585</v>
      </c>
      <c r="R33" s="13">
        <f t="shared" si="5"/>
        <v>0.12206503205032031</v>
      </c>
      <c r="S33" s="13">
        <f t="shared" si="5"/>
        <v>0.13544782773434583</v>
      </c>
      <c r="T33" s="13">
        <f t="shared" si="5"/>
        <v>0.14662874664162084</v>
      </c>
      <c r="U33" s="13">
        <f t="shared" si="5"/>
        <v>0.12217374665305947</v>
      </c>
      <c r="V33" s="13">
        <f t="shared" si="5"/>
        <v>0.13100206050904259</v>
      </c>
      <c r="W33" s="13">
        <f t="shared" si="5"/>
        <v>0.12384473197781885</v>
      </c>
      <c r="X33" s="13">
        <f t="shared" si="5"/>
        <v>0.13775510204081631</v>
      </c>
    </row>
    <row r="34" spans="1:1021">
      <c r="A34" s="2" t="s">
        <v>62</v>
      </c>
      <c r="B34" s="25">
        <v>154004.76</v>
      </c>
      <c r="C34" s="25">
        <v>176974.14</v>
      </c>
      <c r="D34" s="25">
        <v>217506.83</v>
      </c>
      <c r="E34" s="25">
        <v>197829.12</v>
      </c>
      <c r="F34" s="25">
        <v>252202.18</v>
      </c>
      <c r="G34" s="25">
        <v>248034.32</v>
      </c>
      <c r="H34" s="25">
        <v>193632.62</v>
      </c>
      <c r="I34" s="25">
        <v>101328.21</v>
      </c>
      <c r="J34" s="25">
        <v>133415.32999999999</v>
      </c>
      <c r="K34" s="12">
        <v>178000</v>
      </c>
      <c r="L34" s="12">
        <v>184000</v>
      </c>
      <c r="N34" s="13">
        <f t="shared" si="6"/>
        <v>6.5117601040110065E-2</v>
      </c>
      <c r="O34" s="13">
        <f t="shared" si="5"/>
        <v>6.7204276124163992E-2</v>
      </c>
      <c r="P34" s="13">
        <f t="shared" si="5"/>
        <v>7.5201688702314418E-2</v>
      </c>
      <c r="Q34" s="13">
        <f t="shared" si="5"/>
        <v>6.7204254744311367E-2</v>
      </c>
      <c r="R34" s="13">
        <f t="shared" si="5"/>
        <v>7.6754831230146633E-2</v>
      </c>
      <c r="S34" s="13">
        <f t="shared" si="5"/>
        <v>8.7633413732212992E-2</v>
      </c>
      <c r="T34" s="13">
        <f t="shared" si="5"/>
        <v>8.9265585165662117E-2</v>
      </c>
      <c r="U34" s="13">
        <f t="shared" si="5"/>
        <v>6.6938044139750547E-2</v>
      </c>
      <c r="V34" s="13">
        <f t="shared" si="5"/>
        <v>7.5724771441589928E-2</v>
      </c>
      <c r="W34" s="13">
        <f t="shared" si="5"/>
        <v>8.2255083179297597E-2</v>
      </c>
      <c r="X34" s="13">
        <f t="shared" si="5"/>
        <v>7.2213500784929358E-2</v>
      </c>
    </row>
    <row r="35" spans="1:1021">
      <c r="A35" s="2" t="s">
        <v>48</v>
      </c>
      <c r="B35" s="25">
        <v>370531.58</v>
      </c>
      <c r="C35" s="25">
        <v>157392.85</v>
      </c>
      <c r="D35" s="25">
        <v>115986.69</v>
      </c>
      <c r="E35" s="25">
        <v>140008.57999999999</v>
      </c>
      <c r="F35" s="25">
        <v>140841.21</v>
      </c>
      <c r="G35" s="25">
        <v>178078.94</v>
      </c>
      <c r="H35" s="25">
        <v>76338.319000000003</v>
      </c>
      <c r="I35" s="25">
        <v>67049.591899999999</v>
      </c>
      <c r="J35" s="25">
        <v>76945.315000000002</v>
      </c>
      <c r="K35" s="12">
        <v>202000</v>
      </c>
      <c r="L35" s="12">
        <v>73000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1021">
      <c r="B36" s="25"/>
      <c r="C36" s="25"/>
      <c r="D36" s="25"/>
      <c r="E36" s="25"/>
      <c r="F36" s="25"/>
      <c r="G36" s="25"/>
      <c r="H36" s="25"/>
      <c r="I36" s="25"/>
      <c r="J36" s="25"/>
      <c r="K36" s="12"/>
      <c r="L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1021">
      <c r="A37" s="21" t="s">
        <v>161</v>
      </c>
      <c r="B37" s="22"/>
      <c r="C37" s="22"/>
      <c r="D37" s="22"/>
      <c r="E37" s="22"/>
      <c r="F37" s="22"/>
      <c r="G37" s="22"/>
      <c r="H37" s="22"/>
      <c r="I37" s="22"/>
      <c r="J37" s="22"/>
      <c r="K37" s="12"/>
      <c r="L37" s="12"/>
    </row>
    <row r="38" spans="1:1021">
      <c r="A38" s="2" t="s">
        <v>117</v>
      </c>
      <c r="B38" s="38">
        <v>161862</v>
      </c>
      <c r="C38" s="38">
        <v>171240</v>
      </c>
      <c r="D38" s="38">
        <v>192515</v>
      </c>
      <c r="E38" s="38">
        <v>206460</v>
      </c>
      <c r="F38" s="38">
        <v>242215</v>
      </c>
      <c r="G38" s="38">
        <v>270678</v>
      </c>
      <c r="H38" s="38">
        <v>238678</v>
      </c>
      <c r="I38" s="38">
        <v>196200</v>
      </c>
      <c r="J38" s="39">
        <v>210400</v>
      </c>
      <c r="K38" s="38">
        <v>240800</v>
      </c>
      <c r="L38" s="38">
        <v>245100</v>
      </c>
    </row>
    <row r="39" spans="1:1021">
      <c r="A39" s="2" t="s">
        <v>83</v>
      </c>
      <c r="B39" s="12">
        <v>632350.48</v>
      </c>
      <c r="C39" s="12">
        <v>606779.56999999995</v>
      </c>
      <c r="D39" s="12">
        <v>545282</v>
      </c>
      <c r="E39" s="12">
        <v>423564.36</v>
      </c>
      <c r="F39" s="12">
        <v>392675.13</v>
      </c>
      <c r="G39" s="12">
        <v>406607.23</v>
      </c>
      <c r="H39" s="12">
        <v>285417.78000000003</v>
      </c>
      <c r="I39" s="12">
        <v>282673.56</v>
      </c>
      <c r="J39" s="12">
        <v>308874.40999999997</v>
      </c>
      <c r="K39" s="12">
        <v>306000</v>
      </c>
      <c r="L39" s="12">
        <v>337000</v>
      </c>
      <c r="N39" s="13">
        <f>B39/SUM(B$39:B$44)</f>
        <v>0.28796931026113581</v>
      </c>
      <c r="O39" s="13">
        <f t="shared" ref="O39:X44" si="7">C39/SUM(C$39:C$44)</f>
        <v>0.2702466783213357</v>
      </c>
      <c r="P39" s="13">
        <f t="shared" si="7"/>
        <v>0.22642010097532109</v>
      </c>
      <c r="Q39" s="13">
        <f t="shared" si="7"/>
        <v>0.15955963368643519</v>
      </c>
      <c r="R39" s="13">
        <f t="shared" si="7"/>
        <v>0.13560742722774394</v>
      </c>
      <c r="S39" s="13">
        <f t="shared" si="7"/>
        <v>0.15726130946855696</v>
      </c>
      <c r="T39" s="13">
        <f t="shared" si="7"/>
        <v>0.15521494704231656</v>
      </c>
      <c r="U39" s="13">
        <f t="shared" si="7"/>
        <v>0.21567023991723749</v>
      </c>
      <c r="V39" s="13">
        <f t="shared" si="7"/>
        <v>0.20671905798880094</v>
      </c>
      <c r="W39" s="13">
        <f t="shared" si="7"/>
        <v>0.14832767813863307</v>
      </c>
      <c r="X39" s="13">
        <f t="shared" si="7"/>
        <v>0.14106320636249478</v>
      </c>
      <c r="ALZ39"/>
      <c r="AMA39"/>
      <c r="AMB39"/>
      <c r="AMC39"/>
      <c r="AMD39"/>
      <c r="AME39"/>
      <c r="AMF39"/>
      <c r="AMG39"/>
    </row>
    <row r="40" spans="1:1021">
      <c r="A40" s="2" t="s">
        <v>84</v>
      </c>
      <c r="B40" s="12">
        <v>708960.53</v>
      </c>
      <c r="C40" s="12">
        <v>723407.53</v>
      </c>
      <c r="D40" s="12">
        <v>728298.98</v>
      </c>
      <c r="E40" s="12">
        <v>847523.17200000002</v>
      </c>
      <c r="F40" s="12">
        <v>714862.87199999997</v>
      </c>
      <c r="G40" s="12">
        <v>520904.14</v>
      </c>
      <c r="H40" s="12">
        <v>494404.82</v>
      </c>
      <c r="I40" s="12">
        <v>375378.49</v>
      </c>
      <c r="J40" s="12">
        <v>394940.06</v>
      </c>
      <c r="K40" s="12">
        <v>510000</v>
      </c>
      <c r="L40" s="12">
        <v>574000</v>
      </c>
      <c r="N40" s="13">
        <f t="shared" ref="N40:N44" si="8">B40/SUM(B$39:B$44)</f>
        <v>0.32285715166448409</v>
      </c>
      <c r="O40" s="13">
        <f t="shared" si="7"/>
        <v>0.3221902841177432</v>
      </c>
      <c r="P40" s="13">
        <f t="shared" si="7"/>
        <v>0.3024151330721046</v>
      </c>
      <c r="Q40" s="13">
        <f t="shared" si="7"/>
        <v>0.3192678601785231</v>
      </c>
      <c r="R40" s="13">
        <f t="shared" si="7"/>
        <v>0.24687256076685077</v>
      </c>
      <c r="S40" s="13">
        <f t="shared" si="7"/>
        <v>0.20146731567953802</v>
      </c>
      <c r="T40" s="13">
        <f t="shared" si="7"/>
        <v>0.26886558347474376</v>
      </c>
      <c r="U40" s="13">
        <f t="shared" si="7"/>
        <v>0.28640092479137536</v>
      </c>
      <c r="V40" s="13">
        <f t="shared" si="7"/>
        <v>0.26431984820380727</v>
      </c>
      <c r="W40" s="13">
        <f t="shared" si="7"/>
        <v>0.24721279689772177</v>
      </c>
      <c r="X40" s="13">
        <f t="shared" si="7"/>
        <v>0.2402678945165341</v>
      </c>
      <c r="ALZ40"/>
      <c r="AMA40"/>
      <c r="AMB40"/>
      <c r="AMC40"/>
      <c r="AMD40"/>
      <c r="AME40"/>
      <c r="AMF40"/>
      <c r="AMG40"/>
    </row>
    <row r="41" spans="1:1021">
      <c r="A41" s="2" t="s">
        <v>85</v>
      </c>
      <c r="B41" s="12">
        <v>473080.09</v>
      </c>
      <c r="C41" s="12">
        <v>486430.34</v>
      </c>
      <c r="D41" s="12">
        <v>572577.69999999995</v>
      </c>
      <c r="E41" s="12">
        <v>633675.15</v>
      </c>
      <c r="F41" s="12">
        <v>664700.37</v>
      </c>
      <c r="G41" s="12">
        <v>523597.6</v>
      </c>
      <c r="H41" s="12">
        <v>359880.16</v>
      </c>
      <c r="I41" s="12">
        <v>311655.848</v>
      </c>
      <c r="J41" s="12">
        <v>285689.84000000003</v>
      </c>
      <c r="K41" s="12">
        <v>499000</v>
      </c>
      <c r="L41" s="12">
        <v>556000</v>
      </c>
      <c r="N41" s="13">
        <f t="shared" si="8"/>
        <v>0.2154383550330761</v>
      </c>
      <c r="O41" s="13">
        <f t="shared" si="7"/>
        <v>0.21664569823884805</v>
      </c>
      <c r="P41" s="13">
        <f t="shared" si="7"/>
        <v>0.23775422744601343</v>
      </c>
      <c r="Q41" s="13">
        <f t="shared" si="7"/>
        <v>0.23870982631824098</v>
      </c>
      <c r="R41" s="13">
        <f t="shared" si="7"/>
        <v>0.22954931485737198</v>
      </c>
      <c r="S41" s="13">
        <f t="shared" si="7"/>
        <v>0.20250905083658668</v>
      </c>
      <c r="T41" s="13">
        <f t="shared" si="7"/>
        <v>0.19570883066913491</v>
      </c>
      <c r="U41" s="13">
        <f t="shared" si="7"/>
        <v>0.23778273252641705</v>
      </c>
      <c r="V41" s="13">
        <f t="shared" si="7"/>
        <v>0.19120241978534663</v>
      </c>
      <c r="W41" s="13">
        <f t="shared" si="7"/>
        <v>0.24188075618031993</v>
      </c>
      <c r="X41" s="13">
        <f t="shared" si="7"/>
        <v>0.23273336123901214</v>
      </c>
      <c r="ALZ41"/>
      <c r="AMA41"/>
      <c r="AMB41"/>
      <c r="AMC41"/>
      <c r="AMD41"/>
      <c r="AME41"/>
      <c r="AMF41"/>
      <c r="AMG41"/>
    </row>
    <row r="42" spans="1:1021">
      <c r="A42" s="2" t="s">
        <v>86</v>
      </c>
      <c r="B42" s="12">
        <v>199115.75</v>
      </c>
      <c r="C42" s="12">
        <v>209629.9</v>
      </c>
      <c r="D42" s="12">
        <v>267673.99</v>
      </c>
      <c r="E42" s="12">
        <v>330862.40999999997</v>
      </c>
      <c r="F42" s="12">
        <v>388497.78499999997</v>
      </c>
      <c r="G42" s="12">
        <v>329620.86</v>
      </c>
      <c r="H42" s="12">
        <v>261853.33</v>
      </c>
      <c r="I42" s="12">
        <v>114659.24</v>
      </c>
      <c r="J42" s="12">
        <v>231717.89</v>
      </c>
      <c r="K42" s="12">
        <v>286000</v>
      </c>
      <c r="L42" s="12">
        <v>339000</v>
      </c>
      <c r="N42" s="13">
        <f t="shared" si="8"/>
        <v>9.0676336941546656E-2</v>
      </c>
      <c r="O42" s="13">
        <f t="shared" si="7"/>
        <v>9.3364686210239037E-2</v>
      </c>
      <c r="P42" s="13">
        <f t="shared" si="7"/>
        <v>0.11114757473062944</v>
      </c>
      <c r="Q42" s="13">
        <f t="shared" si="7"/>
        <v>0.12463816582729277</v>
      </c>
      <c r="R42" s="13">
        <f t="shared" si="7"/>
        <v>0.13416481229032051</v>
      </c>
      <c r="S42" s="13">
        <f t="shared" si="7"/>
        <v>0.12748570179569085</v>
      </c>
      <c r="T42" s="13">
        <f t="shared" si="7"/>
        <v>0.14240020628288902</v>
      </c>
      <c r="U42" s="13">
        <f t="shared" si="7"/>
        <v>8.7481071096738278E-2</v>
      </c>
      <c r="V42" s="13">
        <f t="shared" si="7"/>
        <v>0.15508084318138432</v>
      </c>
      <c r="W42" s="13">
        <f t="shared" si="7"/>
        <v>0.1386330586524479</v>
      </c>
      <c r="X42" s="13">
        <f t="shared" si="7"/>
        <v>0.14190037672666386</v>
      </c>
      <c r="ALZ42"/>
      <c r="AMA42"/>
      <c r="AMB42"/>
      <c r="AMC42"/>
      <c r="AMD42"/>
      <c r="AME42"/>
      <c r="AMF42"/>
      <c r="AMG42"/>
    </row>
    <row r="43" spans="1:1021">
      <c r="A43" s="2" t="s">
        <v>87</v>
      </c>
      <c r="B43" s="12">
        <v>93048.373000000007</v>
      </c>
      <c r="C43" s="12">
        <v>97314.04</v>
      </c>
      <c r="D43" s="12">
        <v>120783.33</v>
      </c>
      <c r="E43" s="12">
        <v>106939.79</v>
      </c>
      <c r="F43" s="12">
        <v>249464.76</v>
      </c>
      <c r="G43" s="12">
        <v>269697.8</v>
      </c>
      <c r="H43" s="12">
        <v>157720.51</v>
      </c>
      <c r="I43" s="12">
        <v>69939.005000000005</v>
      </c>
      <c r="J43" s="12">
        <v>108855.28</v>
      </c>
      <c r="K43" s="12">
        <v>157000</v>
      </c>
      <c r="L43" s="12">
        <v>185000</v>
      </c>
      <c r="N43" s="13">
        <f t="shared" si="8"/>
        <v>4.2373773154613402E-2</v>
      </c>
      <c r="O43" s="13">
        <f t="shared" si="7"/>
        <v>4.3341597779947665E-2</v>
      </c>
      <c r="P43" s="13">
        <f t="shared" si="7"/>
        <v>5.0153450461844572E-2</v>
      </c>
      <c r="Q43" s="13">
        <f t="shared" si="7"/>
        <v>4.0284960988937565E-2</v>
      </c>
      <c r="R43" s="13">
        <f t="shared" si="7"/>
        <v>8.6150794137603293E-2</v>
      </c>
      <c r="S43" s="13">
        <f t="shared" si="7"/>
        <v>0.10430957951433617</v>
      </c>
      <c r="T43" s="13">
        <f t="shared" si="7"/>
        <v>8.5771042740004355E-2</v>
      </c>
      <c r="U43" s="13">
        <f t="shared" si="7"/>
        <v>5.3361064218113902E-2</v>
      </c>
      <c r="V43" s="13">
        <f t="shared" si="7"/>
        <v>7.2853108610412762E-2</v>
      </c>
      <c r="W43" s="13">
        <f t="shared" si="7"/>
        <v>7.6102762966553564E-2</v>
      </c>
      <c r="X43" s="13">
        <f t="shared" si="7"/>
        <v>7.7438258685642525E-2</v>
      </c>
      <c r="ALZ43"/>
      <c r="AMA43"/>
      <c r="AMB43"/>
      <c r="AMC43"/>
      <c r="AMD43"/>
      <c r="AME43"/>
      <c r="AMF43"/>
      <c r="AMG43"/>
    </row>
    <row r="44" spans="1:1021">
      <c r="A44" s="68" t="s">
        <v>123</v>
      </c>
      <c r="B44" s="25">
        <v>89340.164000000004</v>
      </c>
      <c r="C44" s="25">
        <v>121719.02</v>
      </c>
      <c r="D44" s="25">
        <v>173659.58</v>
      </c>
      <c r="E44" s="25">
        <v>312018.55</v>
      </c>
      <c r="F44" s="25">
        <v>485474.77</v>
      </c>
      <c r="G44" s="25">
        <v>535123.96799999999</v>
      </c>
      <c r="H44" s="25">
        <v>279578.39069999999</v>
      </c>
      <c r="I44" s="25">
        <v>156368.71</v>
      </c>
      <c r="J44" s="25">
        <v>164097.3339</v>
      </c>
      <c r="K44" s="25">
        <v>305000</v>
      </c>
      <c r="L44" s="25">
        <v>398000</v>
      </c>
      <c r="N44" s="13">
        <f t="shared" si="8"/>
        <v>4.0685072945143903E-2</v>
      </c>
      <c r="O44" s="13">
        <f t="shared" si="7"/>
        <v>5.4211055331886394E-2</v>
      </c>
      <c r="P44" s="13">
        <f t="shared" si="7"/>
        <v>7.2109513314086743E-2</v>
      </c>
      <c r="Q44" s="13">
        <f t="shared" si="7"/>
        <v>0.11753955300057037</v>
      </c>
      <c r="R44" s="13">
        <f t="shared" si="7"/>
        <v>0.16765509072010934</v>
      </c>
      <c r="S44" s="13">
        <f t="shared" si="7"/>
        <v>0.2069670427052912</v>
      </c>
      <c r="T44" s="13">
        <f t="shared" si="7"/>
        <v>0.15203938979091136</v>
      </c>
      <c r="U44" s="13">
        <f t="shared" si="7"/>
        <v>0.11930396745011783</v>
      </c>
      <c r="V44" s="13">
        <f t="shared" si="7"/>
        <v>0.10982472223024799</v>
      </c>
      <c r="W44" s="13">
        <f t="shared" si="7"/>
        <v>0.14784294716432381</v>
      </c>
      <c r="X44" s="13">
        <f t="shared" si="7"/>
        <v>0.16659690246965259</v>
      </c>
      <c r="ALZ44"/>
      <c r="AMA44"/>
      <c r="AMB44"/>
      <c r="AMC44"/>
      <c r="AMD44"/>
      <c r="AME44"/>
      <c r="AMF44"/>
      <c r="AMG44"/>
    </row>
    <row r="45" spans="1:1021">
      <c r="A45" s="2" t="s">
        <v>48</v>
      </c>
      <c r="B45" s="12">
        <v>539661.28</v>
      </c>
      <c r="C45" s="12">
        <v>545488.62</v>
      </c>
      <c r="D45" s="12">
        <v>600024.22</v>
      </c>
      <c r="E45" s="12">
        <v>429124.46</v>
      </c>
      <c r="F45" s="12">
        <v>530980.59</v>
      </c>
      <c r="G45" s="12">
        <v>422889.76</v>
      </c>
      <c r="H45" s="12">
        <v>406657.69</v>
      </c>
      <c r="I45" s="12">
        <v>270135.88</v>
      </c>
      <c r="J45" s="12">
        <v>344615.77</v>
      </c>
      <c r="K45" s="72">
        <v>304000</v>
      </c>
      <c r="L45" s="72">
        <v>233000</v>
      </c>
      <c r="ALZ45"/>
      <c r="AMA45"/>
      <c r="AMB45"/>
      <c r="AMC45"/>
      <c r="AMD45"/>
      <c r="AME45"/>
      <c r="AMF45"/>
      <c r="AMG45"/>
    </row>
    <row r="46" spans="1:1021">
      <c r="B46" s="25"/>
      <c r="C46" s="25"/>
      <c r="D46" s="25"/>
      <c r="E46" s="25"/>
      <c r="F46" s="25"/>
      <c r="G46" s="25"/>
      <c r="H46" s="25"/>
      <c r="I46" s="25"/>
      <c r="J46" s="25"/>
      <c r="L46" s="68"/>
      <c r="AME46"/>
      <c r="AMF46"/>
      <c r="AMG46"/>
    </row>
    <row r="47" spans="1:1021">
      <c r="A47" s="6" t="s">
        <v>36</v>
      </c>
      <c r="B47" s="25"/>
      <c r="C47" s="25"/>
      <c r="D47" s="25"/>
      <c r="E47" s="25"/>
      <c r="F47" s="25"/>
      <c r="G47" s="25"/>
      <c r="H47" s="25"/>
      <c r="I47" s="25"/>
      <c r="J47" s="25"/>
      <c r="K47" s="72"/>
      <c r="L47" s="72"/>
      <c r="AMG47"/>
    </row>
    <row r="48" spans="1:1021">
      <c r="A48" s="2" t="s">
        <v>37</v>
      </c>
      <c r="B48" s="32">
        <v>1.9183669999999999</v>
      </c>
      <c r="C48" s="32">
        <v>1.90795</v>
      </c>
      <c r="D48" s="32">
        <v>1.9714769999999999</v>
      </c>
      <c r="E48" s="32">
        <v>2.2714289999999999</v>
      </c>
      <c r="F48" s="32">
        <v>2.67666</v>
      </c>
      <c r="G48" s="32">
        <v>2.9045230000000002</v>
      </c>
      <c r="H48" s="32">
        <v>2.5709219999999999</v>
      </c>
      <c r="I48" s="32">
        <v>2.404328</v>
      </c>
      <c r="J48" s="40">
        <v>2.2839320000000001</v>
      </c>
      <c r="K48" s="40">
        <v>2.4729999999999999</v>
      </c>
      <c r="L48" s="40">
        <v>2.5720000000000001</v>
      </c>
    </row>
    <row r="49" spans="1:13" s="28" customFormat="1">
      <c r="A49" s="44"/>
      <c r="B49" s="25"/>
      <c r="C49" s="35"/>
      <c r="D49" s="26"/>
      <c r="E49" s="35"/>
      <c r="F49" s="35"/>
      <c r="G49" s="35"/>
      <c r="H49" s="35"/>
      <c r="I49" s="35"/>
      <c r="J49" s="35"/>
      <c r="K49" s="20"/>
      <c r="L49" s="23"/>
      <c r="M49" s="23"/>
    </row>
    <row r="50" spans="1:13">
      <c r="A50" s="6"/>
      <c r="J50"/>
    </row>
    <row r="51" spans="1:13">
      <c r="A51" s="89" t="s">
        <v>156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2" spans="1:13" s="28" customFormat="1">
      <c r="A52" s="48" t="s">
        <v>118</v>
      </c>
      <c r="B52" s="37"/>
      <c r="C52" s="37"/>
      <c r="D52" s="37"/>
      <c r="E52" s="37"/>
      <c r="F52" s="37"/>
      <c r="G52" s="37"/>
      <c r="H52" s="37"/>
      <c r="I52" s="37"/>
      <c r="J52" s="37"/>
      <c r="K52" s="25"/>
      <c r="L52" s="23"/>
      <c r="M52" s="23"/>
    </row>
    <row r="54" spans="1:13">
      <c r="A54" s="17" t="s">
        <v>138</v>
      </c>
    </row>
    <row r="60" spans="1:13">
      <c r="A60" s="6"/>
      <c r="J60"/>
    </row>
    <row r="68" spans="1:1021">
      <c r="A68" s="6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</row>
    <row r="69" spans="1:1021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</row>
    <row r="70" spans="1:1021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</row>
    <row r="71" spans="1:1021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</row>
    <row r="72" spans="1:1021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</row>
    <row r="73" spans="1:102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</row>
    <row r="74" spans="1:102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</row>
    <row r="79" spans="1:1021">
      <c r="A79" s="6"/>
    </row>
    <row r="81" spans="8:10">
      <c r="J81"/>
    </row>
    <row r="82" spans="8:10">
      <c r="J82"/>
    </row>
    <row r="83" spans="8:10">
      <c r="J83"/>
    </row>
    <row r="84" spans="8:10">
      <c r="H84" s="8"/>
      <c r="I84"/>
      <c r="J84"/>
    </row>
    <row r="85" spans="8:10">
      <c r="J85"/>
    </row>
  </sheetData>
  <mergeCells count="1">
    <mergeCell ref="A51:K51"/>
  </mergeCells>
  <hyperlinks>
    <hyperlink ref="A2" location="'Table of Contents'!A1" display="Back to table of contents" xr:uid="{00000000-0004-0000-0500-000000000000}"/>
  </hyperlink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G82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984375" defaultRowHeight="14.4"/>
  <cols>
    <col min="1" max="1" width="38.59765625" style="23" customWidth="1"/>
    <col min="2" max="10" width="10" style="23" customWidth="1"/>
    <col min="11" max="11" width="10.59765625" style="23" customWidth="1"/>
    <col min="12" max="1021" width="10" style="23" customWidth="1"/>
    <col min="1022" max="1024" width="10" style="28" customWidth="1"/>
    <col min="1025" max="1025" width="9" style="28" customWidth="1"/>
    <col min="1026" max="16384" width="8.8984375" style="28"/>
  </cols>
  <sheetData>
    <row r="1" spans="1:24">
      <c r="A1" s="27" t="s">
        <v>105</v>
      </c>
    </row>
    <row r="2" spans="1:24" customFormat="1">
      <c r="A2" s="55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4">
      <c r="A3" s="27"/>
      <c r="B3" s="23" t="s">
        <v>144</v>
      </c>
      <c r="N3" s="72" t="s">
        <v>145</v>
      </c>
      <c r="O3" s="72"/>
      <c r="P3" s="72"/>
      <c r="Q3" s="72"/>
      <c r="R3" s="72"/>
      <c r="S3" s="72"/>
      <c r="T3" s="72"/>
      <c r="U3" s="72"/>
      <c r="V3" s="72"/>
      <c r="W3" s="72"/>
      <c r="X3" s="72"/>
    </row>
    <row r="4" spans="1:24">
      <c r="B4" s="23">
        <v>1997</v>
      </c>
      <c r="C4" s="23">
        <v>1999</v>
      </c>
      <c r="D4" s="23">
        <v>2001</v>
      </c>
      <c r="E4" s="23">
        <v>2003</v>
      </c>
      <c r="F4" s="23">
        <v>2005</v>
      </c>
      <c r="G4" s="23">
        <v>2007</v>
      </c>
      <c r="H4" s="23">
        <v>2009</v>
      </c>
      <c r="I4" s="23">
        <v>2011</v>
      </c>
      <c r="J4" s="23">
        <v>2013</v>
      </c>
      <c r="K4" s="88" t="s">
        <v>150</v>
      </c>
      <c r="L4" s="88" t="s">
        <v>151</v>
      </c>
      <c r="N4" s="72">
        <v>1997</v>
      </c>
      <c r="O4" s="72">
        <v>1999</v>
      </c>
      <c r="P4" s="72">
        <v>2001</v>
      </c>
      <c r="Q4" s="72">
        <v>2003</v>
      </c>
      <c r="R4" s="72">
        <v>2005</v>
      </c>
      <c r="S4" s="72">
        <v>2007</v>
      </c>
      <c r="T4" s="72">
        <v>2009</v>
      </c>
      <c r="U4" s="72">
        <v>2011</v>
      </c>
      <c r="V4" s="72">
        <v>2013</v>
      </c>
      <c r="W4" s="72">
        <v>2015</v>
      </c>
      <c r="X4" s="72">
        <v>2017</v>
      </c>
    </row>
    <row r="5" spans="1:24">
      <c r="A5" s="23" t="s">
        <v>115</v>
      </c>
      <c r="B5" s="25">
        <v>4999216</v>
      </c>
      <c r="C5" s="25">
        <v>4916953</v>
      </c>
      <c r="D5" s="25">
        <v>5148639</v>
      </c>
      <c r="E5" s="25">
        <v>5264794</v>
      </c>
      <c r="F5" s="25">
        <v>5896674</v>
      </c>
      <c r="G5" s="25">
        <v>5161778</v>
      </c>
      <c r="H5" s="25">
        <v>4130015</v>
      </c>
      <c r="I5" s="25">
        <v>3271943.5</v>
      </c>
      <c r="J5" s="25">
        <v>3504439</v>
      </c>
      <c r="K5" s="25">
        <v>4147000</v>
      </c>
      <c r="L5" s="25">
        <v>4728000</v>
      </c>
      <c r="N5" s="37">
        <f>B5/B$5</f>
        <v>1</v>
      </c>
      <c r="O5" s="37">
        <f t="shared" ref="O5:X5" si="0">C5/C$5</f>
        <v>1</v>
      </c>
      <c r="P5" s="37">
        <f t="shared" si="0"/>
        <v>1</v>
      </c>
      <c r="Q5" s="37">
        <f t="shared" si="0"/>
        <v>1</v>
      </c>
      <c r="R5" s="37">
        <f t="shared" si="0"/>
        <v>1</v>
      </c>
      <c r="S5" s="37">
        <f t="shared" si="0"/>
        <v>1</v>
      </c>
      <c r="T5" s="37">
        <f t="shared" si="0"/>
        <v>1</v>
      </c>
      <c r="U5" s="37">
        <f t="shared" si="0"/>
        <v>1</v>
      </c>
      <c r="V5" s="37">
        <f t="shared" si="0"/>
        <v>1</v>
      </c>
      <c r="W5" s="37">
        <f t="shared" si="0"/>
        <v>1</v>
      </c>
      <c r="X5" s="37">
        <f t="shared" si="0"/>
        <v>1</v>
      </c>
    </row>
    <row r="6" spans="1:24">
      <c r="A6" s="23" t="s">
        <v>1</v>
      </c>
      <c r="B6" s="29">
        <v>5.0249942506558294E-2</v>
      </c>
      <c r="C6" s="29">
        <v>4.782910917135972E-2</v>
      </c>
      <c r="D6" s="29">
        <v>4.8452657206653288E-2</v>
      </c>
      <c r="E6" s="29">
        <v>4.97418598796249E-2</v>
      </c>
      <c r="F6" s="29">
        <v>5.417016475659045E-2</v>
      </c>
      <c r="G6" s="29">
        <v>4.6650024068453082E-2</v>
      </c>
      <c r="H6" s="29">
        <v>3.6939185486763004E-2</v>
      </c>
      <c r="I6" s="29">
        <v>2.8474663643101802E-2</v>
      </c>
      <c r="J6" s="29">
        <v>3.0249359795617974E-2</v>
      </c>
      <c r="K6" s="61">
        <v>3.5060000000000001E-2</v>
      </c>
      <c r="L6" s="61">
        <v>3.8890000000000001E-2</v>
      </c>
    </row>
    <row r="8" spans="1:24">
      <c r="A8" s="21" t="s">
        <v>2</v>
      </c>
    </row>
    <row r="9" spans="1:24">
      <c r="A9" s="23" t="s">
        <v>3</v>
      </c>
      <c r="B9" s="25">
        <v>3161235</v>
      </c>
      <c r="C9" s="25">
        <v>2968163.1</v>
      </c>
      <c r="D9" s="25">
        <v>3075504</v>
      </c>
      <c r="E9" s="25">
        <v>3004801</v>
      </c>
      <c r="F9" s="25">
        <v>3337358</v>
      </c>
      <c r="G9" s="25">
        <v>2891228</v>
      </c>
      <c r="H9" s="25">
        <v>2248706</v>
      </c>
      <c r="I9" s="25">
        <v>1746829</v>
      </c>
      <c r="J9" s="25">
        <v>2025073</v>
      </c>
      <c r="K9" s="25">
        <v>2514000</v>
      </c>
      <c r="L9" s="25">
        <v>2555000</v>
      </c>
      <c r="N9" s="37">
        <f>B9/SUM(B$9:B$10)</f>
        <v>0.63234615187661425</v>
      </c>
      <c r="O9" s="37">
        <f t="shared" ref="O9:X10" si="1">C9/SUM(C$9:C$10)</f>
        <v>0.60365902208829292</v>
      </c>
      <c r="P9" s="37">
        <f t="shared" si="1"/>
        <v>0.59734309208039071</v>
      </c>
      <c r="Q9" s="37">
        <f t="shared" si="1"/>
        <v>0.570734771388966</v>
      </c>
      <c r="R9" s="37">
        <f t="shared" si="1"/>
        <v>0.56597285758499494</v>
      </c>
      <c r="S9" s="37">
        <f t="shared" si="1"/>
        <v>0.56012253297928738</v>
      </c>
      <c r="T9" s="37">
        <f t="shared" si="1"/>
        <v>0.54447889414445227</v>
      </c>
      <c r="U9" s="37">
        <f t="shared" si="1"/>
        <v>0.53388108109429744</v>
      </c>
      <c r="V9" s="37">
        <f t="shared" si="1"/>
        <v>0.57785939489886973</v>
      </c>
      <c r="W9" s="37">
        <f t="shared" si="1"/>
        <v>0.60622136484205447</v>
      </c>
      <c r="X9" s="37">
        <f t="shared" si="1"/>
        <v>0.54028335800380634</v>
      </c>
    </row>
    <row r="10" spans="1:24">
      <c r="A10" s="23" t="s">
        <v>4</v>
      </c>
      <c r="B10" s="25">
        <v>1837981</v>
      </c>
      <c r="C10" s="25">
        <v>1948790</v>
      </c>
      <c r="D10" s="25">
        <v>2073135.1</v>
      </c>
      <c r="E10" s="25">
        <v>2259993</v>
      </c>
      <c r="F10" s="25">
        <v>2559317</v>
      </c>
      <c r="G10" s="25">
        <v>2270549.7000000002</v>
      </c>
      <c r="H10" s="25">
        <v>1881309</v>
      </c>
      <c r="I10" s="25">
        <v>1525115</v>
      </c>
      <c r="J10" s="25">
        <v>1479366</v>
      </c>
      <c r="K10" s="25">
        <v>1633000</v>
      </c>
      <c r="L10" s="25">
        <v>2174000</v>
      </c>
      <c r="N10" s="37">
        <f>B10/SUM(B$9:B$10)</f>
        <v>0.36765384812338575</v>
      </c>
      <c r="O10" s="37">
        <f t="shared" si="1"/>
        <v>0.39634097791170719</v>
      </c>
      <c r="P10" s="37">
        <f t="shared" si="1"/>
        <v>0.40265690791960934</v>
      </c>
      <c r="Q10" s="37">
        <f t="shared" si="1"/>
        <v>0.429265228611034</v>
      </c>
      <c r="R10" s="37">
        <f t="shared" si="1"/>
        <v>0.43402714241500506</v>
      </c>
      <c r="S10" s="37">
        <f t="shared" si="1"/>
        <v>0.43987746702071268</v>
      </c>
      <c r="T10" s="37">
        <f t="shared" si="1"/>
        <v>0.45552110585554773</v>
      </c>
      <c r="U10" s="37">
        <f t="shared" si="1"/>
        <v>0.46611891890570256</v>
      </c>
      <c r="V10" s="37">
        <f t="shared" si="1"/>
        <v>0.42214060510113033</v>
      </c>
      <c r="W10" s="37">
        <f t="shared" si="1"/>
        <v>0.39377863515794548</v>
      </c>
      <c r="X10" s="37">
        <f t="shared" si="1"/>
        <v>0.45971664199619372</v>
      </c>
    </row>
    <row r="11" spans="1:24">
      <c r="B11" s="25"/>
      <c r="C11" s="25"/>
      <c r="D11" s="25"/>
      <c r="E11" s="25"/>
      <c r="F11" s="25"/>
      <c r="G11" s="25"/>
      <c r="H11" s="25"/>
      <c r="I11" s="25"/>
      <c r="J11" s="25"/>
      <c r="L11" s="72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>
      <c r="A12" s="21" t="s">
        <v>5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24">
      <c r="A13" s="23" t="s">
        <v>6</v>
      </c>
      <c r="B13" s="25">
        <v>37</v>
      </c>
      <c r="C13" s="25">
        <v>39</v>
      </c>
      <c r="D13" s="25">
        <v>38</v>
      </c>
      <c r="E13" s="25">
        <v>38</v>
      </c>
      <c r="F13" s="25">
        <v>39</v>
      </c>
      <c r="G13" s="25">
        <v>38</v>
      </c>
      <c r="H13" s="25">
        <v>38</v>
      </c>
      <c r="I13" s="25">
        <v>38</v>
      </c>
      <c r="J13" s="25">
        <v>38</v>
      </c>
      <c r="K13" s="23">
        <v>41</v>
      </c>
      <c r="L13" s="72">
        <v>41</v>
      </c>
    </row>
    <row r="14" spans="1:24">
      <c r="A14" s="2" t="s">
        <v>54</v>
      </c>
      <c r="B14" s="25">
        <v>325083.05</v>
      </c>
      <c r="C14" s="25">
        <v>233531.845</v>
      </c>
      <c r="D14" s="25">
        <v>308513.33</v>
      </c>
      <c r="E14" s="25">
        <v>268934.81</v>
      </c>
      <c r="F14" s="25">
        <v>425030.37</v>
      </c>
      <c r="G14" s="25">
        <v>387164.15999999997</v>
      </c>
      <c r="H14" s="25">
        <v>314423.87</v>
      </c>
      <c r="I14" s="25">
        <v>226364.26</v>
      </c>
      <c r="J14" s="25">
        <v>213627.76</v>
      </c>
      <c r="K14" s="25">
        <v>154000</v>
      </c>
      <c r="L14" s="25">
        <v>172000</v>
      </c>
      <c r="N14" s="37">
        <f>B14/SUM(B$14:B$19)</f>
        <v>6.5026802639185033E-2</v>
      </c>
      <c r="O14" s="37">
        <f t="shared" ref="O14:X19" si="2">C14/SUM(C$14:C$19)</f>
        <v>4.7495224497951044E-2</v>
      </c>
      <c r="P14" s="37">
        <f t="shared" si="2"/>
        <v>5.9921334048963208E-2</v>
      </c>
      <c r="Q14" s="37">
        <f t="shared" si="2"/>
        <v>5.1081736087349359E-2</v>
      </c>
      <c r="R14" s="37">
        <f t="shared" si="2"/>
        <v>7.207967927696135E-2</v>
      </c>
      <c r="S14" s="37">
        <f t="shared" si="2"/>
        <v>7.5005969890688404E-2</v>
      </c>
      <c r="T14" s="37">
        <f t="shared" si="2"/>
        <v>7.6131413486074398E-2</v>
      </c>
      <c r="U14" s="37">
        <f t="shared" si="2"/>
        <v>6.9183425142038971E-2</v>
      </c>
      <c r="V14" s="37">
        <f t="shared" si="2"/>
        <v>6.0959185883319611E-2</v>
      </c>
      <c r="W14" s="37">
        <f t="shared" si="2"/>
        <v>3.7135278514588858E-2</v>
      </c>
      <c r="X14" s="37">
        <f t="shared" si="2"/>
        <v>3.6371325861704377E-2</v>
      </c>
    </row>
    <row r="15" spans="1:24">
      <c r="A15" s="2" t="s">
        <v>108</v>
      </c>
      <c r="B15" s="25">
        <v>1639624</v>
      </c>
      <c r="C15" s="25">
        <v>1513676</v>
      </c>
      <c r="D15" s="25">
        <v>1685960</v>
      </c>
      <c r="E15" s="25">
        <v>1757465.4</v>
      </c>
      <c r="F15" s="25">
        <v>1864707</v>
      </c>
      <c r="G15" s="25">
        <v>1585954</v>
      </c>
      <c r="H15" s="25">
        <v>1406828</v>
      </c>
      <c r="I15" s="25">
        <v>1133022</v>
      </c>
      <c r="J15" s="25">
        <v>1174038</v>
      </c>
      <c r="K15" s="25">
        <v>1203000</v>
      </c>
      <c r="L15" s="25">
        <v>1267000</v>
      </c>
      <c r="N15" s="37">
        <f t="shared" ref="N15:N19" si="3">B15/SUM(B$14:B$19)</f>
        <v>0.32797620869642735</v>
      </c>
      <c r="O15" s="37">
        <f t="shared" si="2"/>
        <v>0.30784829982035444</v>
      </c>
      <c r="P15" s="37">
        <f t="shared" si="2"/>
        <v>0.32745739820444714</v>
      </c>
      <c r="Q15" s="37">
        <f t="shared" si="2"/>
        <v>0.33381466588668041</v>
      </c>
      <c r="R15" s="37">
        <f t="shared" si="2"/>
        <v>0.31623030256756657</v>
      </c>
      <c r="S15" s="37">
        <f t="shared" si="2"/>
        <v>0.30724956042423152</v>
      </c>
      <c r="T15" s="37">
        <f t="shared" si="2"/>
        <v>0.34063509291386518</v>
      </c>
      <c r="U15" s="37">
        <f t="shared" si="2"/>
        <v>0.34628409414667877</v>
      </c>
      <c r="V15" s="37">
        <f t="shared" si="2"/>
        <v>0.33501451625987555</v>
      </c>
      <c r="W15" s="37">
        <f t="shared" si="2"/>
        <v>0.29008922112370389</v>
      </c>
      <c r="X15" s="37">
        <f t="shared" si="2"/>
        <v>0.26792133643476423</v>
      </c>
    </row>
    <row r="16" spans="1:24">
      <c r="A16" s="2" t="s">
        <v>109</v>
      </c>
      <c r="B16" s="25">
        <v>1424641</v>
      </c>
      <c r="C16" s="25">
        <v>1472311</v>
      </c>
      <c r="D16" s="25">
        <v>1531097.9</v>
      </c>
      <c r="E16" s="25">
        <v>1460766</v>
      </c>
      <c r="F16" s="25">
        <v>1485004.7</v>
      </c>
      <c r="G16" s="25">
        <v>1317969</v>
      </c>
      <c r="H16" s="25">
        <v>957664.2</v>
      </c>
      <c r="I16" s="25">
        <v>760519.14</v>
      </c>
      <c r="J16" s="25">
        <v>848999.86</v>
      </c>
      <c r="K16" s="25">
        <v>1050000</v>
      </c>
      <c r="L16" s="25">
        <v>1272000</v>
      </c>
      <c r="N16" s="37">
        <f t="shared" si="3"/>
        <v>0.28497286812920947</v>
      </c>
      <c r="O16" s="37">
        <f t="shared" si="2"/>
        <v>0.29943557152046141</v>
      </c>
      <c r="P16" s="37">
        <f t="shared" si="2"/>
        <v>0.29737913991452508</v>
      </c>
      <c r="Q16" s="37">
        <f t="shared" si="2"/>
        <v>0.27745929691055232</v>
      </c>
      <c r="R16" s="37">
        <f t="shared" si="2"/>
        <v>0.25183768044805882</v>
      </c>
      <c r="S16" s="37">
        <f t="shared" si="2"/>
        <v>0.25533237149549359</v>
      </c>
      <c r="T16" s="37">
        <f t="shared" si="2"/>
        <v>0.23187911652830506</v>
      </c>
      <c r="U16" s="37">
        <f t="shared" si="2"/>
        <v>0.23243651180304636</v>
      </c>
      <c r="V16" s="37">
        <f t="shared" si="2"/>
        <v>0.24226411530342462</v>
      </c>
      <c r="W16" s="37">
        <f t="shared" si="2"/>
        <v>0.25319508078128766</v>
      </c>
      <c r="X16" s="37">
        <f t="shared" si="2"/>
        <v>0.26897864241911607</v>
      </c>
    </row>
    <row r="17" spans="1:24">
      <c r="A17" s="2" t="s">
        <v>110</v>
      </c>
      <c r="B17" s="25">
        <v>837239.8</v>
      </c>
      <c r="C17" s="25">
        <v>885367.17</v>
      </c>
      <c r="D17" s="25">
        <v>802048.76</v>
      </c>
      <c r="E17" s="25">
        <v>889004.96</v>
      </c>
      <c r="F17" s="25">
        <v>1035038</v>
      </c>
      <c r="G17" s="25">
        <v>907679.23</v>
      </c>
      <c r="H17" s="25">
        <v>678462.8</v>
      </c>
      <c r="I17" s="25">
        <v>532621.61</v>
      </c>
      <c r="J17" s="25">
        <v>553501.72</v>
      </c>
      <c r="K17" s="25">
        <v>723000</v>
      </c>
      <c r="L17" s="25">
        <v>868000</v>
      </c>
      <c r="N17" s="37">
        <f t="shared" si="3"/>
        <v>0.16747421077866334</v>
      </c>
      <c r="O17" s="37">
        <f t="shared" si="2"/>
        <v>0.18006414714989122</v>
      </c>
      <c r="P17" s="37">
        <f t="shared" si="2"/>
        <v>0.15577878489566954</v>
      </c>
      <c r="Q17" s="37">
        <f t="shared" si="2"/>
        <v>0.16885845587287332</v>
      </c>
      <c r="R17" s="37">
        <f t="shared" si="2"/>
        <v>0.17552912061194009</v>
      </c>
      <c r="S17" s="37">
        <f t="shared" si="2"/>
        <v>0.17584623792600854</v>
      </c>
      <c r="T17" s="37">
        <f t="shared" si="2"/>
        <v>0.16427611542889475</v>
      </c>
      <c r="U17" s="37">
        <f t="shared" si="2"/>
        <v>0.16278447527214443</v>
      </c>
      <c r="V17" s="37">
        <f t="shared" si="2"/>
        <v>0.15794302311748773</v>
      </c>
      <c r="W17" s="37">
        <f t="shared" si="2"/>
        <v>0.17434289848082951</v>
      </c>
      <c r="X17" s="37">
        <f t="shared" si="2"/>
        <v>0.18354831888348488</v>
      </c>
    </row>
    <row r="18" spans="1:24">
      <c r="A18" s="2" t="s">
        <v>111</v>
      </c>
      <c r="B18" s="25">
        <v>439274.56400000001</v>
      </c>
      <c r="C18" s="25">
        <v>410524.76</v>
      </c>
      <c r="D18" s="25">
        <v>488133.55</v>
      </c>
      <c r="E18" s="25">
        <v>510499.07</v>
      </c>
      <c r="F18" s="25">
        <v>621118.37</v>
      </c>
      <c r="G18" s="25">
        <v>590075.76</v>
      </c>
      <c r="H18" s="25">
        <v>512508.01</v>
      </c>
      <c r="I18" s="25">
        <v>358948.54</v>
      </c>
      <c r="J18" s="25">
        <v>406257.62</v>
      </c>
      <c r="K18" s="25">
        <v>566000</v>
      </c>
      <c r="L18" s="25">
        <v>594000</v>
      </c>
      <c r="N18" s="37">
        <f t="shared" si="3"/>
        <v>8.7868685794728632E-2</v>
      </c>
      <c r="O18" s="37">
        <f t="shared" si="2"/>
        <v>8.3491678139944792E-2</v>
      </c>
      <c r="P18" s="37">
        <f t="shared" si="2"/>
        <v>9.4808264881314136E-2</v>
      </c>
      <c r="Q18" s="37">
        <f t="shared" si="2"/>
        <v>9.6964683621942757E-2</v>
      </c>
      <c r="R18" s="37">
        <f t="shared" si="2"/>
        <v>0.10533367980887816</v>
      </c>
      <c r="S18" s="37">
        <f t="shared" si="2"/>
        <v>0.11431637858159464</v>
      </c>
      <c r="T18" s="37">
        <f t="shared" si="2"/>
        <v>0.12409350226569997</v>
      </c>
      <c r="U18" s="37">
        <f t="shared" si="2"/>
        <v>0.10970499250603509</v>
      </c>
      <c r="V18" s="37">
        <f t="shared" si="2"/>
        <v>0.11592657140670773</v>
      </c>
      <c r="W18" s="37">
        <f t="shared" si="2"/>
        <v>0.1364842054497227</v>
      </c>
      <c r="X18" s="37">
        <f t="shared" si="2"/>
        <v>0.12560795094100233</v>
      </c>
    </row>
    <row r="19" spans="1:24">
      <c r="A19" s="2" t="s">
        <v>45</v>
      </c>
      <c r="B19" s="25">
        <v>333353.86</v>
      </c>
      <c r="C19" s="25">
        <v>401543.45499999996</v>
      </c>
      <c r="D19" s="25">
        <v>332885.67</v>
      </c>
      <c r="E19" s="25">
        <v>378123.61000000004</v>
      </c>
      <c r="F19" s="25">
        <v>465775.55000000005</v>
      </c>
      <c r="G19" s="25">
        <v>372935.78</v>
      </c>
      <c r="H19" s="25">
        <v>260127.99300000002</v>
      </c>
      <c r="I19" s="25">
        <v>260467.976</v>
      </c>
      <c r="J19" s="25">
        <v>308014.23</v>
      </c>
      <c r="K19" s="25">
        <v>451000</v>
      </c>
      <c r="L19" s="25">
        <v>556000</v>
      </c>
      <c r="N19" s="37">
        <f t="shared" si="3"/>
        <v>6.6681223961786135E-2</v>
      </c>
      <c r="O19" s="37">
        <f t="shared" si="2"/>
        <v>8.1665078871397179E-2</v>
      </c>
      <c r="P19" s="37">
        <f t="shared" si="2"/>
        <v>6.4655078055080889E-2</v>
      </c>
      <c r="Q19" s="37">
        <f t="shared" si="2"/>
        <v>7.1821161620601731E-2</v>
      </c>
      <c r="R19" s="37">
        <f t="shared" si="2"/>
        <v>7.8989537286595024E-2</v>
      </c>
      <c r="S19" s="37">
        <f t="shared" si="2"/>
        <v>7.2249481681983169E-2</v>
      </c>
      <c r="T19" s="37">
        <f t="shared" si="2"/>
        <v>6.2984759377160734E-2</v>
      </c>
      <c r="U19" s="37">
        <f t="shared" si="2"/>
        <v>7.960650113005649E-2</v>
      </c>
      <c r="V19" s="37">
        <f t="shared" si="2"/>
        <v>8.7892588029184773E-2</v>
      </c>
      <c r="W19" s="37">
        <f t="shared" si="2"/>
        <v>0.10875331564986737</v>
      </c>
      <c r="X19" s="37">
        <f t="shared" si="2"/>
        <v>0.1175724254599281</v>
      </c>
    </row>
    <row r="20" spans="1:24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>
      <c r="A21" s="21" t="s">
        <v>162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24">
      <c r="A22" s="23" t="s">
        <v>7</v>
      </c>
      <c r="B22" s="25">
        <v>4025513</v>
      </c>
      <c r="C22" s="25">
        <v>3968714</v>
      </c>
      <c r="D22" s="25">
        <v>4102223</v>
      </c>
      <c r="E22" s="25">
        <v>4059827</v>
      </c>
      <c r="F22" s="25">
        <v>4420596</v>
      </c>
      <c r="G22" s="25">
        <v>3804760</v>
      </c>
      <c r="H22" s="25">
        <v>3175200</v>
      </c>
      <c r="I22" s="25">
        <v>2444909</v>
      </c>
      <c r="J22" s="25">
        <v>2642722</v>
      </c>
      <c r="K22" s="25">
        <v>3029000</v>
      </c>
      <c r="L22" s="25">
        <v>3453000</v>
      </c>
      <c r="N22" s="37">
        <f>B22/SUM(B$22:B$25)</f>
        <v>0.80522883620778962</v>
      </c>
      <c r="O22" s="37">
        <f t="shared" ref="O22:X25" si="4">C22/SUM(C$22:C$25)</f>
        <v>0.80714891979307779</v>
      </c>
      <c r="P22" s="37">
        <f t="shared" si="4"/>
        <v>0.79675877349348945</v>
      </c>
      <c r="Q22" s="37">
        <f t="shared" si="4"/>
        <v>0.77112736284470407</v>
      </c>
      <c r="R22" s="37">
        <f t="shared" si="4"/>
        <v>0.7496761352411816</v>
      </c>
      <c r="S22" s="37">
        <f t="shared" si="4"/>
        <v>0.73710251062612064</v>
      </c>
      <c r="T22" s="37">
        <f t="shared" si="4"/>
        <v>0.76881079644313788</v>
      </c>
      <c r="U22" s="37">
        <f t="shared" si="4"/>
        <v>0.74723449604383896</v>
      </c>
      <c r="V22" s="37">
        <f t="shared" si="4"/>
        <v>0.75410686964691498</v>
      </c>
      <c r="W22" s="37">
        <f t="shared" si="4"/>
        <v>0.73023143683702985</v>
      </c>
      <c r="X22" s="37">
        <f t="shared" si="4"/>
        <v>0.73032994923857864</v>
      </c>
    </row>
    <row r="23" spans="1:24">
      <c r="A23" s="23" t="s">
        <v>8</v>
      </c>
      <c r="B23" s="25">
        <v>429517.2</v>
      </c>
      <c r="C23" s="25">
        <v>381484.82</v>
      </c>
      <c r="D23" s="25">
        <v>401672.81</v>
      </c>
      <c r="E23" s="25">
        <v>352425.16</v>
      </c>
      <c r="F23" s="25">
        <v>464865.16</v>
      </c>
      <c r="G23" s="25">
        <v>432767.51</v>
      </c>
      <c r="H23" s="25">
        <v>291548.34000000003</v>
      </c>
      <c r="I23" s="25">
        <v>226309.01</v>
      </c>
      <c r="J23" s="25">
        <v>211921.16</v>
      </c>
      <c r="K23" s="25">
        <v>287000</v>
      </c>
      <c r="L23" s="25">
        <v>353000</v>
      </c>
      <c r="N23" s="37">
        <f t="shared" ref="N23:N25" si="5">B23/SUM(B$22:B$25)</f>
        <v>8.5916909245412551E-2</v>
      </c>
      <c r="O23" s="37">
        <f t="shared" si="4"/>
        <v>7.7585600872337165E-2</v>
      </c>
      <c r="P23" s="37">
        <f t="shared" si="4"/>
        <v>7.8015343252008346E-2</v>
      </c>
      <c r="Q23" s="37">
        <f t="shared" si="4"/>
        <v>6.6939966710631474E-2</v>
      </c>
      <c r="R23" s="37">
        <f t="shared" si="4"/>
        <v>7.8835142717650186E-2</v>
      </c>
      <c r="S23" s="37">
        <f t="shared" si="4"/>
        <v>8.3840772647529607E-2</v>
      </c>
      <c r="T23" s="37">
        <f t="shared" si="4"/>
        <v>7.0592564713112482E-2</v>
      </c>
      <c r="U23" s="37">
        <f t="shared" si="4"/>
        <v>6.9166541183140196E-2</v>
      </c>
      <c r="V23" s="37">
        <f t="shared" si="4"/>
        <v>6.0472195932656944E-2</v>
      </c>
      <c r="W23" s="37">
        <f t="shared" si="4"/>
        <v>6.9189971070395373E-2</v>
      </c>
      <c r="X23" s="37">
        <f t="shared" si="4"/>
        <v>7.4661590524534693E-2</v>
      </c>
    </row>
    <row r="24" spans="1:24">
      <c r="A24" s="23" t="s">
        <v>9</v>
      </c>
      <c r="B24" s="25">
        <v>352983.397</v>
      </c>
      <c r="C24" s="25">
        <v>350498.78399999999</v>
      </c>
      <c r="D24" s="25">
        <v>404569.44</v>
      </c>
      <c r="E24" s="25">
        <v>546167.13600000006</v>
      </c>
      <c r="F24" s="25">
        <v>650565.84</v>
      </c>
      <c r="G24" s="25">
        <v>610064.98</v>
      </c>
      <c r="H24" s="25">
        <v>371005.05</v>
      </c>
      <c r="I24" s="25">
        <v>359522.74</v>
      </c>
      <c r="J24" s="25">
        <v>384239.48</v>
      </c>
      <c r="K24" s="25">
        <v>529000</v>
      </c>
      <c r="L24" s="25">
        <v>531000</v>
      </c>
      <c r="N24" s="37">
        <f t="shared" si="5"/>
        <v>7.0607748619115673E-2</v>
      </c>
      <c r="O24" s="37">
        <f t="shared" si="4"/>
        <v>7.1283724373786397E-2</v>
      </c>
      <c r="P24" s="37">
        <f t="shared" si="4"/>
        <v>7.8577944399255695E-2</v>
      </c>
      <c r="Q24" s="37">
        <f t="shared" si="4"/>
        <v>0.10373950004670762</v>
      </c>
      <c r="R24" s="37">
        <f t="shared" si="4"/>
        <v>0.11032758583936034</v>
      </c>
      <c r="S24" s="37">
        <f t="shared" si="4"/>
        <v>0.11818890768486687</v>
      </c>
      <c r="T24" s="37">
        <f t="shared" si="4"/>
        <v>8.9831408407321164E-2</v>
      </c>
      <c r="U24" s="37">
        <f t="shared" si="4"/>
        <v>0.10988048775647688</v>
      </c>
      <c r="V24" s="37">
        <f t="shared" si="4"/>
        <v>0.10964362935547455</v>
      </c>
      <c r="W24" s="37">
        <f t="shared" si="4"/>
        <v>0.12753134040501446</v>
      </c>
      <c r="X24" s="37">
        <f t="shared" si="4"/>
        <v>0.11230964467005077</v>
      </c>
    </row>
    <row r="25" spans="1:24">
      <c r="A25" s="23" t="s">
        <v>38</v>
      </c>
      <c r="B25" s="25">
        <v>191202.55</v>
      </c>
      <c r="C25" s="25">
        <v>216256.26</v>
      </c>
      <c r="D25" s="25">
        <v>240173.38</v>
      </c>
      <c r="E25" s="25">
        <v>306375.076</v>
      </c>
      <c r="F25" s="25">
        <v>360647.3</v>
      </c>
      <c r="G25" s="25">
        <v>314186.15700000001</v>
      </c>
      <c r="H25" s="25">
        <v>292261.45199999999</v>
      </c>
      <c r="I25" s="25">
        <v>241202.68</v>
      </c>
      <c r="J25" s="25">
        <v>265556.99099999998</v>
      </c>
      <c r="K25" s="25">
        <v>303000</v>
      </c>
      <c r="L25" s="25">
        <v>391000</v>
      </c>
      <c r="N25" s="37">
        <f t="shared" si="5"/>
        <v>3.8246505927682188E-2</v>
      </c>
      <c r="O25" s="37">
        <f t="shared" si="4"/>
        <v>4.3981754960798633E-2</v>
      </c>
      <c r="P25" s="37">
        <f t="shared" si="4"/>
        <v>4.6647938855246478E-2</v>
      </c>
      <c r="Q25" s="37">
        <f t="shared" si="4"/>
        <v>5.8193170397956802E-2</v>
      </c>
      <c r="R25" s="37">
        <f t="shared" si="4"/>
        <v>6.1161136201807853E-2</v>
      </c>
      <c r="S25" s="37">
        <f t="shared" si="4"/>
        <v>6.0867809041482909E-2</v>
      </c>
      <c r="T25" s="37">
        <f t="shared" si="4"/>
        <v>7.0765230436428544E-2</v>
      </c>
      <c r="U25" s="37">
        <f t="shared" si="4"/>
        <v>7.3718475016543911E-2</v>
      </c>
      <c r="V25" s="37">
        <f t="shared" si="4"/>
        <v>7.5777305064953476E-2</v>
      </c>
      <c r="W25" s="37">
        <f t="shared" si="4"/>
        <v>7.3047251687560266E-2</v>
      </c>
      <c r="X25" s="37">
        <f t="shared" si="4"/>
        <v>8.2698815566835865E-2</v>
      </c>
    </row>
    <row r="26" spans="1:24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>
      <c r="A27" s="21" t="s">
        <v>10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24">
      <c r="A28" s="23" t="s">
        <v>12</v>
      </c>
      <c r="B28" s="25">
        <v>1442687</v>
      </c>
      <c r="C28" s="25">
        <v>1424232</v>
      </c>
      <c r="D28" s="25">
        <v>1434325</v>
      </c>
      <c r="E28" s="25">
        <v>1452055</v>
      </c>
      <c r="F28" s="25">
        <v>1613288</v>
      </c>
      <c r="G28" s="25">
        <v>1366855</v>
      </c>
      <c r="H28" s="25">
        <v>1226544</v>
      </c>
      <c r="I28" s="25">
        <v>807407.2</v>
      </c>
      <c r="J28" s="25">
        <v>912478.71</v>
      </c>
      <c r="K28" s="25">
        <v>1149000</v>
      </c>
      <c r="L28" s="25">
        <v>1209000</v>
      </c>
      <c r="N28" s="37">
        <f>B28/(SUM(B$28:B$31)+B$34)</f>
        <v>0.28858264918222648</v>
      </c>
      <c r="O28" s="37">
        <f t="shared" ref="O28:X34" si="6">C28/(SUM(C$28:C$31)+C$34)</f>
        <v>0.28965742149368617</v>
      </c>
      <c r="P28" s="37">
        <f t="shared" si="6"/>
        <v>0.278583319646869</v>
      </c>
      <c r="Q28" s="37">
        <f t="shared" si="6"/>
        <v>0.27580471229907683</v>
      </c>
      <c r="R28" s="37">
        <f t="shared" si="6"/>
        <v>0.27359284980856591</v>
      </c>
      <c r="S28" s="37">
        <f t="shared" si="6"/>
        <v>0.264803122325522</v>
      </c>
      <c r="T28" s="37">
        <f t="shared" si="6"/>
        <v>0.29698288608951945</v>
      </c>
      <c r="U28" s="37">
        <f t="shared" si="6"/>
        <v>0.24676685248780506</v>
      </c>
      <c r="V28" s="37">
        <f t="shared" si="6"/>
        <v>0.26037793836421624</v>
      </c>
      <c r="W28" s="37">
        <f t="shared" si="6"/>
        <v>0.27700096432015431</v>
      </c>
      <c r="X28" s="37">
        <f t="shared" si="6"/>
        <v>0.25571065989847713</v>
      </c>
    </row>
    <row r="29" spans="1:24">
      <c r="A29" s="23" t="s">
        <v>13</v>
      </c>
      <c r="B29" s="25">
        <v>1798579</v>
      </c>
      <c r="C29" s="25">
        <v>1780534</v>
      </c>
      <c r="D29" s="25">
        <v>1767625</v>
      </c>
      <c r="E29" s="25">
        <v>1796653</v>
      </c>
      <c r="F29" s="25">
        <v>1956829</v>
      </c>
      <c r="G29" s="25">
        <v>1675545</v>
      </c>
      <c r="H29" s="25">
        <v>1141511</v>
      </c>
      <c r="I29" s="25">
        <v>916378.00399999996</v>
      </c>
      <c r="J29" s="25">
        <v>969738.04</v>
      </c>
      <c r="K29" s="25">
        <v>1229000</v>
      </c>
      <c r="L29" s="25">
        <v>1426000</v>
      </c>
      <c r="N29" s="37">
        <f t="shared" ref="N29:N34" si="7">B29/(SUM(B$28:B$31)+B$34)</f>
        <v>0.35977221156322869</v>
      </c>
      <c r="O29" s="37">
        <f t="shared" si="6"/>
        <v>0.36212140109324814</v>
      </c>
      <c r="P29" s="37">
        <f t="shared" si="6"/>
        <v>0.34331887151851698</v>
      </c>
      <c r="Q29" s="37">
        <f t="shared" si="6"/>
        <v>0.34125798524592615</v>
      </c>
      <c r="R29" s="37">
        <f t="shared" si="6"/>
        <v>0.33185297522701851</v>
      </c>
      <c r="S29" s="37">
        <f t="shared" si="6"/>
        <v>0.32460615617378341</v>
      </c>
      <c r="T29" s="37">
        <f t="shared" si="6"/>
        <v>0.27639386054061937</v>
      </c>
      <c r="U29" s="37">
        <f t="shared" si="6"/>
        <v>0.28007146299430724</v>
      </c>
      <c r="V29" s="37">
        <f t="shared" si="6"/>
        <v>0.27671702237146539</v>
      </c>
      <c r="W29" s="37">
        <f t="shared" si="6"/>
        <v>0.29628736740597877</v>
      </c>
      <c r="X29" s="37">
        <f t="shared" si="6"/>
        <v>0.30160744500846026</v>
      </c>
    </row>
    <row r="30" spans="1:24">
      <c r="A30" s="23" t="s">
        <v>11</v>
      </c>
      <c r="B30" s="25">
        <v>392740.57</v>
      </c>
      <c r="C30" s="25">
        <v>356908.12</v>
      </c>
      <c r="D30" s="25">
        <v>461218.89</v>
      </c>
      <c r="E30" s="25">
        <v>419975.47</v>
      </c>
      <c r="F30" s="25">
        <v>520893.4</v>
      </c>
      <c r="G30" s="25">
        <v>479304.94</v>
      </c>
      <c r="H30" s="25">
        <v>368709.46</v>
      </c>
      <c r="I30" s="25">
        <v>291682.02</v>
      </c>
      <c r="J30" s="25">
        <v>315018.82</v>
      </c>
      <c r="K30" s="25">
        <v>304000</v>
      </c>
      <c r="L30" s="25">
        <v>354000</v>
      </c>
      <c r="N30" s="37">
        <f t="shared" si="7"/>
        <v>7.8560432118635337E-2</v>
      </c>
      <c r="O30" s="37">
        <f t="shared" si="6"/>
        <v>7.2587251058366276E-2</v>
      </c>
      <c r="P30" s="37">
        <f t="shared" si="6"/>
        <v>8.9580736206957362E-2</v>
      </c>
      <c r="Q30" s="37">
        <f t="shared" si="6"/>
        <v>7.9770541526333061E-2</v>
      </c>
      <c r="R30" s="37">
        <f t="shared" si="6"/>
        <v>8.8336806417994337E-2</v>
      </c>
      <c r="S30" s="37">
        <f t="shared" si="6"/>
        <v>9.285655366373681E-2</v>
      </c>
      <c r="T30" s="37">
        <f t="shared" si="6"/>
        <v>8.927555763128614E-2</v>
      </c>
      <c r="U30" s="37">
        <f t="shared" si="6"/>
        <v>8.9146410884972313E-2</v>
      </c>
      <c r="V30" s="37">
        <f t="shared" si="6"/>
        <v>8.9891358558412987E-2</v>
      </c>
      <c r="W30" s="37">
        <f t="shared" si="6"/>
        <v>7.3288331726133082E-2</v>
      </c>
      <c r="X30" s="37">
        <f t="shared" si="6"/>
        <v>7.487309644670051E-2</v>
      </c>
    </row>
    <row r="31" spans="1:24">
      <c r="A31" s="23" t="s">
        <v>14</v>
      </c>
      <c r="B31" s="25">
        <v>946847.11</v>
      </c>
      <c r="C31" s="25">
        <v>892956.01</v>
      </c>
      <c r="D31" s="25">
        <v>941179.88</v>
      </c>
      <c r="E31" s="25">
        <v>1004211</v>
      </c>
      <c r="F31" s="25">
        <v>1157692</v>
      </c>
      <c r="G31" s="25">
        <v>1073012</v>
      </c>
      <c r="H31" s="25">
        <v>863300.05</v>
      </c>
      <c r="I31" s="25">
        <v>775374.33</v>
      </c>
      <c r="J31" s="25">
        <v>801341.34</v>
      </c>
      <c r="K31" s="25">
        <v>893000</v>
      </c>
      <c r="L31" s="25">
        <v>1006000</v>
      </c>
      <c r="N31" s="37">
        <f t="shared" si="7"/>
        <v>0.18939911940312418</v>
      </c>
      <c r="O31" s="37">
        <f t="shared" si="6"/>
        <v>0.18160758595782867</v>
      </c>
      <c r="P31" s="37">
        <f t="shared" si="6"/>
        <v>0.18280167699457364</v>
      </c>
      <c r="Q31" s="37">
        <f t="shared" si="6"/>
        <v>0.19074079559146742</v>
      </c>
      <c r="R31" s="37">
        <f t="shared" si="6"/>
        <v>0.19632964075885909</v>
      </c>
      <c r="S31" s="37">
        <f t="shared" si="6"/>
        <v>0.20787642280472546</v>
      </c>
      <c r="T31" s="37">
        <f t="shared" si="6"/>
        <v>0.2090306914470467</v>
      </c>
      <c r="U31" s="37">
        <f t="shared" si="6"/>
        <v>0.23697668650210288</v>
      </c>
      <c r="V31" s="37">
        <f t="shared" si="6"/>
        <v>0.22866462937553739</v>
      </c>
      <c r="W31" s="37">
        <f t="shared" si="6"/>
        <v>0.21528447444551591</v>
      </c>
      <c r="X31" s="37">
        <f t="shared" si="6"/>
        <v>0.21277495769881558</v>
      </c>
    </row>
    <row r="32" spans="1:24">
      <c r="A32" s="41" t="s">
        <v>3</v>
      </c>
      <c r="B32" s="25">
        <v>427182.68699999998</v>
      </c>
      <c r="C32" s="25">
        <v>437622.34</v>
      </c>
      <c r="D32" s="25">
        <v>492817.12</v>
      </c>
      <c r="E32" s="25">
        <v>509972.51</v>
      </c>
      <c r="F32" s="25">
        <v>582166.76</v>
      </c>
      <c r="G32" s="25">
        <v>543158.31700000004</v>
      </c>
      <c r="H32" s="25">
        <v>402315.96</v>
      </c>
      <c r="I32" s="25">
        <v>393502.1</v>
      </c>
      <c r="J32" s="25">
        <v>437317.58</v>
      </c>
      <c r="K32" s="25">
        <v>485000</v>
      </c>
      <c r="L32" s="25">
        <v>476000</v>
      </c>
      <c r="N32" s="37">
        <f t="shared" si="7"/>
        <v>8.5449935779030275E-2</v>
      </c>
      <c r="O32" s="37">
        <f t="shared" si="6"/>
        <v>8.9002745755209292E-2</v>
      </c>
      <c r="P32" s="37">
        <f t="shared" si="6"/>
        <v>9.5717936498638315E-2</v>
      </c>
      <c r="Q32" s="37">
        <f t="shared" si="6"/>
        <v>9.6864665182095772E-2</v>
      </c>
      <c r="R32" s="37">
        <f t="shared" si="6"/>
        <v>9.8727978471431901E-2</v>
      </c>
      <c r="S32" s="37">
        <f t="shared" si="6"/>
        <v>0.1052269759840478</v>
      </c>
      <c r="T32" s="37">
        <f t="shared" si="6"/>
        <v>9.7412693650350629E-2</v>
      </c>
      <c r="U32" s="37">
        <f t="shared" si="6"/>
        <v>0.12026555456074892</v>
      </c>
      <c r="V32" s="37">
        <f t="shared" si="6"/>
        <v>0.1247895963411883</v>
      </c>
      <c r="W32" s="37">
        <f t="shared" si="6"/>
        <v>0.11692381870781099</v>
      </c>
      <c r="X32" s="37">
        <f t="shared" si="6"/>
        <v>0.10067681895093063</v>
      </c>
    </row>
    <row r="33" spans="1:1021">
      <c r="A33" s="41" t="s">
        <v>4</v>
      </c>
      <c r="B33" s="25">
        <v>519664.43</v>
      </c>
      <c r="C33" s="25">
        <v>455333.67</v>
      </c>
      <c r="D33" s="25">
        <v>448362.76</v>
      </c>
      <c r="E33" s="25">
        <v>494238.46399999998</v>
      </c>
      <c r="F33" s="25">
        <v>575525.03</v>
      </c>
      <c r="G33" s="25">
        <v>529853.28</v>
      </c>
      <c r="H33" s="25">
        <v>460984.09</v>
      </c>
      <c r="I33" s="25">
        <v>381872.23</v>
      </c>
      <c r="J33" s="25">
        <v>364023.76</v>
      </c>
      <c r="K33" s="25">
        <v>408000</v>
      </c>
      <c r="L33" s="25">
        <v>530000</v>
      </c>
      <c r="N33" s="37">
        <f t="shared" si="7"/>
        <v>0.10394918502431344</v>
      </c>
      <c r="O33" s="37">
        <f t="shared" si="6"/>
        <v>9.2604840202619373E-2</v>
      </c>
      <c r="P33" s="37">
        <f t="shared" si="6"/>
        <v>8.7083740495935313E-2</v>
      </c>
      <c r="Q33" s="37">
        <f t="shared" si="6"/>
        <v>9.3876125470906846E-2</v>
      </c>
      <c r="R33" s="37">
        <f t="shared" si="6"/>
        <v>9.7601626674134065E-2</v>
      </c>
      <c r="S33" s="37">
        <f t="shared" si="6"/>
        <v>0.10264936874680859</v>
      </c>
      <c r="T33" s="37">
        <f t="shared" si="6"/>
        <v>0.11161799779669607</v>
      </c>
      <c r="U33" s="37">
        <f t="shared" si="6"/>
        <v>0.11671113194135396</v>
      </c>
      <c r="V33" s="37">
        <f t="shared" si="6"/>
        <v>0.1038750330343491</v>
      </c>
      <c r="W33" s="37">
        <f t="shared" si="6"/>
        <v>9.8360655737704916E-2</v>
      </c>
      <c r="X33" s="37">
        <f t="shared" si="6"/>
        <v>0.11209813874788493</v>
      </c>
    </row>
    <row r="34" spans="1:1021">
      <c r="A34" s="72" t="s">
        <v>124</v>
      </c>
      <c r="B34" s="25">
        <v>418362.32999999996</v>
      </c>
      <c r="C34" s="25">
        <v>462323.12</v>
      </c>
      <c r="D34" s="25">
        <v>544290.43000000005</v>
      </c>
      <c r="E34" s="25">
        <v>591899.55000000005</v>
      </c>
      <c r="F34" s="25">
        <v>647972.16999999993</v>
      </c>
      <c r="G34" s="25">
        <v>567061.32000000007</v>
      </c>
      <c r="H34" s="25">
        <v>529951.25</v>
      </c>
      <c r="I34" s="25">
        <v>481101.94999999995</v>
      </c>
      <c r="J34" s="25">
        <v>505862.505</v>
      </c>
      <c r="K34" s="25">
        <v>573000</v>
      </c>
      <c r="L34" s="25">
        <v>733000</v>
      </c>
      <c r="M34" s="25"/>
      <c r="N34" s="37">
        <f t="shared" si="7"/>
        <v>8.3685587732785324E-2</v>
      </c>
      <c r="O34" s="37">
        <f t="shared" si="6"/>
        <v>9.4026340396870758E-2</v>
      </c>
      <c r="P34" s="37">
        <f t="shared" si="6"/>
        <v>0.10571539563308302</v>
      </c>
      <c r="Q34" s="37">
        <f t="shared" si="6"/>
        <v>0.11242596533719663</v>
      </c>
      <c r="R34" s="37">
        <f t="shared" si="6"/>
        <v>0.10988772778756212</v>
      </c>
      <c r="S34" s="37">
        <f t="shared" si="6"/>
        <v>0.10985774503223238</v>
      </c>
      <c r="T34" s="37">
        <f t="shared" si="6"/>
        <v>0.12831700429152842</v>
      </c>
      <c r="U34" s="37">
        <f t="shared" si="6"/>
        <v>0.1470385871308125</v>
      </c>
      <c r="V34" s="37">
        <f t="shared" si="6"/>
        <v>0.14434905133036807</v>
      </c>
      <c r="W34" s="37">
        <f t="shared" si="6"/>
        <v>0.13813886210221793</v>
      </c>
      <c r="X34" s="37">
        <f t="shared" si="6"/>
        <v>0.15503384094754652</v>
      </c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  <c r="IS34" s="72"/>
      <c r="IT34" s="72"/>
      <c r="IU34" s="72"/>
      <c r="IV34" s="72"/>
      <c r="IW34" s="72"/>
      <c r="IX34" s="72"/>
      <c r="IY34" s="72"/>
      <c r="IZ34" s="72"/>
      <c r="JA34" s="72"/>
      <c r="JB34" s="72"/>
      <c r="JC34" s="72"/>
      <c r="JD34" s="72"/>
      <c r="JE34" s="72"/>
      <c r="JF34" s="72"/>
      <c r="JG34" s="72"/>
      <c r="JH34" s="72"/>
      <c r="JI34" s="72"/>
      <c r="JJ34" s="72"/>
      <c r="JK34" s="72"/>
      <c r="JL34" s="72"/>
      <c r="JM34" s="72"/>
      <c r="JN34" s="72"/>
      <c r="JO34" s="72"/>
      <c r="JP34" s="72"/>
      <c r="JQ34" s="72"/>
      <c r="JR34" s="72"/>
      <c r="JS34" s="72"/>
      <c r="JT34" s="72"/>
      <c r="JU34" s="72"/>
      <c r="JV34" s="72"/>
      <c r="JW34" s="72"/>
      <c r="JX34" s="72"/>
      <c r="JY34" s="72"/>
      <c r="JZ34" s="72"/>
      <c r="KA34" s="72"/>
      <c r="KB34" s="72"/>
      <c r="KC34" s="72"/>
      <c r="KD34" s="72"/>
      <c r="KE34" s="72"/>
      <c r="KF34" s="72"/>
      <c r="KG34" s="72"/>
      <c r="KH34" s="72"/>
      <c r="KI34" s="72"/>
      <c r="KJ34" s="72"/>
      <c r="KK34" s="72"/>
      <c r="KL34" s="72"/>
      <c r="KM34" s="72"/>
      <c r="KN34" s="72"/>
      <c r="KO34" s="72"/>
      <c r="KP34" s="72"/>
      <c r="KQ34" s="72"/>
      <c r="KR34" s="72"/>
      <c r="KS34" s="72"/>
      <c r="KT34" s="72"/>
      <c r="KU34" s="72"/>
      <c r="KV34" s="72"/>
      <c r="KW34" s="72"/>
      <c r="KX34" s="72"/>
      <c r="KY34" s="72"/>
      <c r="KZ34" s="72"/>
      <c r="LA34" s="72"/>
      <c r="LB34" s="72"/>
      <c r="LC34" s="72"/>
      <c r="LD34" s="72"/>
      <c r="LE34" s="72"/>
      <c r="LF34" s="72"/>
      <c r="LG34" s="72"/>
      <c r="LH34" s="72"/>
      <c r="LI34" s="72"/>
      <c r="LJ34" s="72"/>
      <c r="LK34" s="72"/>
      <c r="LL34" s="72"/>
      <c r="LM34" s="72"/>
      <c r="LN34" s="72"/>
      <c r="LO34" s="72"/>
      <c r="LP34" s="72"/>
      <c r="LQ34" s="72"/>
      <c r="LR34" s="72"/>
      <c r="LS34" s="72"/>
      <c r="LT34" s="72"/>
      <c r="LU34" s="72"/>
      <c r="LV34" s="72"/>
      <c r="LW34" s="72"/>
      <c r="LX34" s="72"/>
      <c r="LY34" s="72"/>
      <c r="LZ34" s="72"/>
      <c r="MA34" s="72"/>
      <c r="MB34" s="72"/>
      <c r="MC34" s="72"/>
      <c r="MD34" s="72"/>
      <c r="ME34" s="72"/>
      <c r="MF34" s="72"/>
      <c r="MG34" s="72"/>
      <c r="MH34" s="72"/>
      <c r="MI34" s="72"/>
      <c r="MJ34" s="72"/>
      <c r="MK34" s="72"/>
      <c r="ML34" s="72"/>
      <c r="MM34" s="72"/>
      <c r="MN34" s="72"/>
      <c r="MO34" s="72"/>
      <c r="MP34" s="72"/>
      <c r="MQ34" s="72"/>
      <c r="MR34" s="72"/>
      <c r="MS34" s="72"/>
      <c r="MT34" s="72"/>
      <c r="MU34" s="72"/>
      <c r="MV34" s="72"/>
      <c r="MW34" s="72"/>
      <c r="MX34" s="72"/>
      <c r="MY34" s="72"/>
      <c r="MZ34" s="72"/>
      <c r="NA34" s="72"/>
      <c r="NB34" s="72"/>
      <c r="NC34" s="72"/>
      <c r="ND34" s="72"/>
      <c r="NE34" s="72"/>
      <c r="NF34" s="72"/>
      <c r="NG34" s="72"/>
      <c r="NH34" s="72"/>
      <c r="NI34" s="72"/>
      <c r="NJ34" s="72"/>
      <c r="NK34" s="72"/>
      <c r="NL34" s="72"/>
      <c r="NM34" s="72"/>
      <c r="NN34" s="72"/>
      <c r="NO34" s="72"/>
      <c r="NP34" s="72"/>
      <c r="NQ34" s="72"/>
      <c r="NR34" s="72"/>
      <c r="NS34" s="72"/>
      <c r="NT34" s="72"/>
      <c r="NU34" s="72"/>
      <c r="NV34" s="72"/>
      <c r="NW34" s="72"/>
      <c r="NX34" s="72"/>
      <c r="NY34" s="72"/>
      <c r="NZ34" s="72"/>
      <c r="OA34" s="72"/>
      <c r="OB34" s="72"/>
      <c r="OC34" s="72"/>
      <c r="OD34" s="72"/>
      <c r="OE34" s="72"/>
      <c r="OF34" s="72"/>
      <c r="OG34" s="72"/>
      <c r="OH34" s="72"/>
      <c r="OI34" s="72"/>
      <c r="OJ34" s="72"/>
      <c r="OK34" s="72"/>
      <c r="OL34" s="72"/>
      <c r="OM34" s="72"/>
      <c r="ON34" s="72"/>
      <c r="OO34" s="72"/>
      <c r="OP34" s="72"/>
      <c r="OQ34" s="72"/>
      <c r="OR34" s="72"/>
      <c r="OS34" s="72"/>
      <c r="OT34" s="72"/>
      <c r="OU34" s="72"/>
      <c r="OV34" s="72"/>
      <c r="OW34" s="72"/>
      <c r="OX34" s="72"/>
      <c r="OY34" s="72"/>
      <c r="OZ34" s="72"/>
      <c r="PA34" s="72"/>
      <c r="PB34" s="72"/>
      <c r="PC34" s="72"/>
      <c r="PD34" s="72"/>
      <c r="PE34" s="72"/>
      <c r="PF34" s="72"/>
      <c r="PG34" s="72"/>
      <c r="PH34" s="72"/>
      <c r="PI34" s="72"/>
      <c r="PJ34" s="72"/>
      <c r="PK34" s="72"/>
      <c r="PL34" s="72"/>
      <c r="PM34" s="72"/>
      <c r="PN34" s="72"/>
      <c r="PO34" s="72"/>
      <c r="PP34" s="72"/>
      <c r="PQ34" s="72"/>
      <c r="PR34" s="72"/>
      <c r="PS34" s="72"/>
      <c r="PT34" s="72"/>
      <c r="PU34" s="72"/>
      <c r="PV34" s="72"/>
      <c r="PW34" s="72"/>
      <c r="PX34" s="72"/>
      <c r="PY34" s="72"/>
      <c r="PZ34" s="72"/>
      <c r="QA34" s="72"/>
      <c r="QB34" s="72"/>
      <c r="QC34" s="72"/>
      <c r="QD34" s="72"/>
      <c r="QE34" s="72"/>
      <c r="QF34" s="72"/>
      <c r="QG34" s="72"/>
      <c r="QH34" s="72"/>
      <c r="QI34" s="72"/>
      <c r="QJ34" s="72"/>
      <c r="QK34" s="72"/>
      <c r="QL34" s="72"/>
      <c r="QM34" s="72"/>
      <c r="QN34" s="72"/>
      <c r="QO34" s="72"/>
      <c r="QP34" s="72"/>
      <c r="QQ34" s="72"/>
      <c r="QR34" s="72"/>
      <c r="QS34" s="72"/>
      <c r="QT34" s="72"/>
      <c r="QU34" s="72"/>
      <c r="QV34" s="72"/>
      <c r="QW34" s="72"/>
      <c r="QX34" s="72"/>
      <c r="QY34" s="72"/>
      <c r="QZ34" s="72"/>
      <c r="RA34" s="72"/>
      <c r="RB34" s="72"/>
      <c r="RC34" s="72"/>
      <c r="RD34" s="72"/>
      <c r="RE34" s="72"/>
      <c r="RF34" s="72"/>
      <c r="RG34" s="72"/>
      <c r="RH34" s="72"/>
      <c r="RI34" s="72"/>
      <c r="RJ34" s="72"/>
      <c r="RK34" s="72"/>
      <c r="RL34" s="72"/>
      <c r="RM34" s="72"/>
      <c r="RN34" s="72"/>
      <c r="RO34" s="72"/>
      <c r="RP34" s="72"/>
      <c r="RQ34" s="72"/>
      <c r="RR34" s="72"/>
      <c r="RS34" s="72"/>
      <c r="RT34" s="72"/>
      <c r="RU34" s="72"/>
      <c r="RV34" s="72"/>
      <c r="RW34" s="72"/>
      <c r="RX34" s="72"/>
      <c r="RY34" s="72"/>
      <c r="RZ34" s="72"/>
      <c r="SA34" s="72"/>
      <c r="SB34" s="72"/>
      <c r="SC34" s="72"/>
      <c r="SD34" s="72"/>
      <c r="SE34" s="72"/>
      <c r="SF34" s="72"/>
      <c r="SG34" s="72"/>
      <c r="SH34" s="72"/>
      <c r="SI34" s="72"/>
      <c r="SJ34" s="72"/>
      <c r="SK34" s="72"/>
      <c r="SL34" s="72"/>
      <c r="SM34" s="72"/>
      <c r="SN34" s="72"/>
      <c r="SO34" s="72"/>
      <c r="SP34" s="72"/>
      <c r="SQ34" s="72"/>
      <c r="SR34" s="72"/>
      <c r="SS34" s="72"/>
      <c r="ST34" s="72"/>
      <c r="SU34" s="72"/>
      <c r="SV34" s="72"/>
      <c r="SW34" s="72"/>
      <c r="SX34" s="72"/>
      <c r="SY34" s="72"/>
      <c r="SZ34" s="72"/>
      <c r="TA34" s="72"/>
      <c r="TB34" s="72"/>
      <c r="TC34" s="72"/>
      <c r="TD34" s="72"/>
      <c r="TE34" s="72"/>
      <c r="TF34" s="72"/>
      <c r="TG34" s="72"/>
      <c r="TH34" s="72"/>
      <c r="TI34" s="72"/>
      <c r="TJ34" s="72"/>
      <c r="TK34" s="72"/>
      <c r="TL34" s="72"/>
      <c r="TM34" s="72"/>
      <c r="TN34" s="72"/>
      <c r="TO34" s="72"/>
      <c r="TP34" s="72"/>
      <c r="TQ34" s="72"/>
      <c r="TR34" s="72"/>
      <c r="TS34" s="72"/>
      <c r="TT34" s="72"/>
      <c r="TU34" s="72"/>
      <c r="TV34" s="72"/>
      <c r="TW34" s="72"/>
      <c r="TX34" s="72"/>
      <c r="TY34" s="72"/>
      <c r="TZ34" s="72"/>
      <c r="UA34" s="72"/>
      <c r="UB34" s="72"/>
      <c r="UC34" s="72"/>
      <c r="UD34" s="72"/>
      <c r="UE34" s="72"/>
      <c r="UF34" s="72"/>
      <c r="UG34" s="72"/>
      <c r="UH34" s="72"/>
      <c r="UI34" s="72"/>
      <c r="UJ34" s="72"/>
      <c r="UK34" s="72"/>
      <c r="UL34" s="72"/>
      <c r="UM34" s="72"/>
      <c r="UN34" s="72"/>
      <c r="UO34" s="72"/>
      <c r="UP34" s="72"/>
      <c r="UQ34" s="72"/>
      <c r="UR34" s="72"/>
      <c r="US34" s="72"/>
      <c r="UT34" s="72"/>
      <c r="UU34" s="72"/>
      <c r="UV34" s="72"/>
      <c r="UW34" s="72"/>
      <c r="UX34" s="72"/>
      <c r="UY34" s="72"/>
      <c r="UZ34" s="72"/>
      <c r="VA34" s="72"/>
      <c r="VB34" s="72"/>
      <c r="VC34" s="72"/>
      <c r="VD34" s="72"/>
      <c r="VE34" s="72"/>
      <c r="VF34" s="72"/>
      <c r="VG34" s="72"/>
      <c r="VH34" s="72"/>
      <c r="VI34" s="72"/>
      <c r="VJ34" s="72"/>
      <c r="VK34" s="72"/>
      <c r="VL34" s="72"/>
      <c r="VM34" s="72"/>
      <c r="VN34" s="72"/>
      <c r="VO34" s="72"/>
      <c r="VP34" s="72"/>
      <c r="VQ34" s="72"/>
      <c r="VR34" s="72"/>
      <c r="VS34" s="72"/>
      <c r="VT34" s="72"/>
      <c r="VU34" s="72"/>
      <c r="VV34" s="72"/>
      <c r="VW34" s="72"/>
      <c r="VX34" s="72"/>
      <c r="VY34" s="72"/>
      <c r="VZ34" s="72"/>
      <c r="WA34" s="72"/>
      <c r="WB34" s="72"/>
      <c r="WC34" s="72"/>
      <c r="WD34" s="72"/>
      <c r="WE34" s="72"/>
      <c r="WF34" s="72"/>
      <c r="WG34" s="72"/>
      <c r="WH34" s="72"/>
      <c r="WI34" s="72"/>
      <c r="WJ34" s="72"/>
      <c r="WK34" s="72"/>
      <c r="WL34" s="72"/>
      <c r="WM34" s="72"/>
      <c r="WN34" s="72"/>
      <c r="WO34" s="72"/>
      <c r="WP34" s="72"/>
      <c r="WQ34" s="72"/>
      <c r="WR34" s="72"/>
      <c r="WS34" s="72"/>
      <c r="WT34" s="72"/>
      <c r="WU34" s="72"/>
      <c r="WV34" s="72"/>
      <c r="WW34" s="72"/>
      <c r="WX34" s="72"/>
      <c r="WY34" s="72"/>
      <c r="WZ34" s="72"/>
      <c r="XA34" s="72"/>
      <c r="XB34" s="72"/>
      <c r="XC34" s="72"/>
      <c r="XD34" s="72"/>
      <c r="XE34" s="72"/>
      <c r="XF34" s="72"/>
      <c r="XG34" s="72"/>
      <c r="XH34" s="72"/>
      <c r="XI34" s="72"/>
      <c r="XJ34" s="72"/>
      <c r="XK34" s="72"/>
      <c r="XL34" s="72"/>
      <c r="XM34" s="72"/>
      <c r="XN34" s="72"/>
      <c r="XO34" s="72"/>
      <c r="XP34" s="72"/>
      <c r="XQ34" s="72"/>
      <c r="XR34" s="72"/>
      <c r="XS34" s="72"/>
      <c r="XT34" s="72"/>
      <c r="XU34" s="72"/>
      <c r="XV34" s="72"/>
      <c r="XW34" s="72"/>
      <c r="XX34" s="72"/>
      <c r="XY34" s="72"/>
      <c r="XZ34" s="72"/>
      <c r="YA34" s="72"/>
      <c r="YB34" s="72"/>
      <c r="YC34" s="72"/>
      <c r="YD34" s="72"/>
      <c r="YE34" s="72"/>
      <c r="YF34" s="72"/>
      <c r="YG34" s="72"/>
      <c r="YH34" s="72"/>
      <c r="YI34" s="72"/>
      <c r="YJ34" s="72"/>
      <c r="YK34" s="72"/>
      <c r="YL34" s="72"/>
      <c r="YM34" s="72"/>
      <c r="YN34" s="72"/>
      <c r="YO34" s="72"/>
      <c r="YP34" s="72"/>
      <c r="YQ34" s="72"/>
      <c r="YR34" s="72"/>
      <c r="YS34" s="72"/>
      <c r="YT34" s="72"/>
      <c r="YU34" s="72"/>
      <c r="YV34" s="72"/>
      <c r="YW34" s="72"/>
      <c r="YX34" s="72"/>
      <c r="YY34" s="72"/>
      <c r="YZ34" s="72"/>
      <c r="ZA34" s="72"/>
      <c r="ZB34" s="72"/>
      <c r="ZC34" s="72"/>
      <c r="ZD34" s="72"/>
      <c r="ZE34" s="72"/>
      <c r="ZF34" s="72"/>
      <c r="ZG34" s="72"/>
      <c r="ZH34" s="72"/>
      <c r="ZI34" s="72"/>
      <c r="ZJ34" s="72"/>
      <c r="ZK34" s="72"/>
      <c r="ZL34" s="72"/>
      <c r="ZM34" s="72"/>
      <c r="ZN34" s="72"/>
      <c r="ZO34" s="72"/>
      <c r="ZP34" s="72"/>
      <c r="ZQ34" s="72"/>
      <c r="ZR34" s="72"/>
      <c r="ZS34" s="72"/>
      <c r="ZT34" s="72"/>
      <c r="ZU34" s="72"/>
      <c r="ZV34" s="72"/>
      <c r="ZW34" s="72"/>
      <c r="ZX34" s="72"/>
      <c r="ZY34" s="72"/>
      <c r="ZZ34" s="72"/>
      <c r="AAA34" s="72"/>
      <c r="AAB34" s="72"/>
      <c r="AAC34" s="72"/>
      <c r="AAD34" s="72"/>
      <c r="AAE34" s="72"/>
      <c r="AAF34" s="72"/>
      <c r="AAG34" s="72"/>
      <c r="AAH34" s="72"/>
      <c r="AAI34" s="72"/>
      <c r="AAJ34" s="72"/>
      <c r="AAK34" s="72"/>
      <c r="AAL34" s="72"/>
      <c r="AAM34" s="72"/>
      <c r="AAN34" s="72"/>
      <c r="AAO34" s="72"/>
      <c r="AAP34" s="72"/>
      <c r="AAQ34" s="72"/>
      <c r="AAR34" s="72"/>
      <c r="AAS34" s="72"/>
      <c r="AAT34" s="72"/>
      <c r="AAU34" s="72"/>
      <c r="AAV34" s="72"/>
      <c r="AAW34" s="72"/>
      <c r="AAX34" s="72"/>
      <c r="AAY34" s="72"/>
      <c r="AAZ34" s="72"/>
      <c r="ABA34" s="72"/>
      <c r="ABB34" s="72"/>
      <c r="ABC34" s="72"/>
      <c r="ABD34" s="72"/>
      <c r="ABE34" s="72"/>
      <c r="ABF34" s="72"/>
      <c r="ABG34" s="72"/>
      <c r="ABH34" s="72"/>
      <c r="ABI34" s="72"/>
      <c r="ABJ34" s="72"/>
      <c r="ABK34" s="72"/>
      <c r="ABL34" s="72"/>
      <c r="ABM34" s="72"/>
      <c r="ABN34" s="72"/>
      <c r="ABO34" s="72"/>
      <c r="ABP34" s="72"/>
      <c r="ABQ34" s="72"/>
      <c r="ABR34" s="72"/>
      <c r="ABS34" s="72"/>
      <c r="ABT34" s="72"/>
      <c r="ABU34" s="72"/>
      <c r="ABV34" s="72"/>
      <c r="ABW34" s="72"/>
      <c r="ABX34" s="72"/>
      <c r="ABY34" s="72"/>
      <c r="ABZ34" s="72"/>
      <c r="ACA34" s="72"/>
      <c r="ACB34" s="72"/>
      <c r="ACC34" s="72"/>
      <c r="ACD34" s="72"/>
      <c r="ACE34" s="72"/>
      <c r="ACF34" s="72"/>
      <c r="ACG34" s="72"/>
      <c r="ACH34" s="72"/>
      <c r="ACI34" s="72"/>
      <c r="ACJ34" s="72"/>
      <c r="ACK34" s="72"/>
      <c r="ACL34" s="72"/>
      <c r="ACM34" s="72"/>
      <c r="ACN34" s="72"/>
      <c r="ACO34" s="72"/>
      <c r="ACP34" s="72"/>
      <c r="ACQ34" s="72"/>
      <c r="ACR34" s="72"/>
      <c r="ACS34" s="72"/>
      <c r="ACT34" s="72"/>
      <c r="ACU34" s="72"/>
      <c r="ACV34" s="72"/>
      <c r="ACW34" s="72"/>
      <c r="ACX34" s="72"/>
      <c r="ACY34" s="72"/>
      <c r="ACZ34" s="72"/>
      <c r="ADA34" s="72"/>
      <c r="ADB34" s="72"/>
      <c r="ADC34" s="72"/>
      <c r="ADD34" s="72"/>
      <c r="ADE34" s="72"/>
      <c r="ADF34" s="72"/>
      <c r="ADG34" s="72"/>
      <c r="ADH34" s="72"/>
      <c r="ADI34" s="72"/>
      <c r="ADJ34" s="72"/>
      <c r="ADK34" s="72"/>
      <c r="ADL34" s="72"/>
      <c r="ADM34" s="72"/>
      <c r="ADN34" s="72"/>
      <c r="ADO34" s="72"/>
      <c r="ADP34" s="72"/>
      <c r="ADQ34" s="72"/>
      <c r="ADR34" s="72"/>
      <c r="ADS34" s="72"/>
      <c r="ADT34" s="72"/>
      <c r="ADU34" s="72"/>
      <c r="ADV34" s="72"/>
      <c r="ADW34" s="72"/>
      <c r="ADX34" s="72"/>
      <c r="ADY34" s="72"/>
      <c r="ADZ34" s="72"/>
      <c r="AEA34" s="72"/>
      <c r="AEB34" s="72"/>
      <c r="AEC34" s="72"/>
      <c r="AED34" s="72"/>
      <c r="AEE34" s="72"/>
      <c r="AEF34" s="72"/>
      <c r="AEG34" s="72"/>
      <c r="AEH34" s="72"/>
      <c r="AEI34" s="72"/>
      <c r="AEJ34" s="72"/>
      <c r="AEK34" s="72"/>
      <c r="AEL34" s="72"/>
      <c r="AEM34" s="72"/>
      <c r="AEN34" s="72"/>
      <c r="AEO34" s="72"/>
      <c r="AEP34" s="72"/>
      <c r="AEQ34" s="72"/>
      <c r="AER34" s="72"/>
      <c r="AES34" s="72"/>
      <c r="AET34" s="72"/>
      <c r="AEU34" s="72"/>
      <c r="AEV34" s="72"/>
      <c r="AEW34" s="72"/>
      <c r="AEX34" s="72"/>
      <c r="AEY34" s="72"/>
      <c r="AEZ34" s="72"/>
      <c r="AFA34" s="72"/>
      <c r="AFB34" s="72"/>
      <c r="AFC34" s="72"/>
      <c r="AFD34" s="72"/>
      <c r="AFE34" s="72"/>
      <c r="AFF34" s="72"/>
      <c r="AFG34" s="72"/>
      <c r="AFH34" s="72"/>
      <c r="AFI34" s="72"/>
      <c r="AFJ34" s="72"/>
      <c r="AFK34" s="72"/>
      <c r="AFL34" s="72"/>
      <c r="AFM34" s="72"/>
      <c r="AFN34" s="72"/>
      <c r="AFO34" s="72"/>
      <c r="AFP34" s="72"/>
      <c r="AFQ34" s="72"/>
      <c r="AFR34" s="72"/>
      <c r="AFS34" s="72"/>
      <c r="AFT34" s="72"/>
      <c r="AFU34" s="72"/>
      <c r="AFV34" s="72"/>
      <c r="AFW34" s="72"/>
      <c r="AFX34" s="72"/>
      <c r="AFY34" s="72"/>
      <c r="AFZ34" s="72"/>
      <c r="AGA34" s="72"/>
      <c r="AGB34" s="72"/>
      <c r="AGC34" s="72"/>
      <c r="AGD34" s="72"/>
      <c r="AGE34" s="72"/>
      <c r="AGF34" s="72"/>
      <c r="AGG34" s="72"/>
      <c r="AGH34" s="72"/>
      <c r="AGI34" s="72"/>
      <c r="AGJ34" s="72"/>
      <c r="AGK34" s="72"/>
      <c r="AGL34" s="72"/>
      <c r="AGM34" s="72"/>
      <c r="AGN34" s="72"/>
      <c r="AGO34" s="72"/>
      <c r="AGP34" s="72"/>
      <c r="AGQ34" s="72"/>
      <c r="AGR34" s="72"/>
      <c r="AGS34" s="72"/>
      <c r="AGT34" s="72"/>
      <c r="AGU34" s="72"/>
      <c r="AGV34" s="72"/>
      <c r="AGW34" s="72"/>
      <c r="AGX34" s="72"/>
      <c r="AGY34" s="72"/>
      <c r="AGZ34" s="72"/>
      <c r="AHA34" s="72"/>
      <c r="AHB34" s="72"/>
      <c r="AHC34" s="72"/>
      <c r="AHD34" s="72"/>
      <c r="AHE34" s="72"/>
      <c r="AHF34" s="72"/>
      <c r="AHG34" s="72"/>
      <c r="AHH34" s="72"/>
      <c r="AHI34" s="72"/>
      <c r="AHJ34" s="72"/>
      <c r="AHK34" s="72"/>
      <c r="AHL34" s="72"/>
      <c r="AHM34" s="72"/>
      <c r="AHN34" s="72"/>
      <c r="AHO34" s="72"/>
      <c r="AHP34" s="72"/>
      <c r="AHQ34" s="72"/>
      <c r="AHR34" s="72"/>
      <c r="AHS34" s="72"/>
      <c r="AHT34" s="72"/>
      <c r="AHU34" s="72"/>
      <c r="AHV34" s="72"/>
      <c r="AHW34" s="72"/>
      <c r="AHX34" s="72"/>
      <c r="AHY34" s="72"/>
      <c r="AHZ34" s="72"/>
      <c r="AIA34" s="72"/>
      <c r="AIB34" s="72"/>
      <c r="AIC34" s="72"/>
      <c r="AID34" s="72"/>
      <c r="AIE34" s="72"/>
      <c r="AIF34" s="72"/>
      <c r="AIG34" s="72"/>
      <c r="AIH34" s="72"/>
      <c r="AII34" s="72"/>
      <c r="AIJ34" s="72"/>
      <c r="AIK34" s="72"/>
      <c r="AIL34" s="72"/>
      <c r="AIM34" s="72"/>
      <c r="AIN34" s="72"/>
      <c r="AIO34" s="72"/>
      <c r="AIP34" s="72"/>
      <c r="AIQ34" s="72"/>
      <c r="AIR34" s="72"/>
      <c r="AIS34" s="72"/>
      <c r="AIT34" s="72"/>
      <c r="AIU34" s="72"/>
      <c r="AIV34" s="72"/>
      <c r="AIW34" s="72"/>
      <c r="AIX34" s="72"/>
      <c r="AIY34" s="72"/>
      <c r="AIZ34" s="72"/>
      <c r="AJA34" s="72"/>
      <c r="AJB34" s="72"/>
      <c r="AJC34" s="72"/>
      <c r="AJD34" s="72"/>
      <c r="AJE34" s="72"/>
      <c r="AJF34" s="72"/>
      <c r="AJG34" s="72"/>
      <c r="AJH34" s="72"/>
      <c r="AJI34" s="72"/>
      <c r="AJJ34" s="72"/>
      <c r="AJK34" s="72"/>
      <c r="AJL34" s="72"/>
      <c r="AJM34" s="72"/>
      <c r="AJN34" s="72"/>
      <c r="AJO34" s="72"/>
      <c r="AJP34" s="72"/>
      <c r="AJQ34" s="72"/>
      <c r="AJR34" s="72"/>
      <c r="AJS34" s="72"/>
      <c r="AJT34" s="72"/>
      <c r="AJU34" s="72"/>
      <c r="AJV34" s="72"/>
      <c r="AJW34" s="72"/>
      <c r="AJX34" s="72"/>
      <c r="AJY34" s="72"/>
      <c r="AJZ34" s="72"/>
      <c r="AKA34" s="72"/>
      <c r="AKB34" s="72"/>
      <c r="AKC34" s="72"/>
      <c r="AKD34" s="72"/>
      <c r="AKE34" s="72"/>
      <c r="AKF34" s="72"/>
      <c r="AKG34" s="72"/>
      <c r="AKH34" s="72"/>
      <c r="AKI34" s="72"/>
      <c r="AKJ34" s="72"/>
      <c r="AKK34" s="72"/>
      <c r="AKL34" s="72"/>
      <c r="AKM34" s="72"/>
      <c r="AKN34" s="72"/>
      <c r="AKO34" s="72"/>
      <c r="AKP34" s="72"/>
      <c r="AKQ34" s="72"/>
      <c r="AKR34" s="72"/>
      <c r="AKS34" s="72"/>
      <c r="AKT34" s="72"/>
      <c r="AKU34" s="72"/>
      <c r="AKV34" s="72"/>
      <c r="AKW34" s="72"/>
      <c r="AKX34" s="72"/>
      <c r="AKY34" s="72"/>
      <c r="AKZ34" s="72"/>
      <c r="ALA34" s="72"/>
      <c r="ALB34" s="72"/>
      <c r="ALC34" s="72"/>
      <c r="ALD34" s="72"/>
      <c r="ALE34" s="72"/>
      <c r="ALF34" s="72"/>
      <c r="ALG34" s="72"/>
      <c r="ALH34" s="72"/>
      <c r="ALI34" s="72"/>
      <c r="ALJ34" s="72"/>
      <c r="ALK34" s="72"/>
      <c r="ALL34" s="72"/>
      <c r="ALM34" s="72"/>
      <c r="ALN34" s="72"/>
      <c r="ALO34" s="72"/>
      <c r="ALP34" s="72"/>
      <c r="ALQ34" s="72"/>
      <c r="ALR34" s="72"/>
      <c r="ALS34" s="72"/>
      <c r="ALT34" s="72"/>
      <c r="ALU34" s="72"/>
      <c r="ALV34" s="72"/>
      <c r="ALW34" s="72"/>
      <c r="ALX34" s="72"/>
      <c r="ALY34" s="72"/>
      <c r="ALZ34" s="72"/>
      <c r="AMA34" s="72"/>
      <c r="AMB34" s="72"/>
      <c r="AMC34" s="72"/>
      <c r="AMD34" s="72"/>
      <c r="AME34" s="72"/>
      <c r="AMF34" s="72"/>
      <c r="AMG34" s="72"/>
    </row>
    <row r="35" spans="1:1021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spans="1:1021">
      <c r="A36" s="21" t="s">
        <v>15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N36" s="28"/>
      <c r="O36" s="28"/>
    </row>
    <row r="37" spans="1:1021">
      <c r="A37" s="23" t="s">
        <v>16</v>
      </c>
      <c r="B37" s="25">
        <v>3241266</v>
      </c>
      <c r="C37" s="25">
        <v>3204766</v>
      </c>
      <c r="D37" s="25">
        <v>3201950</v>
      </c>
      <c r="E37" s="25">
        <v>3248708</v>
      </c>
      <c r="F37" s="25">
        <v>3570117</v>
      </c>
      <c r="G37" s="25">
        <v>3042400.3</v>
      </c>
      <c r="H37" s="25">
        <v>2368054</v>
      </c>
      <c r="I37" s="25">
        <v>1723785.2</v>
      </c>
      <c r="J37" s="25">
        <v>1882217</v>
      </c>
      <c r="K37" s="25">
        <v>2378000</v>
      </c>
      <c r="L37" s="25">
        <v>2635000</v>
      </c>
      <c r="N37" s="85">
        <f>B37/SUM(B$37:B$42)</f>
        <v>0.64835486048607249</v>
      </c>
      <c r="O37" s="85">
        <f t="shared" ref="O37:X42" si="8">C37/SUM(C$37:C$42)</f>
        <v>0.65177882258693431</v>
      </c>
      <c r="P37" s="85">
        <f t="shared" si="8"/>
        <v>0.62190219080301701</v>
      </c>
      <c r="Q37" s="85">
        <f t="shared" si="8"/>
        <v>0.61706270018212617</v>
      </c>
      <c r="R37" s="85">
        <f t="shared" si="8"/>
        <v>0.60544584310652716</v>
      </c>
      <c r="S37" s="85">
        <f t="shared" si="8"/>
        <v>0.58940934822023716</v>
      </c>
      <c r="T37" s="85">
        <f t="shared" si="8"/>
        <v>0.57337664208241479</v>
      </c>
      <c r="U37" s="85">
        <f t="shared" si="8"/>
        <v>0.52683831538671588</v>
      </c>
      <c r="V37" s="85">
        <f t="shared" si="8"/>
        <v>0.53709499328332866</v>
      </c>
      <c r="W37" s="85">
        <f t="shared" si="8"/>
        <v>0.57342657342657344</v>
      </c>
      <c r="X37" s="85">
        <f t="shared" si="8"/>
        <v>0.55720025375343629</v>
      </c>
    </row>
    <row r="38" spans="1:1021">
      <c r="A38" s="23" t="s">
        <v>17</v>
      </c>
      <c r="B38" s="25">
        <v>56105.932000000001</v>
      </c>
      <c r="C38" s="25">
        <v>46068.92</v>
      </c>
      <c r="D38" s="25">
        <v>33341.133000000002</v>
      </c>
      <c r="E38" s="25">
        <v>65450.246700000003</v>
      </c>
      <c r="F38" s="25">
        <v>92810.804000000004</v>
      </c>
      <c r="G38" s="25">
        <v>82980.820000000007</v>
      </c>
      <c r="H38" s="25">
        <v>53175.618999999999</v>
      </c>
      <c r="I38" s="25">
        <v>55105.567000000003</v>
      </c>
      <c r="J38" s="25">
        <v>44201.695099999997</v>
      </c>
      <c r="K38" s="25">
        <v>75000</v>
      </c>
      <c r="L38" s="25">
        <v>82000</v>
      </c>
      <c r="N38" s="85">
        <f t="shared" ref="N38:N42" si="9">B38/SUM(B$37:B$42)</f>
        <v>1.1222946131018274E-2</v>
      </c>
      <c r="O38" s="85">
        <f t="shared" si="8"/>
        <v>9.3694037054348634E-3</v>
      </c>
      <c r="P38" s="85">
        <f t="shared" si="8"/>
        <v>6.475717502320389E-3</v>
      </c>
      <c r="Q38" s="85">
        <f t="shared" si="8"/>
        <v>1.2431682366124717E-2</v>
      </c>
      <c r="R38" s="85">
        <f t="shared" si="8"/>
        <v>1.5739516513653375E-2</v>
      </c>
      <c r="S38" s="85">
        <f t="shared" si="8"/>
        <v>1.6076014399216576E-2</v>
      </c>
      <c r="T38" s="85">
        <f t="shared" si="8"/>
        <v>1.2875406499545133E-2</v>
      </c>
      <c r="U38" s="85">
        <f t="shared" si="8"/>
        <v>1.6841845542420138E-2</v>
      </c>
      <c r="V38" s="85">
        <f t="shared" si="8"/>
        <v>1.2613056375989719E-2</v>
      </c>
      <c r="W38" s="85">
        <f t="shared" si="8"/>
        <v>1.808536291294912E-2</v>
      </c>
      <c r="X38" s="85">
        <f t="shared" si="8"/>
        <v>1.733981814337069E-2</v>
      </c>
    </row>
    <row r="39" spans="1:1021">
      <c r="A39" s="23" t="s">
        <v>18</v>
      </c>
      <c r="B39" s="25">
        <v>191082.49</v>
      </c>
      <c r="C39" s="25">
        <v>190349.42</v>
      </c>
      <c r="D39" s="25">
        <v>208008.14</v>
      </c>
      <c r="E39" s="25">
        <v>208719.75</v>
      </c>
      <c r="F39" s="25">
        <v>224344.88</v>
      </c>
      <c r="G39" s="25">
        <v>214928.11</v>
      </c>
      <c r="H39" s="25">
        <v>163295.22</v>
      </c>
      <c r="I39" s="25">
        <v>104134.98</v>
      </c>
      <c r="J39" s="25">
        <v>127658.58</v>
      </c>
      <c r="K39" s="25">
        <v>173000</v>
      </c>
      <c r="L39" s="25">
        <v>239000</v>
      </c>
      <c r="N39" s="85">
        <f t="shared" si="9"/>
        <v>3.8222491194885376E-2</v>
      </c>
      <c r="O39" s="85">
        <f t="shared" si="8"/>
        <v>3.8712879769601229E-2</v>
      </c>
      <c r="P39" s="85">
        <f t="shared" si="8"/>
        <v>4.0400605247071529E-2</v>
      </c>
      <c r="Q39" s="85">
        <f t="shared" si="8"/>
        <v>3.9644428651740428E-2</v>
      </c>
      <c r="R39" s="85">
        <f t="shared" si="8"/>
        <v>3.8046001018519189E-2</v>
      </c>
      <c r="S39" s="85">
        <f t="shared" si="8"/>
        <v>4.1638385727646506E-2</v>
      </c>
      <c r="T39" s="85">
        <f t="shared" si="8"/>
        <v>3.9538652797490755E-2</v>
      </c>
      <c r="U39" s="85">
        <f t="shared" si="8"/>
        <v>3.1826643734978899E-2</v>
      </c>
      <c r="V39" s="85">
        <f t="shared" si="8"/>
        <v>3.6427672350031519E-2</v>
      </c>
      <c r="W39" s="85">
        <f t="shared" si="8"/>
        <v>4.17169037858693E-2</v>
      </c>
      <c r="X39" s="85">
        <f t="shared" si="8"/>
        <v>5.0539226052019458E-2</v>
      </c>
    </row>
    <row r="40" spans="1:1021">
      <c r="A40" s="23" t="s">
        <v>19</v>
      </c>
      <c r="B40" s="25">
        <v>650928.02</v>
      </c>
      <c r="C40" s="25">
        <v>660291.97</v>
      </c>
      <c r="D40" s="25">
        <v>806572.95</v>
      </c>
      <c r="E40" s="25">
        <v>789970.1</v>
      </c>
      <c r="F40" s="25">
        <v>827510.61</v>
      </c>
      <c r="G40" s="25">
        <v>809775.56</v>
      </c>
      <c r="H40" s="25">
        <v>595417.92000000004</v>
      </c>
      <c r="I40" s="25">
        <v>550872.06000000006</v>
      </c>
      <c r="J40" s="25">
        <v>554681.78</v>
      </c>
      <c r="K40" s="25">
        <v>579000</v>
      </c>
      <c r="L40" s="25">
        <v>768000</v>
      </c>
      <c r="N40" s="85">
        <f t="shared" si="9"/>
        <v>0.13020601999144021</v>
      </c>
      <c r="O40" s="85">
        <f t="shared" si="8"/>
        <v>0.13428884441803468</v>
      </c>
      <c r="P40" s="85">
        <f t="shared" si="8"/>
        <v>0.15665750078778629</v>
      </c>
      <c r="Q40" s="85">
        <f t="shared" si="8"/>
        <v>0.15004767525094415</v>
      </c>
      <c r="R40" s="85">
        <f t="shared" si="8"/>
        <v>0.1403351371820718</v>
      </c>
      <c r="S40" s="85">
        <f t="shared" si="8"/>
        <v>0.15687918681321378</v>
      </c>
      <c r="T40" s="85">
        <f t="shared" si="8"/>
        <v>0.14416847234281646</v>
      </c>
      <c r="U40" s="85">
        <f t="shared" si="8"/>
        <v>0.16836233892947328</v>
      </c>
      <c r="V40" s="85">
        <f t="shared" si="8"/>
        <v>0.15827973443204732</v>
      </c>
      <c r="W40" s="85">
        <f t="shared" si="8"/>
        <v>0.1396190016879672</v>
      </c>
      <c r="X40" s="85">
        <f t="shared" si="8"/>
        <v>0.16240219919644744</v>
      </c>
    </row>
    <row r="41" spans="1:1021">
      <c r="A41" s="23" t="s">
        <v>20</v>
      </c>
      <c r="B41" s="25">
        <v>138508.15</v>
      </c>
      <c r="C41" s="25">
        <v>108034.62</v>
      </c>
      <c r="D41" s="25">
        <v>119010.19</v>
      </c>
      <c r="E41" s="25">
        <v>99879.970799999996</v>
      </c>
      <c r="F41" s="25">
        <v>128484.1</v>
      </c>
      <c r="G41" s="25">
        <v>97906.358399999997</v>
      </c>
      <c r="H41" s="25">
        <v>111771.91</v>
      </c>
      <c r="I41" s="25">
        <v>71360.294999999998</v>
      </c>
      <c r="J41" s="25">
        <v>69438.842999999993</v>
      </c>
      <c r="K41" s="25">
        <v>98000</v>
      </c>
      <c r="L41" s="25">
        <v>59000</v>
      </c>
      <c r="N41" s="85">
        <f t="shared" si="9"/>
        <v>2.7705974230264965E-2</v>
      </c>
      <c r="O41" s="85">
        <f t="shared" si="8"/>
        <v>2.1971862351955449E-2</v>
      </c>
      <c r="P41" s="85">
        <f t="shared" si="8"/>
        <v>2.3114882458777717E-2</v>
      </c>
      <c r="Q41" s="85">
        <f t="shared" si="8"/>
        <v>1.897129704361239E-2</v>
      </c>
      <c r="R41" s="85">
        <f t="shared" si="8"/>
        <v>2.1789247873468393E-2</v>
      </c>
      <c r="S41" s="85">
        <f t="shared" si="8"/>
        <v>1.8967564160166876E-2</v>
      </c>
      <c r="T41" s="85">
        <f t="shared" si="8"/>
        <v>2.7063319685673499E-2</v>
      </c>
      <c r="U41" s="85">
        <f t="shared" si="8"/>
        <v>2.1809757737390415E-2</v>
      </c>
      <c r="V41" s="85">
        <f t="shared" si="8"/>
        <v>1.9814535154388208E-2</v>
      </c>
      <c r="W41" s="85">
        <f t="shared" si="8"/>
        <v>2.3631540872920184E-2</v>
      </c>
      <c r="X41" s="85">
        <f t="shared" si="8"/>
        <v>1.2476210615352083E-2</v>
      </c>
    </row>
    <row r="42" spans="1:1021">
      <c r="A42" s="23" t="s">
        <v>21</v>
      </c>
      <c r="B42" s="25">
        <v>721325.42</v>
      </c>
      <c r="C42" s="25">
        <v>707442.32</v>
      </c>
      <c r="D42" s="25">
        <v>779756.79</v>
      </c>
      <c r="E42" s="25">
        <v>852065.93</v>
      </c>
      <c r="F42" s="25">
        <v>1053407</v>
      </c>
      <c r="G42" s="25">
        <v>913787.01</v>
      </c>
      <c r="H42" s="25">
        <v>838300.1</v>
      </c>
      <c r="I42" s="25">
        <v>766685.39500000002</v>
      </c>
      <c r="J42" s="25">
        <v>826241.77</v>
      </c>
      <c r="K42" s="25">
        <v>844000</v>
      </c>
      <c r="L42" s="25">
        <v>946000</v>
      </c>
      <c r="N42" s="85">
        <f t="shared" si="9"/>
        <v>0.14428770796631862</v>
      </c>
      <c r="O42" s="85">
        <f t="shared" si="8"/>
        <v>0.14387818716803946</v>
      </c>
      <c r="P42" s="85">
        <f t="shared" si="8"/>
        <v>0.15144910320102692</v>
      </c>
      <c r="Q42" s="85">
        <f t="shared" si="8"/>
        <v>0.16184221650545219</v>
      </c>
      <c r="R42" s="85">
        <f t="shared" si="8"/>
        <v>0.17864425430576014</v>
      </c>
      <c r="S42" s="85">
        <f t="shared" si="8"/>
        <v>0.1770295006795192</v>
      </c>
      <c r="T42" s="85">
        <f t="shared" si="8"/>
        <v>0.20297750659205935</v>
      </c>
      <c r="U42" s="85">
        <f t="shared" si="8"/>
        <v>0.23432109866902143</v>
      </c>
      <c r="V42" s="85">
        <f t="shared" si="8"/>
        <v>0.23577000840421461</v>
      </c>
      <c r="W42" s="85">
        <f t="shared" si="8"/>
        <v>0.20352061731372076</v>
      </c>
      <c r="X42" s="85">
        <f t="shared" si="8"/>
        <v>0.20004229223937409</v>
      </c>
    </row>
    <row r="43" spans="1:1021">
      <c r="B43" s="25"/>
      <c r="C43" s="25"/>
      <c r="D43" s="25"/>
      <c r="E43" s="25"/>
      <c r="F43" s="25"/>
      <c r="G43" s="25"/>
      <c r="H43" s="25"/>
      <c r="I43" s="25"/>
      <c r="J43" s="25"/>
      <c r="K43" s="25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1021">
      <c r="A44" s="21" t="s">
        <v>22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N44" s="25"/>
      <c r="O44" s="25"/>
    </row>
    <row r="45" spans="1:1021">
      <c r="A45" s="23" t="s">
        <v>23</v>
      </c>
      <c r="B45" s="25">
        <v>191450.27</v>
      </c>
      <c r="C45" s="25">
        <v>150615.35999999999</v>
      </c>
      <c r="D45" s="25">
        <v>152635.788</v>
      </c>
      <c r="E45" s="25">
        <v>127342.5</v>
      </c>
      <c r="F45" s="25">
        <v>171358.14600000001</v>
      </c>
      <c r="G45" s="25">
        <v>178816.05</v>
      </c>
      <c r="H45" s="25">
        <v>66007.910999999993</v>
      </c>
      <c r="I45" s="25">
        <v>83903.160999999993</v>
      </c>
      <c r="J45" s="25">
        <v>44383.62</v>
      </c>
      <c r="K45" s="25">
        <v>67000</v>
      </c>
      <c r="L45" s="25">
        <v>59000</v>
      </c>
      <c r="N45" s="85">
        <f>B45/SUM(B$45:B$51)</f>
        <v>3.8296059511460472E-2</v>
      </c>
      <c r="O45" s="85">
        <f t="shared" ref="O45:X51" si="10">C45/SUM(C$45:C$51)</f>
        <v>3.0631848184259392E-2</v>
      </c>
      <c r="P45" s="85">
        <f t="shared" si="10"/>
        <v>2.964585603887597E-2</v>
      </c>
      <c r="Q45" s="85">
        <f t="shared" si="10"/>
        <v>2.4187558537196636E-2</v>
      </c>
      <c r="R45" s="85">
        <f t="shared" si="10"/>
        <v>2.9060134727715368E-2</v>
      </c>
      <c r="S45" s="85">
        <f t="shared" si="10"/>
        <v>3.4642340647868732E-2</v>
      </c>
      <c r="T45" s="85">
        <f t="shared" si="10"/>
        <v>1.5982485541226943E-2</v>
      </c>
      <c r="U45" s="85">
        <f t="shared" si="10"/>
        <v>2.564321808060701E-2</v>
      </c>
      <c r="V45" s="85">
        <f t="shared" si="10"/>
        <v>1.2664970941213235E-2</v>
      </c>
      <c r="W45" s="85">
        <f t="shared" si="10"/>
        <v>1.6156257535567882E-2</v>
      </c>
      <c r="X45" s="85">
        <f t="shared" si="10"/>
        <v>1.2476210615352083E-2</v>
      </c>
    </row>
    <row r="46" spans="1:1021">
      <c r="A46" s="23" t="s">
        <v>24</v>
      </c>
      <c r="B46" s="25">
        <v>379741.74</v>
      </c>
      <c r="C46" s="25">
        <v>379477.33</v>
      </c>
      <c r="D46" s="25">
        <v>491182.23</v>
      </c>
      <c r="E46" s="25">
        <v>314230.36</v>
      </c>
      <c r="F46" s="25">
        <v>377083</v>
      </c>
      <c r="G46" s="25">
        <v>303612.01</v>
      </c>
      <c r="H46" s="25">
        <v>220812.39300000001</v>
      </c>
      <c r="I46" s="25">
        <v>121499.65</v>
      </c>
      <c r="J46" s="25">
        <v>197005.14</v>
      </c>
      <c r="K46" s="25">
        <v>165000</v>
      </c>
      <c r="L46" s="25">
        <v>184000</v>
      </c>
      <c r="N46" s="85">
        <f t="shared" ref="N46:N51" si="11">B46/SUM(B$45:B$51)</f>
        <v>7.5960259936042662E-2</v>
      </c>
      <c r="O46" s="85">
        <f t="shared" si="10"/>
        <v>7.7177334117370933E-2</v>
      </c>
      <c r="P46" s="85">
        <f t="shared" si="10"/>
        <v>9.5400416050749934E-2</v>
      </c>
      <c r="Q46" s="85">
        <f t="shared" si="10"/>
        <v>5.9685220775973241E-2</v>
      </c>
      <c r="R46" s="85">
        <f t="shared" si="10"/>
        <v>6.3948420540982598E-2</v>
      </c>
      <c r="S46" s="85">
        <f t="shared" si="10"/>
        <v>5.8819276430746172E-2</v>
      </c>
      <c r="T46" s="85">
        <f t="shared" si="10"/>
        <v>5.346527143460459E-2</v>
      </c>
      <c r="U46" s="85">
        <f t="shared" si="10"/>
        <v>3.7133785956734382E-2</v>
      </c>
      <c r="V46" s="85">
        <f t="shared" si="10"/>
        <v>5.621588264701359E-2</v>
      </c>
      <c r="W46" s="85">
        <f t="shared" si="10"/>
        <v>3.9787798408488062E-2</v>
      </c>
      <c r="X46" s="85">
        <f t="shared" si="10"/>
        <v>3.890886022414887E-2</v>
      </c>
    </row>
    <row r="47" spans="1:1021">
      <c r="A47" s="23" t="s">
        <v>57</v>
      </c>
      <c r="B47" s="25">
        <v>1380445</v>
      </c>
      <c r="C47" s="25">
        <v>1308258</v>
      </c>
      <c r="D47" s="25">
        <v>1116264</v>
      </c>
      <c r="E47" s="25">
        <v>1214879</v>
      </c>
      <c r="F47" s="25">
        <v>1220993</v>
      </c>
      <c r="G47" s="25">
        <v>1108903</v>
      </c>
      <c r="H47" s="25">
        <v>823969.26</v>
      </c>
      <c r="I47" s="25">
        <v>693816.76</v>
      </c>
      <c r="J47" s="25">
        <v>661750.59</v>
      </c>
      <c r="K47" s="25">
        <v>810000</v>
      </c>
      <c r="L47" s="25">
        <v>912000</v>
      </c>
      <c r="N47" s="85">
        <f t="shared" si="11"/>
        <v>0.27613230251541593</v>
      </c>
      <c r="O47" s="85">
        <f t="shared" si="10"/>
        <v>0.26607087379297056</v>
      </c>
      <c r="P47" s="85">
        <f t="shared" si="10"/>
        <v>0.21680761949078314</v>
      </c>
      <c r="Q47" s="85">
        <f t="shared" si="10"/>
        <v>0.2307553010825994</v>
      </c>
      <c r="R47" s="85">
        <f t="shared" si="10"/>
        <v>0.2070646882558905</v>
      </c>
      <c r="S47" s="85">
        <f t="shared" si="10"/>
        <v>0.21482968375290462</v>
      </c>
      <c r="T47" s="85">
        <f t="shared" si="10"/>
        <v>0.19950755272902768</v>
      </c>
      <c r="U47" s="85">
        <f t="shared" si="10"/>
        <v>0.21205034795602248</v>
      </c>
      <c r="V47" s="85">
        <f t="shared" si="10"/>
        <v>0.18883209600029724</v>
      </c>
      <c r="W47" s="85">
        <f t="shared" si="10"/>
        <v>0.1953219194598505</v>
      </c>
      <c r="X47" s="85">
        <f t="shared" si="10"/>
        <v>0.19285261154578134</v>
      </c>
    </row>
    <row r="48" spans="1:1021">
      <c r="A48" s="23" t="s">
        <v>25</v>
      </c>
      <c r="B48" s="25">
        <v>973009.19</v>
      </c>
      <c r="C48" s="25">
        <v>864380.18</v>
      </c>
      <c r="D48" s="25">
        <v>997969.24</v>
      </c>
      <c r="E48" s="25">
        <v>983940.28</v>
      </c>
      <c r="F48" s="25">
        <v>1129880</v>
      </c>
      <c r="G48" s="25">
        <v>885626.41</v>
      </c>
      <c r="H48" s="25">
        <v>619521.15</v>
      </c>
      <c r="I48" s="25">
        <v>582013.12</v>
      </c>
      <c r="J48" s="25">
        <v>570275.94999999995</v>
      </c>
      <c r="K48" s="25">
        <v>589000</v>
      </c>
      <c r="L48" s="25">
        <v>699000</v>
      </c>
      <c r="N48" s="85">
        <f t="shared" si="11"/>
        <v>0.19463235985740815</v>
      </c>
      <c r="O48" s="85">
        <f t="shared" si="10"/>
        <v>0.17579589789011435</v>
      </c>
      <c r="P48" s="85">
        <f t="shared" si="10"/>
        <v>0.19383168788873067</v>
      </c>
      <c r="Q48" s="85">
        <f t="shared" si="10"/>
        <v>0.1868905755706512</v>
      </c>
      <c r="R48" s="85">
        <f t="shared" si="10"/>
        <v>0.19161309685359831</v>
      </c>
      <c r="S48" s="85">
        <f t="shared" si="10"/>
        <v>0.17157392628888213</v>
      </c>
      <c r="T48" s="85">
        <f t="shared" si="10"/>
        <v>0.1500045626706667</v>
      </c>
      <c r="U48" s="85">
        <f t="shared" si="10"/>
        <v>0.17787994139975846</v>
      </c>
      <c r="V48" s="85">
        <f t="shared" si="10"/>
        <v>0.16272959112444571</v>
      </c>
      <c r="W48" s="85">
        <f t="shared" si="10"/>
        <v>0.14203038340969376</v>
      </c>
      <c r="X48" s="85">
        <f t="shared" si="10"/>
        <v>0.14781137661239163</v>
      </c>
    </row>
    <row r="49" spans="1:24">
      <c r="A49" s="23" t="s">
        <v>26</v>
      </c>
      <c r="B49" s="25">
        <v>503570.15</v>
      </c>
      <c r="C49" s="25">
        <v>541003.40099999995</v>
      </c>
      <c r="D49" s="25">
        <v>604342.09</v>
      </c>
      <c r="E49" s="25">
        <v>621786.05000000005</v>
      </c>
      <c r="F49" s="25">
        <v>679908.64</v>
      </c>
      <c r="G49" s="25">
        <v>695450.09</v>
      </c>
      <c r="H49" s="25">
        <v>592230.31000000006</v>
      </c>
      <c r="I49" s="25">
        <v>448531.83</v>
      </c>
      <c r="J49" s="25">
        <v>433342.26</v>
      </c>
      <c r="K49" s="25">
        <v>580000</v>
      </c>
      <c r="L49" s="25">
        <v>662000</v>
      </c>
      <c r="N49" s="85">
        <f t="shared" si="11"/>
        <v>0.10072982624989288</v>
      </c>
      <c r="O49" s="85">
        <f t="shared" si="10"/>
        <v>0.1100281807021542</v>
      </c>
      <c r="P49" s="85">
        <f t="shared" si="10"/>
        <v>0.11737901597738942</v>
      </c>
      <c r="Q49" s="85">
        <f t="shared" si="10"/>
        <v>0.11810264822810355</v>
      </c>
      <c r="R49" s="85">
        <f t="shared" si="10"/>
        <v>0.11530374914850985</v>
      </c>
      <c r="S49" s="85">
        <f t="shared" si="10"/>
        <v>0.13473074101217966</v>
      </c>
      <c r="T49" s="85">
        <f t="shared" si="10"/>
        <v>0.14339663569494498</v>
      </c>
      <c r="U49" s="85">
        <f t="shared" si="10"/>
        <v>0.1370842218064198</v>
      </c>
      <c r="V49" s="85">
        <f t="shared" si="10"/>
        <v>0.12365523881332055</v>
      </c>
      <c r="W49" s="85">
        <f t="shared" si="10"/>
        <v>0.13986013986013987</v>
      </c>
      <c r="X49" s="85">
        <f t="shared" si="10"/>
        <v>0.13998731232818779</v>
      </c>
    </row>
    <row r="50" spans="1:24">
      <c r="A50" s="23" t="s">
        <v>27</v>
      </c>
      <c r="B50" s="25">
        <v>1136764</v>
      </c>
      <c r="C50" s="25">
        <v>1118217</v>
      </c>
      <c r="D50" s="25">
        <v>1192215</v>
      </c>
      <c r="E50" s="25">
        <v>1275807</v>
      </c>
      <c r="F50" s="25">
        <v>1536752</v>
      </c>
      <c r="G50" s="25">
        <v>1290745</v>
      </c>
      <c r="H50" s="25">
        <v>1124133</v>
      </c>
      <c r="I50" s="25">
        <v>800814.43</v>
      </c>
      <c r="J50" s="25">
        <v>1040692</v>
      </c>
      <c r="K50" s="25">
        <v>1228000</v>
      </c>
      <c r="L50" s="25">
        <v>1326000</v>
      </c>
      <c r="N50" s="85">
        <f t="shared" si="11"/>
        <v>0.22738845860330129</v>
      </c>
      <c r="O50" s="85">
        <f t="shared" si="10"/>
        <v>0.22742071845167711</v>
      </c>
      <c r="P50" s="85">
        <f t="shared" si="10"/>
        <v>0.23155928711416299</v>
      </c>
      <c r="Q50" s="85">
        <f t="shared" si="10"/>
        <v>0.24232802477307444</v>
      </c>
      <c r="R50" s="85">
        <f t="shared" si="10"/>
        <v>0.26061334815729187</v>
      </c>
      <c r="S50" s="85">
        <f t="shared" si="10"/>
        <v>0.25005824689413131</v>
      </c>
      <c r="T50" s="85">
        <f t="shared" si="10"/>
        <v>0.27218615385231731</v>
      </c>
      <c r="U50" s="85">
        <f t="shared" si="10"/>
        <v>0.24475191191648907</v>
      </c>
      <c r="V50" s="85">
        <f t="shared" si="10"/>
        <v>0.29696392359958657</v>
      </c>
      <c r="W50" s="85">
        <f t="shared" si="10"/>
        <v>0.29611767542802025</v>
      </c>
      <c r="X50" s="85">
        <f t="shared" si="10"/>
        <v>0.28039754705011632</v>
      </c>
    </row>
    <row r="51" spans="1:24">
      <c r="A51" s="23" t="s">
        <v>28</v>
      </c>
      <c r="B51" s="25">
        <v>434235.56</v>
      </c>
      <c r="C51" s="25">
        <v>555001.80000000005</v>
      </c>
      <c r="D51" s="25">
        <v>594029.89</v>
      </c>
      <c r="E51" s="25">
        <v>726808.27</v>
      </c>
      <c r="F51" s="25">
        <v>780699.39</v>
      </c>
      <c r="G51" s="25">
        <v>698624.81</v>
      </c>
      <c r="H51" s="25">
        <v>683341.35</v>
      </c>
      <c r="I51" s="25">
        <v>541364.56000000006</v>
      </c>
      <c r="J51" s="25">
        <v>556989.59</v>
      </c>
      <c r="K51" s="25">
        <v>708000</v>
      </c>
      <c r="L51" s="25">
        <v>887000</v>
      </c>
      <c r="N51" s="85">
        <f t="shared" si="11"/>
        <v>8.6860733326478812E-2</v>
      </c>
      <c r="O51" s="85">
        <f t="shared" si="10"/>
        <v>0.11287514686145356</v>
      </c>
      <c r="P51" s="85">
        <f t="shared" si="10"/>
        <v>0.11537611743930806</v>
      </c>
      <c r="Q51" s="85">
        <f t="shared" si="10"/>
        <v>0.13805067103240173</v>
      </c>
      <c r="R51" s="85">
        <f t="shared" si="10"/>
        <v>0.13239656231601155</v>
      </c>
      <c r="S51" s="85">
        <f t="shared" si="10"/>
        <v>0.1353457849732872</v>
      </c>
      <c r="T51" s="85">
        <f t="shared" si="10"/>
        <v>0.16545733807721169</v>
      </c>
      <c r="U51" s="85">
        <f t="shared" si="10"/>
        <v>0.1654565728839687</v>
      </c>
      <c r="V51" s="85">
        <f t="shared" si="10"/>
        <v>0.15893829687412322</v>
      </c>
      <c r="W51" s="85">
        <f t="shared" si="10"/>
        <v>0.1707258258982397</v>
      </c>
      <c r="X51" s="85">
        <f t="shared" si="10"/>
        <v>0.187566081624022</v>
      </c>
    </row>
    <row r="52" spans="1:24">
      <c r="B52" s="25"/>
      <c r="C52" s="25"/>
      <c r="D52" s="25"/>
      <c r="E52" s="25"/>
      <c r="F52" s="25"/>
      <c r="G52" s="25"/>
      <c r="H52" s="25"/>
      <c r="I52" s="26"/>
      <c r="J52" s="26"/>
      <c r="K52" s="25"/>
      <c r="L52" s="25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</row>
    <row r="53" spans="1:24">
      <c r="A53" s="21" t="s">
        <v>163</v>
      </c>
      <c r="B53" s="25"/>
      <c r="C53" s="25"/>
      <c r="D53" s="25"/>
      <c r="E53" s="25"/>
      <c r="F53" s="25"/>
      <c r="G53" s="25"/>
      <c r="H53" s="25"/>
      <c r="I53" s="26"/>
      <c r="J53" s="26"/>
      <c r="K53" s="25"/>
      <c r="L53" s="25"/>
      <c r="N53" s="28"/>
      <c r="O53" s="28"/>
    </row>
    <row r="54" spans="1:24">
      <c r="A54" s="23" t="s">
        <v>29</v>
      </c>
      <c r="B54" s="38">
        <v>71364.34</v>
      </c>
      <c r="C54" s="38">
        <v>75660.800000000003</v>
      </c>
      <c r="D54" s="38">
        <v>78945</v>
      </c>
      <c r="E54" s="38">
        <v>78588</v>
      </c>
      <c r="F54" s="38">
        <v>75300</v>
      </c>
      <c r="G54" s="38">
        <v>76239</v>
      </c>
      <c r="H54" s="38">
        <v>74230</v>
      </c>
      <c r="I54" s="39">
        <v>68571.899999999994</v>
      </c>
      <c r="J54" s="39">
        <v>68366.320000000007</v>
      </c>
      <c r="K54" s="39">
        <v>76320</v>
      </c>
      <c r="L54" s="39">
        <v>80000</v>
      </c>
      <c r="N54" s="28"/>
      <c r="O54" s="28"/>
    </row>
    <row r="55" spans="1:24">
      <c r="A55" s="23" t="s">
        <v>70</v>
      </c>
      <c r="B55" s="25">
        <v>841516.19</v>
      </c>
      <c r="C55" s="25">
        <v>684652.75</v>
      </c>
      <c r="D55" s="25">
        <v>631566.99</v>
      </c>
      <c r="E55" s="25">
        <v>691048.57</v>
      </c>
      <c r="F55" s="25">
        <v>783449.84</v>
      </c>
      <c r="G55" s="26">
        <v>688478.31200000003</v>
      </c>
      <c r="H55" s="25">
        <v>667847.78</v>
      </c>
      <c r="I55" s="25">
        <v>557455.68999999994</v>
      </c>
      <c r="J55" s="25">
        <v>603039.65</v>
      </c>
      <c r="K55" s="25">
        <v>671000</v>
      </c>
      <c r="L55" s="25">
        <v>647000</v>
      </c>
      <c r="N55" s="85">
        <f>B55/SUM(B$55:B$60)</f>
        <v>0.16832963814712842</v>
      </c>
      <c r="O55" s="85">
        <f t="shared" ref="O55:X60" si="12">C55/SUM(C$55:C$60)</f>
        <v>0.13924328403448713</v>
      </c>
      <c r="P55" s="85">
        <f t="shared" si="12"/>
        <v>0.12266679780502653</v>
      </c>
      <c r="Q55" s="85">
        <f t="shared" si="12"/>
        <v>0.13125842231414739</v>
      </c>
      <c r="R55" s="85">
        <f t="shared" si="12"/>
        <v>0.13286297151206192</v>
      </c>
      <c r="S55" s="85">
        <f t="shared" si="12"/>
        <v>0.13338006601454563</v>
      </c>
      <c r="T55" s="85">
        <f t="shared" si="12"/>
        <v>0.16170589068733587</v>
      </c>
      <c r="U55" s="85">
        <f t="shared" si="12"/>
        <v>0.1703744853784914</v>
      </c>
      <c r="V55" s="85">
        <f t="shared" si="12"/>
        <v>0.17207877764392565</v>
      </c>
      <c r="W55" s="85">
        <f t="shared" si="12"/>
        <v>0.16176470588235295</v>
      </c>
      <c r="X55" s="85">
        <f t="shared" si="12"/>
        <v>0.13681539437513215</v>
      </c>
    </row>
    <row r="56" spans="1:24">
      <c r="A56" s="23" t="s">
        <v>71</v>
      </c>
      <c r="B56" s="25">
        <v>719950.88</v>
      </c>
      <c r="C56" s="25">
        <v>754809.62</v>
      </c>
      <c r="D56" s="25">
        <v>833073.18</v>
      </c>
      <c r="E56" s="25">
        <v>834181.04</v>
      </c>
      <c r="F56" s="25">
        <v>875218.79</v>
      </c>
      <c r="G56" s="26">
        <v>870892.05</v>
      </c>
      <c r="H56" s="25">
        <v>667860.43999999994</v>
      </c>
      <c r="I56" s="25">
        <v>597545.93000000005</v>
      </c>
      <c r="J56" s="25">
        <v>647112.89</v>
      </c>
      <c r="K56" s="25">
        <v>617000</v>
      </c>
      <c r="L56" s="25">
        <v>617000</v>
      </c>
      <c r="N56" s="85">
        <f t="shared" ref="N56:N60" si="13">B56/SUM(B$55:B$60)</f>
        <v>0.14401276238560151</v>
      </c>
      <c r="O56" s="85">
        <f t="shared" si="12"/>
        <v>0.15351164558913011</v>
      </c>
      <c r="P56" s="85">
        <f t="shared" si="12"/>
        <v>0.1618045606339408</v>
      </c>
      <c r="Q56" s="85">
        <f t="shared" si="12"/>
        <v>0.15844513973131394</v>
      </c>
      <c r="R56" s="85">
        <f t="shared" si="12"/>
        <v>0.14842579987327753</v>
      </c>
      <c r="S56" s="85">
        <f t="shared" si="12"/>
        <v>0.16871938751869203</v>
      </c>
      <c r="T56" s="85">
        <f t="shared" si="12"/>
        <v>0.16170895605138647</v>
      </c>
      <c r="U56" s="85">
        <f t="shared" si="12"/>
        <v>0.18262721529268464</v>
      </c>
      <c r="V56" s="85">
        <f t="shared" si="12"/>
        <v>0.18465517998497796</v>
      </c>
      <c r="W56" s="85">
        <f t="shared" si="12"/>
        <v>0.1487463837994214</v>
      </c>
      <c r="X56" s="85">
        <f t="shared" si="12"/>
        <v>0.13047155846902095</v>
      </c>
    </row>
    <row r="57" spans="1:24">
      <c r="A57" s="23" t="s">
        <v>73</v>
      </c>
      <c r="B57" s="25">
        <v>1105125</v>
      </c>
      <c r="C57" s="25">
        <v>981645.22</v>
      </c>
      <c r="D57" s="25">
        <v>965884.09</v>
      </c>
      <c r="E57" s="25">
        <v>1001180</v>
      </c>
      <c r="F57" s="25">
        <v>1168294</v>
      </c>
      <c r="G57" s="26">
        <v>974913.94</v>
      </c>
      <c r="H57" s="25">
        <v>801009.34</v>
      </c>
      <c r="I57" s="25">
        <v>624923.71</v>
      </c>
      <c r="J57" s="25">
        <v>643628.43000000005</v>
      </c>
      <c r="K57" s="25">
        <v>768000</v>
      </c>
      <c r="L57" s="25">
        <v>914000</v>
      </c>
      <c r="N57" s="85">
        <f t="shared" si="13"/>
        <v>0.22105967011442204</v>
      </c>
      <c r="O57" s="85">
        <f t="shared" si="12"/>
        <v>0.19964500864059423</v>
      </c>
      <c r="P57" s="85">
        <f t="shared" si="12"/>
        <v>0.18759990665617601</v>
      </c>
      <c r="Q57" s="85">
        <f t="shared" si="12"/>
        <v>0.19016508094717291</v>
      </c>
      <c r="R57" s="85">
        <f t="shared" si="12"/>
        <v>0.19812756926431035</v>
      </c>
      <c r="S57" s="85">
        <f t="shared" si="12"/>
        <v>0.18887172392977392</v>
      </c>
      <c r="T57" s="85">
        <f t="shared" si="12"/>
        <v>0.19394828080970042</v>
      </c>
      <c r="U57" s="85">
        <f t="shared" si="12"/>
        <v>0.19099465195532869</v>
      </c>
      <c r="V57" s="85">
        <f t="shared" si="12"/>
        <v>0.18366088115645293</v>
      </c>
      <c r="W57" s="85">
        <f t="shared" si="12"/>
        <v>0.18514946962391515</v>
      </c>
      <c r="X57" s="85">
        <f t="shared" si="12"/>
        <v>0.1932755339395221</v>
      </c>
    </row>
    <row r="58" spans="1:24">
      <c r="A58" s="23" t="s">
        <v>74</v>
      </c>
      <c r="B58" s="25">
        <v>884590.58</v>
      </c>
      <c r="C58" s="25">
        <v>759365.29</v>
      </c>
      <c r="D58" s="25">
        <v>814343.95600000001</v>
      </c>
      <c r="E58" s="25">
        <v>876271.36</v>
      </c>
      <c r="F58" s="25">
        <v>1032198</v>
      </c>
      <c r="G58" s="26">
        <v>839947.04</v>
      </c>
      <c r="H58" s="25">
        <v>603970.30000000005</v>
      </c>
      <c r="I58" s="25">
        <v>505097.19</v>
      </c>
      <c r="J58" s="25">
        <v>452638.51</v>
      </c>
      <c r="K58" s="25">
        <v>612000</v>
      </c>
      <c r="L58" s="25">
        <v>781000</v>
      </c>
      <c r="N58" s="85">
        <f t="shared" si="13"/>
        <v>0.17694586748207239</v>
      </c>
      <c r="O58" s="85">
        <f t="shared" si="12"/>
        <v>0.15443816848964778</v>
      </c>
      <c r="P58" s="85">
        <f t="shared" si="12"/>
        <v>0.15816685636847078</v>
      </c>
      <c r="Q58" s="85">
        <f t="shared" si="12"/>
        <v>0.16643981512424269</v>
      </c>
      <c r="R58" s="85">
        <f t="shared" si="12"/>
        <v>0.17504744588218599</v>
      </c>
      <c r="S58" s="85">
        <f t="shared" si="12"/>
        <v>0.16272435847466782</v>
      </c>
      <c r="T58" s="85">
        <f t="shared" si="12"/>
        <v>0.14623924528160812</v>
      </c>
      <c r="U58" s="85">
        <f t="shared" si="12"/>
        <v>0.15437222250323088</v>
      </c>
      <c r="V58" s="85">
        <f t="shared" si="12"/>
        <v>0.1291614598067769</v>
      </c>
      <c r="W58" s="85">
        <f t="shared" si="12"/>
        <v>0.14754098360655737</v>
      </c>
      <c r="X58" s="85">
        <f t="shared" si="12"/>
        <v>0.16515119475576232</v>
      </c>
    </row>
    <row r="59" spans="1:24">
      <c r="A59" s="23" t="s">
        <v>75</v>
      </c>
      <c r="B59" s="25">
        <v>794983.56</v>
      </c>
      <c r="C59" s="25">
        <v>965960.39</v>
      </c>
      <c r="D59" s="25">
        <v>1089257</v>
      </c>
      <c r="E59" s="25">
        <v>1022744</v>
      </c>
      <c r="F59" s="25">
        <v>1149867</v>
      </c>
      <c r="G59" s="26">
        <v>988745.88</v>
      </c>
      <c r="H59" s="25">
        <v>801331.45</v>
      </c>
      <c r="I59" s="25">
        <v>569155.87</v>
      </c>
      <c r="J59" s="25">
        <v>603306.65</v>
      </c>
      <c r="K59" s="25">
        <v>810000</v>
      </c>
      <c r="L59" s="25">
        <v>858000</v>
      </c>
      <c r="N59" s="85">
        <f t="shared" si="13"/>
        <v>0.15902165231986323</v>
      </c>
      <c r="O59" s="85">
        <f t="shared" si="12"/>
        <v>0.19645505981073466</v>
      </c>
      <c r="P59" s="85">
        <f t="shared" si="12"/>
        <v>0.21156214668013251</v>
      </c>
      <c r="Q59" s="85">
        <f t="shared" si="12"/>
        <v>0.19426096760645978</v>
      </c>
      <c r="R59" s="85">
        <f t="shared" si="12"/>
        <v>0.1950025881218638</v>
      </c>
      <c r="S59" s="85">
        <f t="shared" si="12"/>
        <v>0.19155140902391998</v>
      </c>
      <c r="T59" s="85">
        <f t="shared" si="12"/>
        <v>0.19402627325949084</v>
      </c>
      <c r="U59" s="85">
        <f t="shared" si="12"/>
        <v>0.17395039675960175</v>
      </c>
      <c r="V59" s="85">
        <f t="shared" si="12"/>
        <v>0.17215496671976988</v>
      </c>
      <c r="W59" s="85">
        <f t="shared" si="12"/>
        <v>0.19527483124397299</v>
      </c>
      <c r="X59" s="85">
        <f t="shared" si="12"/>
        <v>0.18143370691478114</v>
      </c>
    </row>
    <row r="60" spans="1:24">
      <c r="A60" s="23" t="s">
        <v>72</v>
      </c>
      <c r="B60" s="25">
        <v>653049.61</v>
      </c>
      <c r="C60" s="25">
        <v>770520.21</v>
      </c>
      <c r="D60" s="25">
        <v>814513.22</v>
      </c>
      <c r="E60" s="25">
        <v>839369.15</v>
      </c>
      <c r="F60" s="25">
        <v>887647.95299999998</v>
      </c>
      <c r="G60" s="26">
        <v>798800.94</v>
      </c>
      <c r="H60" s="25">
        <v>587995.85</v>
      </c>
      <c r="I60" s="25">
        <v>417765.11</v>
      </c>
      <c r="J60" s="25">
        <v>554713.28</v>
      </c>
      <c r="K60" s="25">
        <v>670000</v>
      </c>
      <c r="L60" s="25">
        <v>912000</v>
      </c>
      <c r="N60" s="85">
        <f t="shared" si="13"/>
        <v>0.13063040955091232</v>
      </c>
      <c r="O60" s="85">
        <f t="shared" si="12"/>
        <v>0.15670683343540601</v>
      </c>
      <c r="P60" s="85">
        <f t="shared" si="12"/>
        <v>0.15819973185625341</v>
      </c>
      <c r="Q60" s="85">
        <f t="shared" si="12"/>
        <v>0.15943057427666327</v>
      </c>
      <c r="R60" s="85">
        <f t="shared" si="12"/>
        <v>0.15053362534630049</v>
      </c>
      <c r="S60" s="85">
        <f t="shared" si="12"/>
        <v>0.15475305503840051</v>
      </c>
      <c r="T60" s="85">
        <f t="shared" si="12"/>
        <v>0.14237135391047812</v>
      </c>
      <c r="U60" s="85">
        <f t="shared" si="12"/>
        <v>0.12768102811066268</v>
      </c>
      <c r="V60" s="85">
        <f t="shared" si="12"/>
        <v>0.15828873468809665</v>
      </c>
      <c r="W60" s="85">
        <f t="shared" si="12"/>
        <v>0.16152362584378013</v>
      </c>
      <c r="X60" s="85">
        <f t="shared" si="12"/>
        <v>0.19285261154578134</v>
      </c>
    </row>
    <row r="61" spans="1:24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</row>
    <row r="62" spans="1:24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N62" s="28"/>
      <c r="O62" s="28"/>
    </row>
    <row r="63" spans="1:24">
      <c r="A63" s="21" t="s">
        <v>30</v>
      </c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N63" s="28"/>
      <c r="O63" s="28"/>
    </row>
    <row r="64" spans="1:24">
      <c r="A64" s="23" t="s">
        <v>49</v>
      </c>
      <c r="B64" s="25">
        <v>631157</v>
      </c>
      <c r="C64" s="25">
        <v>711316</v>
      </c>
      <c r="D64" s="25">
        <v>795064</v>
      </c>
      <c r="E64" s="25">
        <v>707454</v>
      </c>
      <c r="F64" s="25">
        <v>840913</v>
      </c>
      <c r="G64" s="25">
        <v>638772</v>
      </c>
      <c r="H64" s="25">
        <v>532731</v>
      </c>
      <c r="I64" s="25">
        <v>488463</v>
      </c>
      <c r="J64" s="26">
        <v>484551</v>
      </c>
      <c r="K64" s="25">
        <v>604000</v>
      </c>
      <c r="L64" s="25">
        <v>741000</v>
      </c>
      <c r="N64" s="85">
        <f>B64/SUM(B$64:B$67)</f>
        <v>0.12625122144176637</v>
      </c>
      <c r="O64" s="85">
        <f t="shared" ref="O64:X67" si="14">C64/SUM(C$64:C$67)</f>
        <v>0.1446660157215251</v>
      </c>
      <c r="P64" s="85">
        <f t="shared" si="14"/>
        <v>0.15442219864748696</v>
      </c>
      <c r="Q64" s="85">
        <f t="shared" si="14"/>
        <v>0.13437448834655258</v>
      </c>
      <c r="R64" s="85">
        <f t="shared" si="14"/>
        <v>0.14260801936820655</v>
      </c>
      <c r="S64" s="85">
        <f t="shared" si="14"/>
        <v>0.12375038213576794</v>
      </c>
      <c r="T64" s="85">
        <f t="shared" si="14"/>
        <v>0.12899011964608353</v>
      </c>
      <c r="U64" s="85">
        <f t="shared" si="14"/>
        <v>0.1492883586297194</v>
      </c>
      <c r="V64" s="85">
        <f t="shared" si="14"/>
        <v>0.13826774035223888</v>
      </c>
      <c r="W64" s="85">
        <f t="shared" si="14"/>
        <v>0.14561234329797493</v>
      </c>
      <c r="X64" s="85">
        <f t="shared" si="14"/>
        <v>0.15672588832487311</v>
      </c>
    </row>
    <row r="65" spans="1:1021">
      <c r="A65" s="23" t="s">
        <v>51</v>
      </c>
      <c r="B65" s="25">
        <v>1266375</v>
      </c>
      <c r="C65" s="25">
        <v>1215266</v>
      </c>
      <c r="D65" s="25">
        <v>1138874</v>
      </c>
      <c r="E65" s="25">
        <v>1279335</v>
      </c>
      <c r="F65" s="25">
        <v>1400880</v>
      </c>
      <c r="G65" s="25">
        <v>1076025</v>
      </c>
      <c r="H65" s="25">
        <v>949519</v>
      </c>
      <c r="I65" s="25">
        <v>699894</v>
      </c>
      <c r="J65" s="26">
        <v>851234</v>
      </c>
      <c r="K65" s="25">
        <v>976000</v>
      </c>
      <c r="L65" s="25">
        <v>1095000</v>
      </c>
      <c r="N65" s="85">
        <f t="shared" ref="N65:N67" si="15">B65/SUM(B$64:B$67)</f>
        <v>0.25331477041895578</v>
      </c>
      <c r="O65" s="85">
        <f t="shared" si="14"/>
        <v>0.24715835193055535</v>
      </c>
      <c r="P65" s="85">
        <f t="shared" si="14"/>
        <v>0.22119908216503084</v>
      </c>
      <c r="Q65" s="85">
        <f t="shared" si="14"/>
        <v>0.24299811160702584</v>
      </c>
      <c r="R65" s="85">
        <f t="shared" si="14"/>
        <v>0.23757121387412633</v>
      </c>
      <c r="S65" s="85">
        <f t="shared" si="14"/>
        <v>0.20846014687187245</v>
      </c>
      <c r="T65" s="85">
        <f t="shared" si="14"/>
        <v>0.22990696883836229</v>
      </c>
      <c r="U65" s="85">
        <f t="shared" si="14"/>
        <v>0.21390776061807923</v>
      </c>
      <c r="V65" s="85">
        <f t="shared" si="14"/>
        <v>0.2429015762860828</v>
      </c>
      <c r="W65" s="85">
        <f t="shared" si="14"/>
        <v>0.23529411764705882</v>
      </c>
      <c r="X65" s="85">
        <f t="shared" si="14"/>
        <v>0.23159898477157359</v>
      </c>
    </row>
    <row r="66" spans="1:1021">
      <c r="A66" s="23" t="s">
        <v>50</v>
      </c>
      <c r="B66" s="25">
        <v>1943130</v>
      </c>
      <c r="C66" s="25">
        <v>1838692</v>
      </c>
      <c r="D66" s="25">
        <v>1979009</v>
      </c>
      <c r="E66" s="25">
        <v>1918102</v>
      </c>
      <c r="F66" s="25">
        <v>2230547</v>
      </c>
      <c r="G66" s="25">
        <v>2280555</v>
      </c>
      <c r="H66" s="25">
        <v>1684996</v>
      </c>
      <c r="I66" s="25">
        <v>1236224</v>
      </c>
      <c r="J66" s="26">
        <v>1250498</v>
      </c>
      <c r="K66" s="25">
        <v>1624000</v>
      </c>
      <c r="L66" s="25">
        <v>1825000</v>
      </c>
      <c r="N66" s="85">
        <f t="shared" si="15"/>
        <v>0.38868702386274645</v>
      </c>
      <c r="O66" s="85">
        <f t="shared" si="14"/>
        <v>0.37394947643388088</v>
      </c>
      <c r="P66" s="85">
        <f t="shared" si="14"/>
        <v>0.38437524642439419</v>
      </c>
      <c r="Q66" s="85">
        <f t="shared" si="14"/>
        <v>0.36432612558060201</v>
      </c>
      <c r="R66" s="85">
        <f t="shared" si="14"/>
        <v>0.37827205641688855</v>
      </c>
      <c r="S66" s="85">
        <f t="shared" si="14"/>
        <v>0.44181578518099773</v>
      </c>
      <c r="T66" s="85">
        <f t="shared" si="14"/>
        <v>0.40798796323692849</v>
      </c>
      <c r="U66" s="85">
        <f t="shared" si="14"/>
        <v>0.3778256528307492</v>
      </c>
      <c r="V66" s="85">
        <f t="shared" si="14"/>
        <v>0.35683247537409685</v>
      </c>
      <c r="W66" s="85">
        <f t="shared" si="14"/>
        <v>0.39151398264223725</v>
      </c>
      <c r="X66" s="85">
        <f t="shared" si="14"/>
        <v>0.38599830795262269</v>
      </c>
    </row>
    <row r="67" spans="1:1021">
      <c r="A67" s="23" t="s">
        <v>52</v>
      </c>
      <c r="B67" s="25">
        <v>1158553</v>
      </c>
      <c r="C67" s="25">
        <v>1151679</v>
      </c>
      <c r="D67" s="25">
        <v>1235691</v>
      </c>
      <c r="E67" s="25">
        <v>1359903</v>
      </c>
      <c r="F67" s="25">
        <v>1424334</v>
      </c>
      <c r="G67" s="25">
        <v>1166426</v>
      </c>
      <c r="H67" s="25">
        <v>962768</v>
      </c>
      <c r="I67" s="25">
        <v>847362</v>
      </c>
      <c r="J67" s="26">
        <v>918157</v>
      </c>
      <c r="K67" s="25">
        <v>944000</v>
      </c>
      <c r="L67" s="25">
        <v>1067000</v>
      </c>
      <c r="N67" s="85">
        <f t="shared" si="15"/>
        <v>0.23174698427653143</v>
      </c>
      <c r="O67" s="85">
        <f t="shared" si="14"/>
        <v>0.23422615591403864</v>
      </c>
      <c r="P67" s="85">
        <f t="shared" si="14"/>
        <v>0.24000347276308803</v>
      </c>
      <c r="Q67" s="85">
        <f t="shared" si="14"/>
        <v>0.25830127446581957</v>
      </c>
      <c r="R67" s="85">
        <f t="shared" si="14"/>
        <v>0.24154871034077854</v>
      </c>
      <c r="S67" s="85">
        <f t="shared" si="14"/>
        <v>0.2259736858113619</v>
      </c>
      <c r="T67" s="85">
        <f t="shared" si="14"/>
        <v>0.23311494827862569</v>
      </c>
      <c r="U67" s="85">
        <f t="shared" si="14"/>
        <v>0.2589782279214522</v>
      </c>
      <c r="V67" s="85">
        <f t="shared" si="14"/>
        <v>0.26199820798758144</v>
      </c>
      <c r="W67" s="85">
        <f t="shared" si="14"/>
        <v>0.22757955641272903</v>
      </c>
      <c r="X67" s="85">
        <f t="shared" si="14"/>
        <v>0.22567681895093061</v>
      </c>
    </row>
    <row r="68" spans="1:1021">
      <c r="B68" s="43"/>
      <c r="C68" s="43"/>
      <c r="D68" s="43"/>
      <c r="E68" s="43"/>
      <c r="F68" s="43"/>
      <c r="G68" s="43"/>
      <c r="H68" s="43"/>
      <c r="K68" s="25"/>
      <c r="L68" s="25"/>
      <c r="M68" s="28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  <c r="IW68" s="28"/>
      <c r="IX68" s="28"/>
      <c r="IY68" s="28"/>
      <c r="IZ68" s="28"/>
      <c r="JA68" s="28"/>
      <c r="JB68" s="28"/>
      <c r="JC68" s="28"/>
      <c r="JD68" s="28"/>
      <c r="JE68" s="28"/>
      <c r="JF68" s="28"/>
      <c r="JG68" s="28"/>
      <c r="JH68" s="28"/>
      <c r="JI68" s="28"/>
      <c r="JJ68" s="28"/>
      <c r="JK68" s="28"/>
      <c r="JL68" s="28"/>
      <c r="JM68" s="28"/>
      <c r="JN68" s="28"/>
      <c r="JO68" s="28"/>
      <c r="JP68" s="28"/>
      <c r="JQ68" s="28"/>
      <c r="JR68" s="28"/>
      <c r="JS68" s="28"/>
      <c r="JT68" s="28"/>
      <c r="JU68" s="28"/>
      <c r="JV68" s="28"/>
      <c r="JW68" s="28"/>
      <c r="JX68" s="28"/>
      <c r="JY68" s="28"/>
      <c r="JZ68" s="28"/>
      <c r="KA68" s="28"/>
      <c r="KB68" s="28"/>
      <c r="KC68" s="28"/>
      <c r="KD68" s="28"/>
      <c r="KE68" s="28"/>
      <c r="KF68" s="28"/>
      <c r="KG68" s="28"/>
      <c r="KH68" s="28"/>
      <c r="KI68" s="28"/>
      <c r="KJ68" s="28"/>
      <c r="KK68" s="28"/>
      <c r="KL68" s="28"/>
      <c r="KM68" s="28"/>
      <c r="KN68" s="28"/>
      <c r="KO68" s="28"/>
      <c r="KP68" s="28"/>
      <c r="KQ68" s="28"/>
      <c r="KR68" s="28"/>
      <c r="KS68" s="28"/>
      <c r="KT68" s="28"/>
      <c r="KU68" s="28"/>
      <c r="KV68" s="28"/>
      <c r="KW68" s="28"/>
      <c r="KX68" s="28"/>
      <c r="KY68" s="28"/>
      <c r="KZ68" s="28"/>
      <c r="LA68" s="28"/>
      <c r="LB68" s="28"/>
      <c r="LC68" s="28"/>
      <c r="LD68" s="28"/>
      <c r="LE68" s="28"/>
      <c r="LF68" s="28"/>
      <c r="LG68" s="28"/>
      <c r="LH68" s="28"/>
      <c r="LI68" s="28"/>
      <c r="LJ68" s="28"/>
      <c r="LK68" s="28"/>
      <c r="LL68" s="28"/>
      <c r="LM68" s="28"/>
      <c r="LN68" s="28"/>
      <c r="LO68" s="28"/>
      <c r="LP68" s="28"/>
      <c r="LQ68" s="28"/>
      <c r="LR68" s="28"/>
      <c r="LS68" s="28"/>
      <c r="LT68" s="28"/>
      <c r="LU68" s="28"/>
      <c r="LV68" s="28"/>
      <c r="LW68" s="28"/>
      <c r="LX68" s="28"/>
      <c r="LY68" s="28"/>
      <c r="LZ68" s="28"/>
      <c r="MA68" s="28"/>
      <c r="MB68" s="28"/>
      <c r="MC68" s="28"/>
      <c r="MD68" s="28"/>
      <c r="ME68" s="28"/>
      <c r="MF68" s="28"/>
      <c r="MG68" s="28"/>
      <c r="MH68" s="28"/>
      <c r="MI68" s="28"/>
      <c r="MJ68" s="28"/>
      <c r="MK68" s="28"/>
      <c r="ML68" s="28"/>
      <c r="MM68" s="28"/>
      <c r="MN68" s="28"/>
      <c r="MO68" s="28"/>
      <c r="MP68" s="28"/>
      <c r="MQ68" s="28"/>
      <c r="MR68" s="28"/>
      <c r="MS68" s="28"/>
      <c r="MT68" s="28"/>
      <c r="MU68" s="28"/>
      <c r="MV68" s="28"/>
      <c r="MW68" s="28"/>
      <c r="MX68" s="28"/>
      <c r="MY68" s="28"/>
      <c r="MZ68" s="28"/>
      <c r="NA68" s="28"/>
      <c r="NB68" s="28"/>
      <c r="NC68" s="28"/>
      <c r="ND68" s="28"/>
      <c r="NE68" s="28"/>
      <c r="NF68" s="28"/>
      <c r="NG68" s="28"/>
      <c r="NH68" s="28"/>
      <c r="NI68" s="28"/>
      <c r="NJ68" s="28"/>
      <c r="NK68" s="28"/>
      <c r="NL68" s="28"/>
      <c r="NM68" s="28"/>
      <c r="NN68" s="28"/>
      <c r="NO68" s="28"/>
      <c r="NP68" s="28"/>
      <c r="NQ68" s="28"/>
      <c r="NR68" s="28"/>
      <c r="NS68" s="28"/>
      <c r="NT68" s="28"/>
      <c r="NU68" s="28"/>
      <c r="NV68" s="28"/>
      <c r="NW68" s="28"/>
      <c r="NX68" s="28"/>
      <c r="NY68" s="28"/>
      <c r="NZ68" s="28"/>
      <c r="OA68" s="28"/>
      <c r="OB68" s="28"/>
      <c r="OC68" s="28"/>
      <c r="OD68" s="28"/>
      <c r="OE68" s="28"/>
      <c r="OF68" s="28"/>
      <c r="OG68" s="28"/>
      <c r="OH68" s="28"/>
      <c r="OI68" s="28"/>
      <c r="OJ68" s="28"/>
      <c r="OK68" s="28"/>
      <c r="OL68" s="28"/>
      <c r="OM68" s="28"/>
      <c r="ON68" s="28"/>
      <c r="OO68" s="28"/>
      <c r="OP68" s="28"/>
      <c r="OQ68" s="28"/>
      <c r="OR68" s="28"/>
      <c r="OS68" s="28"/>
      <c r="OT68" s="28"/>
      <c r="OU68" s="28"/>
      <c r="OV68" s="28"/>
      <c r="OW68" s="28"/>
      <c r="OX68" s="28"/>
      <c r="OY68" s="28"/>
      <c r="OZ68" s="28"/>
      <c r="PA68" s="28"/>
      <c r="PB68" s="28"/>
      <c r="PC68" s="28"/>
      <c r="PD68" s="28"/>
      <c r="PE68" s="28"/>
      <c r="PF68" s="28"/>
      <c r="PG68" s="28"/>
      <c r="PH68" s="28"/>
      <c r="PI68" s="28"/>
      <c r="PJ68" s="28"/>
      <c r="PK68" s="28"/>
      <c r="PL68" s="28"/>
      <c r="PM68" s="28"/>
      <c r="PN68" s="28"/>
      <c r="PO68" s="28"/>
      <c r="PP68" s="28"/>
      <c r="PQ68" s="28"/>
      <c r="PR68" s="28"/>
      <c r="PS68" s="28"/>
      <c r="PT68" s="28"/>
      <c r="PU68" s="28"/>
      <c r="PV68" s="28"/>
      <c r="PW68" s="28"/>
      <c r="PX68" s="28"/>
      <c r="PY68" s="28"/>
      <c r="PZ68" s="28"/>
      <c r="QA68" s="28"/>
      <c r="QB68" s="28"/>
      <c r="QC68" s="28"/>
      <c r="QD68" s="28"/>
      <c r="QE68" s="28"/>
      <c r="QF68" s="28"/>
      <c r="QG68" s="28"/>
      <c r="QH68" s="28"/>
      <c r="QI68" s="28"/>
      <c r="QJ68" s="28"/>
      <c r="QK68" s="28"/>
      <c r="QL68" s="28"/>
      <c r="QM68" s="28"/>
      <c r="QN68" s="28"/>
      <c r="QO68" s="28"/>
      <c r="QP68" s="28"/>
      <c r="QQ68" s="28"/>
      <c r="QR68" s="28"/>
      <c r="QS68" s="28"/>
      <c r="QT68" s="28"/>
      <c r="QU68" s="28"/>
      <c r="QV68" s="28"/>
      <c r="QW68" s="28"/>
      <c r="QX68" s="28"/>
      <c r="QY68" s="28"/>
      <c r="QZ68" s="28"/>
      <c r="RA68" s="28"/>
      <c r="RB68" s="28"/>
      <c r="RC68" s="28"/>
      <c r="RD68" s="28"/>
      <c r="RE68" s="28"/>
      <c r="RF68" s="28"/>
      <c r="RG68" s="28"/>
      <c r="RH68" s="28"/>
      <c r="RI68" s="28"/>
      <c r="RJ68" s="28"/>
      <c r="RK68" s="28"/>
      <c r="RL68" s="28"/>
      <c r="RM68" s="28"/>
      <c r="RN68" s="28"/>
      <c r="RO68" s="28"/>
      <c r="RP68" s="28"/>
      <c r="RQ68" s="28"/>
      <c r="RR68" s="28"/>
      <c r="RS68" s="28"/>
      <c r="RT68" s="28"/>
      <c r="RU68" s="28"/>
      <c r="RV68" s="28"/>
      <c r="RW68" s="28"/>
      <c r="RX68" s="28"/>
      <c r="RY68" s="28"/>
      <c r="RZ68" s="28"/>
      <c r="SA68" s="28"/>
      <c r="SB68" s="28"/>
      <c r="SC68" s="28"/>
      <c r="SD68" s="28"/>
      <c r="SE68" s="28"/>
      <c r="SF68" s="28"/>
      <c r="SG68" s="28"/>
      <c r="SH68" s="28"/>
      <c r="SI68" s="28"/>
      <c r="SJ68" s="28"/>
      <c r="SK68" s="28"/>
      <c r="SL68" s="28"/>
      <c r="SM68" s="28"/>
      <c r="SN68" s="28"/>
      <c r="SO68" s="28"/>
      <c r="SP68" s="28"/>
      <c r="SQ68" s="28"/>
      <c r="SR68" s="28"/>
      <c r="SS68" s="28"/>
      <c r="ST68" s="28"/>
      <c r="SU68" s="28"/>
      <c r="SV68" s="28"/>
      <c r="SW68" s="28"/>
      <c r="SX68" s="28"/>
      <c r="SY68" s="28"/>
      <c r="SZ68" s="28"/>
      <c r="TA68" s="28"/>
      <c r="TB68" s="28"/>
      <c r="TC68" s="28"/>
      <c r="TD68" s="28"/>
      <c r="TE68" s="28"/>
      <c r="TF68" s="28"/>
      <c r="TG68" s="28"/>
      <c r="TH68" s="28"/>
      <c r="TI68" s="28"/>
      <c r="TJ68" s="28"/>
      <c r="TK68" s="28"/>
      <c r="TL68" s="28"/>
      <c r="TM68" s="28"/>
      <c r="TN68" s="28"/>
      <c r="TO68" s="28"/>
      <c r="TP68" s="28"/>
      <c r="TQ68" s="28"/>
      <c r="TR68" s="28"/>
      <c r="TS68" s="28"/>
      <c r="TT68" s="28"/>
      <c r="TU68" s="28"/>
      <c r="TV68" s="28"/>
      <c r="TW68" s="28"/>
      <c r="TX68" s="28"/>
      <c r="TY68" s="28"/>
      <c r="TZ68" s="28"/>
      <c r="UA68" s="28"/>
      <c r="UB68" s="28"/>
      <c r="UC68" s="28"/>
      <c r="UD68" s="28"/>
      <c r="UE68" s="28"/>
      <c r="UF68" s="28"/>
      <c r="UG68" s="28"/>
      <c r="UH68" s="28"/>
      <c r="UI68" s="28"/>
      <c r="UJ68" s="28"/>
      <c r="UK68" s="28"/>
      <c r="UL68" s="28"/>
      <c r="UM68" s="28"/>
      <c r="UN68" s="28"/>
      <c r="UO68" s="28"/>
      <c r="UP68" s="28"/>
      <c r="UQ68" s="28"/>
      <c r="UR68" s="28"/>
      <c r="US68" s="28"/>
      <c r="UT68" s="28"/>
      <c r="UU68" s="28"/>
      <c r="UV68" s="28"/>
      <c r="UW68" s="28"/>
      <c r="UX68" s="28"/>
      <c r="UY68" s="28"/>
      <c r="UZ68" s="28"/>
      <c r="VA68" s="28"/>
      <c r="VB68" s="28"/>
      <c r="VC68" s="28"/>
      <c r="VD68" s="28"/>
      <c r="VE68" s="28"/>
      <c r="VF68" s="28"/>
      <c r="VG68" s="28"/>
      <c r="VH68" s="28"/>
      <c r="VI68" s="28"/>
      <c r="VJ68" s="28"/>
      <c r="VK68" s="28"/>
      <c r="VL68" s="28"/>
      <c r="VM68" s="28"/>
      <c r="VN68" s="28"/>
      <c r="VO68" s="28"/>
      <c r="VP68" s="28"/>
      <c r="VQ68" s="28"/>
      <c r="VR68" s="28"/>
      <c r="VS68" s="28"/>
      <c r="VT68" s="28"/>
      <c r="VU68" s="28"/>
      <c r="VV68" s="28"/>
      <c r="VW68" s="28"/>
      <c r="VX68" s="28"/>
      <c r="VY68" s="28"/>
      <c r="VZ68" s="28"/>
      <c r="WA68" s="28"/>
      <c r="WB68" s="28"/>
      <c r="WC68" s="28"/>
      <c r="WD68" s="28"/>
      <c r="WE68" s="28"/>
      <c r="WF68" s="28"/>
      <c r="WG68" s="28"/>
      <c r="WH68" s="28"/>
      <c r="WI68" s="28"/>
      <c r="WJ68" s="28"/>
      <c r="WK68" s="28"/>
      <c r="WL68" s="28"/>
      <c r="WM68" s="28"/>
      <c r="WN68" s="28"/>
      <c r="WO68" s="28"/>
      <c r="WP68" s="28"/>
      <c r="WQ68" s="28"/>
      <c r="WR68" s="28"/>
      <c r="WS68" s="28"/>
      <c r="WT68" s="28"/>
      <c r="WU68" s="28"/>
      <c r="WV68" s="28"/>
      <c r="WW68" s="28"/>
      <c r="WX68" s="28"/>
      <c r="WY68" s="28"/>
      <c r="WZ68" s="28"/>
      <c r="XA68" s="28"/>
      <c r="XB68" s="28"/>
      <c r="XC68" s="28"/>
      <c r="XD68" s="28"/>
      <c r="XE68" s="28"/>
      <c r="XF68" s="28"/>
      <c r="XG68" s="28"/>
      <c r="XH68" s="28"/>
      <c r="XI68" s="28"/>
      <c r="XJ68" s="28"/>
      <c r="XK68" s="28"/>
      <c r="XL68" s="28"/>
      <c r="XM68" s="28"/>
      <c r="XN68" s="28"/>
      <c r="XO68" s="28"/>
      <c r="XP68" s="28"/>
      <c r="XQ68" s="28"/>
      <c r="XR68" s="28"/>
      <c r="XS68" s="28"/>
      <c r="XT68" s="28"/>
      <c r="XU68" s="28"/>
      <c r="XV68" s="28"/>
      <c r="XW68" s="28"/>
      <c r="XX68" s="28"/>
      <c r="XY68" s="28"/>
      <c r="XZ68" s="28"/>
      <c r="YA68" s="28"/>
      <c r="YB68" s="28"/>
      <c r="YC68" s="28"/>
      <c r="YD68" s="28"/>
      <c r="YE68" s="28"/>
      <c r="YF68" s="28"/>
      <c r="YG68" s="28"/>
      <c r="YH68" s="28"/>
      <c r="YI68" s="28"/>
      <c r="YJ68" s="28"/>
      <c r="YK68" s="28"/>
      <c r="YL68" s="28"/>
      <c r="YM68" s="28"/>
      <c r="YN68" s="28"/>
      <c r="YO68" s="28"/>
      <c r="YP68" s="28"/>
      <c r="YQ68" s="28"/>
      <c r="YR68" s="28"/>
      <c r="YS68" s="28"/>
      <c r="YT68" s="28"/>
      <c r="YU68" s="28"/>
      <c r="YV68" s="28"/>
      <c r="YW68" s="28"/>
      <c r="YX68" s="28"/>
      <c r="YY68" s="28"/>
      <c r="YZ68" s="28"/>
      <c r="ZA68" s="28"/>
      <c r="ZB68" s="28"/>
      <c r="ZC68" s="28"/>
      <c r="ZD68" s="28"/>
      <c r="ZE68" s="28"/>
      <c r="ZF68" s="28"/>
      <c r="ZG68" s="28"/>
      <c r="ZH68" s="28"/>
      <c r="ZI68" s="28"/>
      <c r="ZJ68" s="28"/>
      <c r="ZK68" s="28"/>
      <c r="ZL68" s="28"/>
      <c r="ZM68" s="28"/>
      <c r="ZN68" s="28"/>
      <c r="ZO68" s="28"/>
      <c r="ZP68" s="28"/>
      <c r="ZQ68" s="28"/>
      <c r="ZR68" s="28"/>
      <c r="ZS68" s="28"/>
      <c r="ZT68" s="28"/>
      <c r="ZU68" s="28"/>
      <c r="ZV68" s="28"/>
      <c r="ZW68" s="28"/>
      <c r="ZX68" s="28"/>
      <c r="ZY68" s="28"/>
      <c r="ZZ68" s="28"/>
      <c r="AAA68" s="28"/>
      <c r="AAB68" s="28"/>
      <c r="AAC68" s="28"/>
      <c r="AAD68" s="28"/>
      <c r="AAE68" s="28"/>
      <c r="AAF68" s="28"/>
      <c r="AAG68" s="28"/>
      <c r="AAH68" s="28"/>
      <c r="AAI68" s="28"/>
      <c r="AAJ68" s="28"/>
      <c r="AAK68" s="28"/>
      <c r="AAL68" s="28"/>
      <c r="AAM68" s="28"/>
      <c r="AAN68" s="28"/>
      <c r="AAO68" s="28"/>
      <c r="AAP68" s="28"/>
      <c r="AAQ68" s="28"/>
      <c r="AAR68" s="28"/>
      <c r="AAS68" s="28"/>
      <c r="AAT68" s="28"/>
      <c r="AAU68" s="28"/>
      <c r="AAV68" s="28"/>
      <c r="AAW68" s="28"/>
      <c r="AAX68" s="28"/>
      <c r="AAY68" s="28"/>
      <c r="AAZ68" s="28"/>
      <c r="ABA68" s="28"/>
      <c r="ABB68" s="28"/>
      <c r="ABC68" s="28"/>
      <c r="ABD68" s="28"/>
      <c r="ABE68" s="28"/>
      <c r="ABF68" s="28"/>
      <c r="ABG68" s="28"/>
      <c r="ABH68" s="28"/>
      <c r="ABI68" s="28"/>
      <c r="ABJ68" s="28"/>
      <c r="ABK68" s="28"/>
      <c r="ABL68" s="28"/>
      <c r="ABM68" s="28"/>
      <c r="ABN68" s="28"/>
      <c r="ABO68" s="28"/>
      <c r="ABP68" s="28"/>
      <c r="ABQ68" s="28"/>
      <c r="ABR68" s="28"/>
      <c r="ABS68" s="28"/>
      <c r="ABT68" s="28"/>
      <c r="ABU68" s="28"/>
      <c r="ABV68" s="28"/>
      <c r="ABW68" s="28"/>
      <c r="ABX68" s="28"/>
      <c r="ABY68" s="28"/>
      <c r="ABZ68" s="28"/>
      <c r="ACA68" s="28"/>
      <c r="ACB68" s="28"/>
      <c r="ACC68" s="28"/>
      <c r="ACD68" s="28"/>
      <c r="ACE68" s="28"/>
      <c r="ACF68" s="28"/>
      <c r="ACG68" s="28"/>
      <c r="ACH68" s="28"/>
      <c r="ACI68" s="28"/>
      <c r="ACJ68" s="28"/>
      <c r="ACK68" s="28"/>
      <c r="ACL68" s="28"/>
      <c r="ACM68" s="28"/>
      <c r="ACN68" s="28"/>
      <c r="ACO68" s="28"/>
      <c r="ACP68" s="28"/>
      <c r="ACQ68" s="28"/>
      <c r="ACR68" s="28"/>
      <c r="ACS68" s="28"/>
      <c r="ACT68" s="28"/>
      <c r="ACU68" s="28"/>
      <c r="ACV68" s="28"/>
      <c r="ACW68" s="28"/>
      <c r="ACX68" s="28"/>
      <c r="ACY68" s="28"/>
      <c r="ACZ68" s="28"/>
      <c r="ADA68" s="28"/>
      <c r="ADB68" s="28"/>
      <c r="ADC68" s="28"/>
      <c r="ADD68" s="28"/>
      <c r="ADE68" s="28"/>
      <c r="ADF68" s="28"/>
      <c r="ADG68" s="28"/>
      <c r="ADH68" s="28"/>
      <c r="ADI68" s="28"/>
      <c r="ADJ68" s="28"/>
      <c r="ADK68" s="28"/>
      <c r="ADL68" s="28"/>
      <c r="ADM68" s="28"/>
      <c r="ADN68" s="28"/>
      <c r="ADO68" s="28"/>
      <c r="ADP68" s="28"/>
      <c r="ADQ68" s="28"/>
      <c r="ADR68" s="28"/>
      <c r="ADS68" s="28"/>
      <c r="ADT68" s="28"/>
      <c r="ADU68" s="28"/>
      <c r="ADV68" s="28"/>
      <c r="ADW68" s="28"/>
      <c r="ADX68" s="28"/>
      <c r="ADY68" s="28"/>
      <c r="ADZ68" s="28"/>
      <c r="AEA68" s="28"/>
      <c r="AEB68" s="28"/>
      <c r="AEC68" s="28"/>
      <c r="AED68" s="28"/>
      <c r="AEE68" s="28"/>
      <c r="AEF68" s="28"/>
      <c r="AEG68" s="28"/>
      <c r="AEH68" s="28"/>
      <c r="AEI68" s="28"/>
      <c r="AEJ68" s="28"/>
      <c r="AEK68" s="28"/>
      <c r="AEL68" s="28"/>
      <c r="AEM68" s="28"/>
      <c r="AEN68" s="28"/>
      <c r="AEO68" s="28"/>
      <c r="AEP68" s="28"/>
      <c r="AEQ68" s="28"/>
      <c r="AER68" s="28"/>
      <c r="AES68" s="28"/>
      <c r="AET68" s="28"/>
      <c r="AEU68" s="28"/>
      <c r="AEV68" s="28"/>
      <c r="AEW68" s="28"/>
      <c r="AEX68" s="28"/>
      <c r="AEY68" s="28"/>
      <c r="AEZ68" s="28"/>
      <c r="AFA68" s="28"/>
      <c r="AFB68" s="28"/>
      <c r="AFC68" s="28"/>
      <c r="AFD68" s="28"/>
      <c r="AFE68" s="28"/>
      <c r="AFF68" s="28"/>
      <c r="AFG68" s="28"/>
      <c r="AFH68" s="28"/>
      <c r="AFI68" s="28"/>
      <c r="AFJ68" s="28"/>
      <c r="AFK68" s="28"/>
      <c r="AFL68" s="28"/>
      <c r="AFM68" s="28"/>
      <c r="AFN68" s="28"/>
      <c r="AFO68" s="28"/>
      <c r="AFP68" s="28"/>
      <c r="AFQ68" s="28"/>
      <c r="AFR68" s="28"/>
      <c r="AFS68" s="28"/>
      <c r="AFT68" s="28"/>
      <c r="AFU68" s="28"/>
      <c r="AFV68" s="28"/>
      <c r="AFW68" s="28"/>
      <c r="AFX68" s="28"/>
      <c r="AFY68" s="28"/>
      <c r="AFZ68" s="28"/>
      <c r="AGA68" s="28"/>
      <c r="AGB68" s="28"/>
      <c r="AGC68" s="28"/>
      <c r="AGD68" s="28"/>
      <c r="AGE68" s="28"/>
      <c r="AGF68" s="28"/>
      <c r="AGG68" s="28"/>
      <c r="AGH68" s="28"/>
      <c r="AGI68" s="28"/>
      <c r="AGJ68" s="28"/>
      <c r="AGK68" s="28"/>
      <c r="AGL68" s="28"/>
      <c r="AGM68" s="28"/>
      <c r="AGN68" s="28"/>
      <c r="AGO68" s="28"/>
      <c r="AGP68" s="28"/>
      <c r="AGQ68" s="28"/>
      <c r="AGR68" s="28"/>
      <c r="AGS68" s="28"/>
      <c r="AGT68" s="28"/>
      <c r="AGU68" s="28"/>
      <c r="AGV68" s="28"/>
      <c r="AGW68" s="28"/>
      <c r="AGX68" s="28"/>
      <c r="AGY68" s="28"/>
      <c r="AGZ68" s="28"/>
      <c r="AHA68" s="28"/>
      <c r="AHB68" s="28"/>
      <c r="AHC68" s="28"/>
      <c r="AHD68" s="28"/>
      <c r="AHE68" s="28"/>
      <c r="AHF68" s="28"/>
      <c r="AHG68" s="28"/>
      <c r="AHH68" s="28"/>
      <c r="AHI68" s="28"/>
      <c r="AHJ68" s="28"/>
      <c r="AHK68" s="28"/>
      <c r="AHL68" s="28"/>
      <c r="AHM68" s="28"/>
      <c r="AHN68" s="28"/>
      <c r="AHO68" s="28"/>
      <c r="AHP68" s="28"/>
      <c r="AHQ68" s="28"/>
      <c r="AHR68" s="28"/>
      <c r="AHS68" s="28"/>
      <c r="AHT68" s="28"/>
      <c r="AHU68" s="28"/>
      <c r="AHV68" s="28"/>
      <c r="AHW68" s="28"/>
      <c r="AHX68" s="28"/>
      <c r="AHY68" s="28"/>
      <c r="AHZ68" s="28"/>
      <c r="AIA68" s="28"/>
      <c r="AIB68" s="28"/>
      <c r="AIC68" s="28"/>
      <c r="AID68" s="28"/>
      <c r="AIE68" s="28"/>
      <c r="AIF68" s="28"/>
      <c r="AIG68" s="28"/>
      <c r="AIH68" s="28"/>
      <c r="AII68" s="28"/>
      <c r="AIJ68" s="28"/>
      <c r="AIK68" s="28"/>
      <c r="AIL68" s="28"/>
      <c r="AIM68" s="28"/>
      <c r="AIN68" s="28"/>
      <c r="AIO68" s="28"/>
      <c r="AIP68" s="28"/>
      <c r="AIQ68" s="28"/>
      <c r="AIR68" s="28"/>
      <c r="AIS68" s="28"/>
      <c r="AIT68" s="28"/>
      <c r="AIU68" s="28"/>
      <c r="AIV68" s="28"/>
      <c r="AIW68" s="28"/>
      <c r="AIX68" s="28"/>
      <c r="AIY68" s="28"/>
      <c r="AIZ68" s="28"/>
      <c r="AJA68" s="28"/>
      <c r="AJB68" s="28"/>
      <c r="AJC68" s="28"/>
      <c r="AJD68" s="28"/>
      <c r="AJE68" s="28"/>
      <c r="AJF68" s="28"/>
      <c r="AJG68" s="28"/>
      <c r="AJH68" s="28"/>
      <c r="AJI68" s="28"/>
      <c r="AJJ68" s="28"/>
      <c r="AJK68" s="28"/>
      <c r="AJL68" s="28"/>
      <c r="AJM68" s="28"/>
      <c r="AJN68" s="28"/>
      <c r="AJO68" s="28"/>
      <c r="AJP68" s="28"/>
      <c r="AJQ68" s="28"/>
      <c r="AJR68" s="28"/>
      <c r="AJS68" s="28"/>
      <c r="AJT68" s="28"/>
      <c r="AJU68" s="28"/>
      <c r="AJV68" s="28"/>
      <c r="AJW68" s="28"/>
      <c r="AJX68" s="28"/>
      <c r="AJY68" s="28"/>
      <c r="AJZ68" s="28"/>
      <c r="AKA68" s="28"/>
      <c r="AKB68" s="28"/>
      <c r="AKC68" s="28"/>
      <c r="AKD68" s="28"/>
      <c r="AKE68" s="28"/>
      <c r="AKF68" s="28"/>
      <c r="AKG68" s="28"/>
      <c r="AKH68" s="28"/>
      <c r="AKI68" s="28"/>
      <c r="AKJ68" s="28"/>
      <c r="AKK68" s="28"/>
      <c r="AKL68" s="28"/>
      <c r="AKM68" s="28"/>
      <c r="AKN68" s="28"/>
      <c r="AKO68" s="28"/>
      <c r="AKP68" s="28"/>
      <c r="AKQ68" s="28"/>
      <c r="AKR68" s="28"/>
      <c r="AKS68" s="28"/>
      <c r="AKT68" s="28"/>
      <c r="AKU68" s="28"/>
      <c r="AKV68" s="28"/>
      <c r="AKW68" s="28"/>
      <c r="AKX68" s="28"/>
      <c r="AKY68" s="28"/>
      <c r="AKZ68" s="28"/>
      <c r="ALA68" s="28"/>
      <c r="ALB68" s="28"/>
      <c r="ALC68" s="28"/>
      <c r="ALD68" s="28"/>
      <c r="ALE68" s="28"/>
      <c r="ALF68" s="28"/>
      <c r="ALG68" s="28"/>
      <c r="ALH68" s="28"/>
      <c r="ALI68" s="28"/>
      <c r="ALJ68" s="28"/>
      <c r="ALK68" s="28"/>
      <c r="ALL68" s="28"/>
      <c r="ALM68" s="28"/>
      <c r="ALN68" s="28"/>
      <c r="ALO68" s="28"/>
      <c r="ALP68" s="28"/>
      <c r="ALQ68" s="28"/>
      <c r="ALR68" s="28"/>
      <c r="ALS68" s="28"/>
      <c r="ALT68" s="28"/>
      <c r="ALU68" s="28"/>
      <c r="ALV68" s="28"/>
      <c r="ALW68" s="28"/>
      <c r="ALX68" s="28"/>
      <c r="ALY68" s="28"/>
      <c r="ALZ68" s="28"/>
      <c r="AMA68" s="28"/>
      <c r="AMB68" s="28"/>
      <c r="AMC68" s="28"/>
      <c r="AMD68" s="28"/>
      <c r="AME68" s="28"/>
      <c r="AMF68" s="28"/>
      <c r="AMG68" s="28"/>
    </row>
    <row r="69" spans="1:1021">
      <c r="A69" s="33" t="s">
        <v>164</v>
      </c>
      <c r="K69" s="25"/>
      <c r="L69" s="25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  <c r="IW69" s="28"/>
      <c r="IX69" s="28"/>
      <c r="IY69" s="28"/>
      <c r="IZ69" s="28"/>
      <c r="JA69" s="28"/>
      <c r="JB69" s="28"/>
      <c r="JC69" s="28"/>
      <c r="JD69" s="28"/>
      <c r="JE69" s="28"/>
      <c r="JF69" s="28"/>
      <c r="JG69" s="28"/>
      <c r="JH69" s="28"/>
      <c r="JI69" s="28"/>
      <c r="JJ69" s="28"/>
      <c r="JK69" s="28"/>
      <c r="JL69" s="28"/>
      <c r="JM69" s="28"/>
      <c r="JN69" s="28"/>
      <c r="JO69" s="28"/>
      <c r="JP69" s="28"/>
      <c r="JQ69" s="28"/>
      <c r="JR69" s="28"/>
      <c r="JS69" s="28"/>
      <c r="JT69" s="28"/>
      <c r="JU69" s="28"/>
      <c r="JV69" s="28"/>
      <c r="JW69" s="28"/>
      <c r="JX69" s="28"/>
      <c r="JY69" s="28"/>
      <c r="JZ69" s="28"/>
      <c r="KA69" s="28"/>
      <c r="KB69" s="28"/>
      <c r="KC69" s="28"/>
      <c r="KD69" s="28"/>
      <c r="KE69" s="28"/>
      <c r="KF69" s="28"/>
      <c r="KG69" s="28"/>
      <c r="KH69" s="28"/>
      <c r="KI69" s="28"/>
      <c r="KJ69" s="28"/>
      <c r="KK69" s="28"/>
      <c r="KL69" s="28"/>
      <c r="KM69" s="28"/>
      <c r="KN69" s="28"/>
      <c r="KO69" s="28"/>
      <c r="KP69" s="28"/>
      <c r="KQ69" s="28"/>
      <c r="KR69" s="28"/>
      <c r="KS69" s="28"/>
      <c r="KT69" s="28"/>
      <c r="KU69" s="28"/>
      <c r="KV69" s="28"/>
      <c r="KW69" s="28"/>
      <c r="KX69" s="28"/>
      <c r="KY69" s="28"/>
      <c r="KZ69" s="28"/>
      <c r="LA69" s="28"/>
      <c r="LB69" s="28"/>
      <c r="LC69" s="28"/>
      <c r="LD69" s="28"/>
      <c r="LE69" s="28"/>
      <c r="LF69" s="28"/>
      <c r="LG69" s="28"/>
      <c r="LH69" s="28"/>
      <c r="LI69" s="28"/>
      <c r="LJ69" s="28"/>
      <c r="LK69" s="28"/>
      <c r="LL69" s="28"/>
      <c r="LM69" s="28"/>
      <c r="LN69" s="28"/>
      <c r="LO69" s="28"/>
      <c r="LP69" s="28"/>
      <c r="LQ69" s="28"/>
      <c r="LR69" s="28"/>
      <c r="LS69" s="28"/>
      <c r="LT69" s="28"/>
      <c r="LU69" s="28"/>
      <c r="LV69" s="28"/>
      <c r="LW69" s="28"/>
      <c r="LX69" s="28"/>
      <c r="LY69" s="28"/>
      <c r="LZ69" s="28"/>
      <c r="MA69" s="28"/>
      <c r="MB69" s="28"/>
      <c r="MC69" s="28"/>
      <c r="MD69" s="28"/>
      <c r="ME69" s="28"/>
      <c r="MF69" s="28"/>
      <c r="MG69" s="28"/>
      <c r="MH69" s="28"/>
      <c r="MI69" s="28"/>
      <c r="MJ69" s="28"/>
      <c r="MK69" s="28"/>
      <c r="ML69" s="28"/>
      <c r="MM69" s="28"/>
      <c r="MN69" s="28"/>
      <c r="MO69" s="28"/>
      <c r="MP69" s="28"/>
      <c r="MQ69" s="28"/>
      <c r="MR69" s="28"/>
      <c r="MS69" s="28"/>
      <c r="MT69" s="28"/>
      <c r="MU69" s="28"/>
      <c r="MV69" s="28"/>
      <c r="MW69" s="28"/>
      <c r="MX69" s="28"/>
      <c r="MY69" s="28"/>
      <c r="MZ69" s="28"/>
      <c r="NA69" s="28"/>
      <c r="NB69" s="28"/>
      <c r="NC69" s="28"/>
      <c r="ND69" s="28"/>
      <c r="NE69" s="28"/>
      <c r="NF69" s="28"/>
      <c r="NG69" s="28"/>
      <c r="NH69" s="28"/>
      <c r="NI69" s="28"/>
      <c r="NJ69" s="28"/>
      <c r="NK69" s="28"/>
      <c r="NL69" s="28"/>
      <c r="NM69" s="28"/>
      <c r="NN69" s="28"/>
      <c r="NO69" s="28"/>
      <c r="NP69" s="28"/>
      <c r="NQ69" s="28"/>
      <c r="NR69" s="28"/>
      <c r="NS69" s="28"/>
      <c r="NT69" s="28"/>
      <c r="NU69" s="28"/>
      <c r="NV69" s="28"/>
      <c r="NW69" s="28"/>
      <c r="NX69" s="28"/>
      <c r="NY69" s="28"/>
      <c r="NZ69" s="28"/>
      <c r="OA69" s="28"/>
      <c r="OB69" s="28"/>
      <c r="OC69" s="28"/>
      <c r="OD69" s="28"/>
      <c r="OE69" s="28"/>
      <c r="OF69" s="28"/>
      <c r="OG69" s="28"/>
      <c r="OH69" s="28"/>
      <c r="OI69" s="28"/>
      <c r="OJ69" s="28"/>
      <c r="OK69" s="28"/>
      <c r="OL69" s="28"/>
      <c r="OM69" s="28"/>
      <c r="ON69" s="28"/>
      <c r="OO69" s="28"/>
      <c r="OP69" s="28"/>
      <c r="OQ69" s="28"/>
      <c r="OR69" s="28"/>
      <c r="OS69" s="28"/>
      <c r="OT69" s="28"/>
      <c r="OU69" s="28"/>
      <c r="OV69" s="28"/>
      <c r="OW69" s="28"/>
      <c r="OX69" s="28"/>
      <c r="OY69" s="28"/>
      <c r="OZ69" s="28"/>
      <c r="PA69" s="28"/>
      <c r="PB69" s="28"/>
      <c r="PC69" s="28"/>
      <c r="PD69" s="28"/>
      <c r="PE69" s="28"/>
      <c r="PF69" s="28"/>
      <c r="PG69" s="28"/>
      <c r="PH69" s="28"/>
      <c r="PI69" s="28"/>
      <c r="PJ69" s="28"/>
      <c r="PK69" s="28"/>
      <c r="PL69" s="28"/>
      <c r="PM69" s="28"/>
      <c r="PN69" s="28"/>
      <c r="PO69" s="28"/>
      <c r="PP69" s="28"/>
      <c r="PQ69" s="28"/>
      <c r="PR69" s="28"/>
      <c r="PS69" s="28"/>
      <c r="PT69" s="28"/>
      <c r="PU69" s="28"/>
      <c r="PV69" s="28"/>
      <c r="PW69" s="28"/>
      <c r="PX69" s="28"/>
      <c r="PY69" s="28"/>
      <c r="PZ69" s="28"/>
      <c r="QA69" s="28"/>
      <c r="QB69" s="28"/>
      <c r="QC69" s="28"/>
      <c r="QD69" s="28"/>
      <c r="QE69" s="28"/>
      <c r="QF69" s="28"/>
      <c r="QG69" s="28"/>
      <c r="QH69" s="28"/>
      <c r="QI69" s="28"/>
      <c r="QJ69" s="28"/>
      <c r="QK69" s="28"/>
      <c r="QL69" s="28"/>
      <c r="QM69" s="28"/>
      <c r="QN69" s="28"/>
      <c r="QO69" s="28"/>
      <c r="QP69" s="28"/>
      <c r="QQ69" s="28"/>
      <c r="QR69" s="28"/>
      <c r="QS69" s="28"/>
      <c r="QT69" s="28"/>
      <c r="QU69" s="28"/>
      <c r="QV69" s="28"/>
      <c r="QW69" s="28"/>
      <c r="QX69" s="28"/>
      <c r="QY69" s="28"/>
      <c r="QZ69" s="28"/>
      <c r="RA69" s="28"/>
      <c r="RB69" s="28"/>
      <c r="RC69" s="28"/>
      <c r="RD69" s="28"/>
      <c r="RE69" s="28"/>
      <c r="RF69" s="28"/>
      <c r="RG69" s="28"/>
      <c r="RH69" s="28"/>
      <c r="RI69" s="28"/>
      <c r="RJ69" s="28"/>
      <c r="RK69" s="28"/>
      <c r="RL69" s="28"/>
      <c r="RM69" s="28"/>
      <c r="RN69" s="28"/>
      <c r="RO69" s="28"/>
      <c r="RP69" s="28"/>
      <c r="RQ69" s="28"/>
      <c r="RR69" s="28"/>
      <c r="RS69" s="28"/>
      <c r="RT69" s="28"/>
      <c r="RU69" s="28"/>
      <c r="RV69" s="28"/>
      <c r="RW69" s="28"/>
      <c r="RX69" s="28"/>
      <c r="RY69" s="28"/>
      <c r="RZ69" s="28"/>
      <c r="SA69" s="28"/>
      <c r="SB69" s="28"/>
      <c r="SC69" s="28"/>
      <c r="SD69" s="28"/>
      <c r="SE69" s="28"/>
      <c r="SF69" s="28"/>
      <c r="SG69" s="28"/>
      <c r="SH69" s="28"/>
      <c r="SI69" s="28"/>
      <c r="SJ69" s="28"/>
      <c r="SK69" s="28"/>
      <c r="SL69" s="28"/>
      <c r="SM69" s="28"/>
      <c r="SN69" s="28"/>
      <c r="SO69" s="28"/>
      <c r="SP69" s="28"/>
      <c r="SQ69" s="28"/>
      <c r="SR69" s="28"/>
      <c r="SS69" s="28"/>
      <c r="ST69" s="28"/>
      <c r="SU69" s="28"/>
      <c r="SV69" s="28"/>
      <c r="SW69" s="28"/>
      <c r="SX69" s="28"/>
      <c r="SY69" s="28"/>
      <c r="SZ69" s="28"/>
      <c r="TA69" s="28"/>
      <c r="TB69" s="28"/>
      <c r="TC69" s="28"/>
      <c r="TD69" s="28"/>
      <c r="TE69" s="28"/>
      <c r="TF69" s="28"/>
      <c r="TG69" s="28"/>
      <c r="TH69" s="28"/>
      <c r="TI69" s="28"/>
      <c r="TJ69" s="28"/>
      <c r="TK69" s="28"/>
      <c r="TL69" s="28"/>
      <c r="TM69" s="28"/>
      <c r="TN69" s="28"/>
      <c r="TO69" s="28"/>
      <c r="TP69" s="28"/>
      <c r="TQ69" s="28"/>
      <c r="TR69" s="28"/>
      <c r="TS69" s="28"/>
      <c r="TT69" s="28"/>
      <c r="TU69" s="28"/>
      <c r="TV69" s="28"/>
      <c r="TW69" s="28"/>
      <c r="TX69" s="28"/>
      <c r="TY69" s="28"/>
      <c r="TZ69" s="28"/>
      <c r="UA69" s="28"/>
      <c r="UB69" s="28"/>
      <c r="UC69" s="28"/>
      <c r="UD69" s="28"/>
      <c r="UE69" s="28"/>
      <c r="UF69" s="28"/>
      <c r="UG69" s="28"/>
      <c r="UH69" s="28"/>
      <c r="UI69" s="28"/>
      <c r="UJ69" s="28"/>
      <c r="UK69" s="28"/>
      <c r="UL69" s="28"/>
      <c r="UM69" s="28"/>
      <c r="UN69" s="28"/>
      <c r="UO69" s="28"/>
      <c r="UP69" s="28"/>
      <c r="UQ69" s="28"/>
      <c r="UR69" s="28"/>
      <c r="US69" s="28"/>
      <c r="UT69" s="28"/>
      <c r="UU69" s="28"/>
      <c r="UV69" s="28"/>
      <c r="UW69" s="28"/>
      <c r="UX69" s="28"/>
      <c r="UY69" s="28"/>
      <c r="UZ69" s="28"/>
      <c r="VA69" s="28"/>
      <c r="VB69" s="28"/>
      <c r="VC69" s="28"/>
      <c r="VD69" s="28"/>
      <c r="VE69" s="28"/>
      <c r="VF69" s="28"/>
      <c r="VG69" s="28"/>
      <c r="VH69" s="28"/>
      <c r="VI69" s="28"/>
      <c r="VJ69" s="28"/>
      <c r="VK69" s="28"/>
      <c r="VL69" s="28"/>
      <c r="VM69" s="28"/>
      <c r="VN69" s="28"/>
      <c r="VO69" s="28"/>
      <c r="VP69" s="28"/>
      <c r="VQ69" s="28"/>
      <c r="VR69" s="28"/>
      <c r="VS69" s="28"/>
      <c r="VT69" s="28"/>
      <c r="VU69" s="28"/>
      <c r="VV69" s="28"/>
      <c r="VW69" s="28"/>
      <c r="VX69" s="28"/>
      <c r="VY69" s="28"/>
      <c r="VZ69" s="28"/>
      <c r="WA69" s="28"/>
      <c r="WB69" s="28"/>
      <c r="WC69" s="28"/>
      <c r="WD69" s="28"/>
      <c r="WE69" s="28"/>
      <c r="WF69" s="28"/>
      <c r="WG69" s="28"/>
      <c r="WH69" s="28"/>
      <c r="WI69" s="28"/>
      <c r="WJ69" s="28"/>
      <c r="WK69" s="28"/>
      <c r="WL69" s="28"/>
      <c r="WM69" s="28"/>
      <c r="WN69" s="28"/>
      <c r="WO69" s="28"/>
      <c r="WP69" s="28"/>
      <c r="WQ69" s="28"/>
      <c r="WR69" s="28"/>
      <c r="WS69" s="28"/>
      <c r="WT69" s="28"/>
      <c r="WU69" s="28"/>
      <c r="WV69" s="28"/>
      <c r="WW69" s="28"/>
      <c r="WX69" s="28"/>
      <c r="WY69" s="28"/>
      <c r="WZ69" s="28"/>
      <c r="XA69" s="28"/>
      <c r="XB69" s="28"/>
      <c r="XC69" s="28"/>
      <c r="XD69" s="28"/>
      <c r="XE69" s="28"/>
      <c r="XF69" s="28"/>
      <c r="XG69" s="28"/>
      <c r="XH69" s="28"/>
      <c r="XI69" s="28"/>
      <c r="XJ69" s="28"/>
      <c r="XK69" s="28"/>
      <c r="XL69" s="28"/>
      <c r="XM69" s="28"/>
      <c r="XN69" s="28"/>
      <c r="XO69" s="28"/>
      <c r="XP69" s="28"/>
      <c r="XQ69" s="28"/>
      <c r="XR69" s="28"/>
      <c r="XS69" s="28"/>
      <c r="XT69" s="28"/>
      <c r="XU69" s="28"/>
      <c r="XV69" s="28"/>
      <c r="XW69" s="28"/>
      <c r="XX69" s="28"/>
      <c r="XY69" s="28"/>
      <c r="XZ69" s="28"/>
      <c r="YA69" s="28"/>
      <c r="YB69" s="28"/>
      <c r="YC69" s="28"/>
      <c r="YD69" s="28"/>
      <c r="YE69" s="28"/>
      <c r="YF69" s="28"/>
      <c r="YG69" s="28"/>
      <c r="YH69" s="28"/>
      <c r="YI69" s="28"/>
      <c r="YJ69" s="28"/>
      <c r="YK69" s="28"/>
      <c r="YL69" s="28"/>
      <c r="YM69" s="28"/>
      <c r="YN69" s="28"/>
      <c r="YO69" s="28"/>
      <c r="YP69" s="28"/>
      <c r="YQ69" s="28"/>
      <c r="YR69" s="28"/>
      <c r="YS69" s="28"/>
      <c r="YT69" s="28"/>
      <c r="YU69" s="28"/>
      <c r="YV69" s="28"/>
      <c r="YW69" s="28"/>
      <c r="YX69" s="28"/>
      <c r="YY69" s="28"/>
      <c r="YZ69" s="28"/>
      <c r="ZA69" s="28"/>
      <c r="ZB69" s="28"/>
      <c r="ZC69" s="28"/>
      <c r="ZD69" s="28"/>
      <c r="ZE69" s="28"/>
      <c r="ZF69" s="28"/>
      <c r="ZG69" s="28"/>
      <c r="ZH69" s="28"/>
      <c r="ZI69" s="28"/>
      <c r="ZJ69" s="28"/>
      <c r="ZK69" s="28"/>
      <c r="ZL69" s="28"/>
      <c r="ZM69" s="28"/>
      <c r="ZN69" s="28"/>
      <c r="ZO69" s="28"/>
      <c r="ZP69" s="28"/>
      <c r="ZQ69" s="28"/>
      <c r="ZR69" s="28"/>
      <c r="ZS69" s="28"/>
      <c r="ZT69" s="28"/>
      <c r="ZU69" s="28"/>
      <c r="ZV69" s="28"/>
      <c r="ZW69" s="28"/>
      <c r="ZX69" s="28"/>
      <c r="ZY69" s="28"/>
      <c r="ZZ69" s="28"/>
      <c r="AAA69" s="28"/>
      <c r="AAB69" s="28"/>
      <c r="AAC69" s="28"/>
      <c r="AAD69" s="28"/>
      <c r="AAE69" s="28"/>
      <c r="AAF69" s="28"/>
      <c r="AAG69" s="28"/>
      <c r="AAH69" s="28"/>
      <c r="AAI69" s="28"/>
      <c r="AAJ69" s="28"/>
      <c r="AAK69" s="28"/>
      <c r="AAL69" s="28"/>
      <c r="AAM69" s="28"/>
      <c r="AAN69" s="28"/>
      <c r="AAO69" s="28"/>
      <c r="AAP69" s="28"/>
      <c r="AAQ69" s="28"/>
      <c r="AAR69" s="28"/>
      <c r="AAS69" s="28"/>
      <c r="AAT69" s="28"/>
      <c r="AAU69" s="28"/>
      <c r="AAV69" s="28"/>
      <c r="AAW69" s="28"/>
      <c r="AAX69" s="28"/>
      <c r="AAY69" s="28"/>
      <c r="AAZ69" s="28"/>
      <c r="ABA69" s="28"/>
      <c r="ABB69" s="28"/>
      <c r="ABC69" s="28"/>
      <c r="ABD69" s="28"/>
      <c r="ABE69" s="28"/>
      <c r="ABF69" s="28"/>
      <c r="ABG69" s="28"/>
      <c r="ABH69" s="28"/>
      <c r="ABI69" s="28"/>
      <c r="ABJ69" s="28"/>
      <c r="ABK69" s="28"/>
      <c r="ABL69" s="28"/>
      <c r="ABM69" s="28"/>
      <c r="ABN69" s="28"/>
      <c r="ABO69" s="28"/>
      <c r="ABP69" s="28"/>
      <c r="ABQ69" s="28"/>
      <c r="ABR69" s="28"/>
      <c r="ABS69" s="28"/>
      <c r="ABT69" s="28"/>
      <c r="ABU69" s="28"/>
      <c r="ABV69" s="28"/>
      <c r="ABW69" s="28"/>
      <c r="ABX69" s="28"/>
      <c r="ABY69" s="28"/>
      <c r="ABZ69" s="28"/>
      <c r="ACA69" s="28"/>
      <c r="ACB69" s="28"/>
      <c r="ACC69" s="28"/>
      <c r="ACD69" s="28"/>
      <c r="ACE69" s="28"/>
      <c r="ACF69" s="28"/>
      <c r="ACG69" s="28"/>
      <c r="ACH69" s="28"/>
      <c r="ACI69" s="28"/>
      <c r="ACJ69" s="28"/>
      <c r="ACK69" s="28"/>
      <c r="ACL69" s="28"/>
      <c r="ACM69" s="28"/>
      <c r="ACN69" s="28"/>
      <c r="ACO69" s="28"/>
      <c r="ACP69" s="28"/>
      <c r="ACQ69" s="28"/>
      <c r="ACR69" s="28"/>
      <c r="ACS69" s="28"/>
      <c r="ACT69" s="28"/>
      <c r="ACU69" s="28"/>
      <c r="ACV69" s="28"/>
      <c r="ACW69" s="28"/>
      <c r="ACX69" s="28"/>
      <c r="ACY69" s="28"/>
      <c r="ACZ69" s="28"/>
      <c r="ADA69" s="28"/>
      <c r="ADB69" s="28"/>
      <c r="ADC69" s="28"/>
      <c r="ADD69" s="28"/>
      <c r="ADE69" s="28"/>
      <c r="ADF69" s="28"/>
      <c r="ADG69" s="28"/>
      <c r="ADH69" s="28"/>
      <c r="ADI69" s="28"/>
      <c r="ADJ69" s="28"/>
      <c r="ADK69" s="28"/>
      <c r="ADL69" s="28"/>
      <c r="ADM69" s="28"/>
      <c r="ADN69" s="28"/>
      <c r="ADO69" s="28"/>
      <c r="ADP69" s="28"/>
      <c r="ADQ69" s="28"/>
      <c r="ADR69" s="28"/>
      <c r="ADS69" s="28"/>
      <c r="ADT69" s="28"/>
      <c r="ADU69" s="28"/>
      <c r="ADV69" s="28"/>
      <c r="ADW69" s="28"/>
      <c r="ADX69" s="28"/>
      <c r="ADY69" s="28"/>
      <c r="ADZ69" s="28"/>
      <c r="AEA69" s="28"/>
      <c r="AEB69" s="28"/>
      <c r="AEC69" s="28"/>
      <c r="AED69" s="28"/>
      <c r="AEE69" s="28"/>
      <c r="AEF69" s="28"/>
      <c r="AEG69" s="28"/>
      <c r="AEH69" s="28"/>
      <c r="AEI69" s="28"/>
      <c r="AEJ69" s="28"/>
      <c r="AEK69" s="28"/>
      <c r="AEL69" s="28"/>
      <c r="AEM69" s="28"/>
      <c r="AEN69" s="28"/>
      <c r="AEO69" s="28"/>
      <c r="AEP69" s="28"/>
      <c r="AEQ69" s="28"/>
      <c r="AER69" s="28"/>
      <c r="AES69" s="28"/>
      <c r="AET69" s="28"/>
      <c r="AEU69" s="28"/>
      <c r="AEV69" s="28"/>
      <c r="AEW69" s="28"/>
      <c r="AEX69" s="28"/>
      <c r="AEY69" s="28"/>
      <c r="AEZ69" s="28"/>
      <c r="AFA69" s="28"/>
      <c r="AFB69" s="28"/>
      <c r="AFC69" s="28"/>
      <c r="AFD69" s="28"/>
      <c r="AFE69" s="28"/>
      <c r="AFF69" s="28"/>
      <c r="AFG69" s="28"/>
      <c r="AFH69" s="28"/>
      <c r="AFI69" s="28"/>
      <c r="AFJ69" s="28"/>
      <c r="AFK69" s="28"/>
      <c r="AFL69" s="28"/>
      <c r="AFM69" s="28"/>
      <c r="AFN69" s="28"/>
      <c r="AFO69" s="28"/>
      <c r="AFP69" s="28"/>
      <c r="AFQ69" s="28"/>
      <c r="AFR69" s="28"/>
      <c r="AFS69" s="28"/>
      <c r="AFT69" s="28"/>
      <c r="AFU69" s="28"/>
      <c r="AFV69" s="28"/>
      <c r="AFW69" s="28"/>
      <c r="AFX69" s="28"/>
      <c r="AFY69" s="28"/>
      <c r="AFZ69" s="28"/>
      <c r="AGA69" s="28"/>
      <c r="AGB69" s="28"/>
      <c r="AGC69" s="28"/>
      <c r="AGD69" s="28"/>
      <c r="AGE69" s="28"/>
      <c r="AGF69" s="28"/>
      <c r="AGG69" s="28"/>
      <c r="AGH69" s="28"/>
      <c r="AGI69" s="28"/>
      <c r="AGJ69" s="28"/>
      <c r="AGK69" s="28"/>
      <c r="AGL69" s="28"/>
      <c r="AGM69" s="28"/>
      <c r="AGN69" s="28"/>
      <c r="AGO69" s="28"/>
      <c r="AGP69" s="28"/>
      <c r="AGQ69" s="28"/>
      <c r="AGR69" s="28"/>
      <c r="AGS69" s="28"/>
      <c r="AGT69" s="28"/>
      <c r="AGU69" s="28"/>
      <c r="AGV69" s="28"/>
      <c r="AGW69" s="28"/>
      <c r="AGX69" s="28"/>
      <c r="AGY69" s="28"/>
      <c r="AGZ69" s="28"/>
      <c r="AHA69" s="28"/>
      <c r="AHB69" s="28"/>
      <c r="AHC69" s="28"/>
      <c r="AHD69" s="28"/>
      <c r="AHE69" s="28"/>
      <c r="AHF69" s="28"/>
      <c r="AHG69" s="28"/>
      <c r="AHH69" s="28"/>
      <c r="AHI69" s="28"/>
      <c r="AHJ69" s="28"/>
      <c r="AHK69" s="28"/>
      <c r="AHL69" s="28"/>
      <c r="AHM69" s="28"/>
      <c r="AHN69" s="28"/>
      <c r="AHO69" s="28"/>
      <c r="AHP69" s="28"/>
      <c r="AHQ69" s="28"/>
      <c r="AHR69" s="28"/>
      <c r="AHS69" s="28"/>
      <c r="AHT69" s="28"/>
      <c r="AHU69" s="28"/>
      <c r="AHV69" s="28"/>
      <c r="AHW69" s="28"/>
      <c r="AHX69" s="28"/>
      <c r="AHY69" s="28"/>
      <c r="AHZ69" s="28"/>
      <c r="AIA69" s="28"/>
      <c r="AIB69" s="28"/>
      <c r="AIC69" s="28"/>
      <c r="AID69" s="28"/>
      <c r="AIE69" s="28"/>
      <c r="AIF69" s="28"/>
      <c r="AIG69" s="28"/>
      <c r="AIH69" s="28"/>
      <c r="AII69" s="28"/>
      <c r="AIJ69" s="28"/>
      <c r="AIK69" s="28"/>
      <c r="AIL69" s="28"/>
      <c r="AIM69" s="28"/>
      <c r="AIN69" s="28"/>
      <c r="AIO69" s="28"/>
      <c r="AIP69" s="28"/>
      <c r="AIQ69" s="28"/>
      <c r="AIR69" s="28"/>
      <c r="AIS69" s="28"/>
      <c r="AIT69" s="28"/>
      <c r="AIU69" s="28"/>
      <c r="AIV69" s="28"/>
      <c r="AIW69" s="28"/>
      <c r="AIX69" s="28"/>
      <c r="AIY69" s="28"/>
      <c r="AIZ69" s="28"/>
      <c r="AJA69" s="28"/>
      <c r="AJB69" s="28"/>
      <c r="AJC69" s="28"/>
      <c r="AJD69" s="28"/>
      <c r="AJE69" s="28"/>
      <c r="AJF69" s="28"/>
      <c r="AJG69" s="28"/>
      <c r="AJH69" s="28"/>
      <c r="AJI69" s="28"/>
      <c r="AJJ69" s="28"/>
      <c r="AJK69" s="28"/>
      <c r="AJL69" s="28"/>
      <c r="AJM69" s="28"/>
      <c r="AJN69" s="28"/>
      <c r="AJO69" s="28"/>
      <c r="AJP69" s="28"/>
      <c r="AJQ69" s="28"/>
      <c r="AJR69" s="28"/>
      <c r="AJS69" s="28"/>
      <c r="AJT69" s="28"/>
      <c r="AJU69" s="28"/>
      <c r="AJV69" s="28"/>
      <c r="AJW69" s="28"/>
      <c r="AJX69" s="28"/>
      <c r="AJY69" s="28"/>
      <c r="AJZ69" s="28"/>
      <c r="AKA69" s="28"/>
      <c r="AKB69" s="28"/>
      <c r="AKC69" s="28"/>
      <c r="AKD69" s="28"/>
      <c r="AKE69" s="28"/>
      <c r="AKF69" s="28"/>
      <c r="AKG69" s="28"/>
      <c r="AKH69" s="28"/>
      <c r="AKI69" s="28"/>
      <c r="AKJ69" s="28"/>
      <c r="AKK69" s="28"/>
      <c r="AKL69" s="28"/>
      <c r="AKM69" s="28"/>
      <c r="AKN69" s="28"/>
      <c r="AKO69" s="28"/>
      <c r="AKP69" s="28"/>
      <c r="AKQ69" s="28"/>
      <c r="AKR69" s="28"/>
      <c r="AKS69" s="28"/>
      <c r="AKT69" s="28"/>
      <c r="AKU69" s="28"/>
      <c r="AKV69" s="28"/>
      <c r="AKW69" s="28"/>
      <c r="AKX69" s="28"/>
      <c r="AKY69" s="28"/>
      <c r="AKZ69" s="28"/>
      <c r="ALA69" s="28"/>
      <c r="ALB69" s="28"/>
      <c r="ALC69" s="28"/>
      <c r="ALD69" s="28"/>
      <c r="ALE69" s="28"/>
      <c r="ALF69" s="28"/>
      <c r="ALG69" s="28"/>
      <c r="ALH69" s="28"/>
      <c r="ALI69" s="28"/>
      <c r="ALJ69" s="28"/>
      <c r="ALK69" s="28"/>
      <c r="ALL69" s="28"/>
      <c r="ALM69" s="28"/>
      <c r="ALN69" s="28"/>
      <c r="ALO69" s="28"/>
      <c r="ALP69" s="28"/>
      <c r="ALQ69" s="28"/>
      <c r="ALR69" s="28"/>
      <c r="ALS69" s="28"/>
      <c r="ALT69" s="28"/>
      <c r="ALU69" s="28"/>
      <c r="ALV69" s="28"/>
      <c r="ALW69" s="28"/>
      <c r="ALX69" s="28"/>
      <c r="ALY69" s="28"/>
      <c r="ALZ69" s="28"/>
      <c r="AMA69" s="28"/>
      <c r="AMB69" s="28"/>
      <c r="AMC69" s="28"/>
      <c r="AMD69" s="28"/>
      <c r="AME69" s="28"/>
      <c r="AMF69" s="28"/>
      <c r="AMG69" s="28"/>
    </row>
    <row r="70" spans="1:1021">
      <c r="A70" s="34" t="s">
        <v>88</v>
      </c>
      <c r="B70" s="35">
        <v>3866972</v>
      </c>
      <c r="C70" s="35">
        <v>3995940</v>
      </c>
      <c r="D70" s="35">
        <v>3940315</v>
      </c>
      <c r="E70" s="35">
        <v>4142500</v>
      </c>
      <c r="F70" s="35">
        <v>4722219</v>
      </c>
      <c r="G70" s="35">
        <v>4028096</v>
      </c>
      <c r="H70" s="35">
        <v>3146235</v>
      </c>
      <c r="I70" s="35">
        <v>2453465</v>
      </c>
      <c r="J70" s="35">
        <v>2578437</v>
      </c>
      <c r="K70" s="25">
        <v>3181000</v>
      </c>
      <c r="L70" s="25">
        <v>3360000</v>
      </c>
      <c r="N70" s="85">
        <f>B70/SUM(B$70:B$71)</f>
        <v>0.92177028850879994</v>
      </c>
      <c r="O70" s="85">
        <f t="shared" ref="O70:X73" si="16">C70/SUM(C$70:C$71)</f>
        <v>0.92740423177470144</v>
      </c>
      <c r="P70" s="85">
        <f t="shared" si="16"/>
        <v>0.88724990953701643</v>
      </c>
      <c r="Q70" s="85">
        <f t="shared" si="16"/>
        <v>0.90341043162627832</v>
      </c>
      <c r="R70" s="85">
        <f t="shared" si="16"/>
        <v>0.90406656010586395</v>
      </c>
      <c r="S70" s="85">
        <f t="shared" si="16"/>
        <v>0.86437843594578412</v>
      </c>
      <c r="T70" s="85">
        <f t="shared" si="16"/>
        <v>0.86520430743863375</v>
      </c>
      <c r="U70" s="85">
        <f t="shared" si="16"/>
        <v>0.85440441573366299</v>
      </c>
      <c r="V70" s="85">
        <f t="shared" si="16"/>
        <v>0.84311498132741614</v>
      </c>
      <c r="W70" s="85">
        <f t="shared" si="16"/>
        <v>0.88508625486922654</v>
      </c>
      <c r="X70" s="85">
        <f t="shared" si="16"/>
        <v>0.8502024291497976</v>
      </c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  <c r="IW70" s="28"/>
      <c r="IX70" s="28"/>
      <c r="IY70" s="28"/>
      <c r="IZ70" s="28"/>
      <c r="JA70" s="28"/>
      <c r="JB70" s="28"/>
      <c r="JC70" s="28"/>
      <c r="JD70" s="28"/>
      <c r="JE70" s="28"/>
      <c r="JF70" s="28"/>
      <c r="JG70" s="28"/>
      <c r="JH70" s="28"/>
      <c r="JI70" s="28"/>
      <c r="JJ70" s="28"/>
      <c r="JK70" s="28"/>
      <c r="JL70" s="28"/>
      <c r="JM70" s="28"/>
      <c r="JN70" s="28"/>
      <c r="JO70" s="28"/>
      <c r="JP70" s="28"/>
      <c r="JQ70" s="28"/>
      <c r="JR70" s="28"/>
      <c r="JS70" s="28"/>
      <c r="JT70" s="28"/>
      <c r="JU70" s="28"/>
      <c r="JV70" s="28"/>
      <c r="JW70" s="28"/>
      <c r="JX70" s="28"/>
      <c r="JY70" s="28"/>
      <c r="JZ70" s="28"/>
      <c r="KA70" s="28"/>
      <c r="KB70" s="28"/>
      <c r="KC70" s="28"/>
      <c r="KD70" s="28"/>
      <c r="KE70" s="28"/>
      <c r="KF70" s="28"/>
      <c r="KG70" s="28"/>
      <c r="KH70" s="28"/>
      <c r="KI70" s="28"/>
      <c r="KJ70" s="28"/>
      <c r="KK70" s="28"/>
      <c r="KL70" s="28"/>
      <c r="KM70" s="28"/>
      <c r="KN70" s="28"/>
      <c r="KO70" s="28"/>
      <c r="KP70" s="28"/>
      <c r="KQ70" s="28"/>
      <c r="KR70" s="28"/>
      <c r="KS70" s="28"/>
      <c r="KT70" s="28"/>
      <c r="KU70" s="28"/>
      <c r="KV70" s="28"/>
      <c r="KW70" s="28"/>
      <c r="KX70" s="28"/>
      <c r="KY70" s="28"/>
      <c r="KZ70" s="28"/>
      <c r="LA70" s="28"/>
      <c r="LB70" s="28"/>
      <c r="LC70" s="28"/>
      <c r="LD70" s="28"/>
      <c r="LE70" s="28"/>
      <c r="LF70" s="28"/>
      <c r="LG70" s="28"/>
      <c r="LH70" s="28"/>
      <c r="LI70" s="28"/>
      <c r="LJ70" s="28"/>
      <c r="LK70" s="28"/>
      <c r="LL70" s="28"/>
      <c r="LM70" s="28"/>
      <c r="LN70" s="28"/>
      <c r="LO70" s="28"/>
      <c r="LP70" s="28"/>
      <c r="LQ70" s="28"/>
      <c r="LR70" s="28"/>
      <c r="LS70" s="28"/>
      <c r="LT70" s="28"/>
      <c r="LU70" s="28"/>
      <c r="LV70" s="28"/>
      <c r="LW70" s="28"/>
      <c r="LX70" s="28"/>
      <c r="LY70" s="28"/>
      <c r="LZ70" s="28"/>
      <c r="MA70" s="28"/>
      <c r="MB70" s="28"/>
      <c r="MC70" s="28"/>
      <c r="MD70" s="28"/>
      <c r="ME70" s="28"/>
      <c r="MF70" s="28"/>
      <c r="MG70" s="28"/>
      <c r="MH70" s="28"/>
      <c r="MI70" s="28"/>
      <c r="MJ70" s="28"/>
      <c r="MK70" s="28"/>
      <c r="ML70" s="28"/>
      <c r="MM70" s="28"/>
      <c r="MN70" s="28"/>
      <c r="MO70" s="28"/>
      <c r="MP70" s="28"/>
      <c r="MQ70" s="28"/>
      <c r="MR70" s="28"/>
      <c r="MS70" s="28"/>
      <c r="MT70" s="28"/>
      <c r="MU70" s="28"/>
      <c r="MV70" s="28"/>
      <c r="MW70" s="28"/>
      <c r="MX70" s="28"/>
      <c r="MY70" s="28"/>
      <c r="MZ70" s="28"/>
      <c r="NA70" s="28"/>
      <c r="NB70" s="28"/>
      <c r="NC70" s="28"/>
      <c r="ND70" s="28"/>
      <c r="NE70" s="28"/>
      <c r="NF70" s="28"/>
      <c r="NG70" s="28"/>
      <c r="NH70" s="28"/>
      <c r="NI70" s="28"/>
      <c r="NJ70" s="28"/>
      <c r="NK70" s="28"/>
      <c r="NL70" s="28"/>
      <c r="NM70" s="28"/>
      <c r="NN70" s="28"/>
      <c r="NO70" s="28"/>
      <c r="NP70" s="28"/>
      <c r="NQ70" s="28"/>
      <c r="NR70" s="28"/>
      <c r="NS70" s="28"/>
      <c r="NT70" s="28"/>
      <c r="NU70" s="28"/>
      <c r="NV70" s="28"/>
      <c r="NW70" s="28"/>
      <c r="NX70" s="28"/>
      <c r="NY70" s="28"/>
      <c r="NZ70" s="28"/>
      <c r="OA70" s="28"/>
      <c r="OB70" s="28"/>
      <c r="OC70" s="28"/>
      <c r="OD70" s="28"/>
      <c r="OE70" s="28"/>
      <c r="OF70" s="28"/>
      <c r="OG70" s="28"/>
      <c r="OH70" s="28"/>
      <c r="OI70" s="28"/>
      <c r="OJ70" s="28"/>
      <c r="OK70" s="28"/>
      <c r="OL70" s="28"/>
      <c r="OM70" s="28"/>
      <c r="ON70" s="28"/>
      <c r="OO70" s="28"/>
      <c r="OP70" s="28"/>
      <c r="OQ70" s="28"/>
      <c r="OR70" s="28"/>
      <c r="OS70" s="28"/>
      <c r="OT70" s="28"/>
      <c r="OU70" s="28"/>
      <c r="OV70" s="28"/>
      <c r="OW70" s="28"/>
      <c r="OX70" s="28"/>
      <c r="OY70" s="28"/>
      <c r="OZ70" s="28"/>
      <c r="PA70" s="28"/>
      <c r="PB70" s="28"/>
      <c r="PC70" s="28"/>
      <c r="PD70" s="28"/>
      <c r="PE70" s="28"/>
      <c r="PF70" s="28"/>
      <c r="PG70" s="28"/>
      <c r="PH70" s="28"/>
      <c r="PI70" s="28"/>
      <c r="PJ70" s="28"/>
      <c r="PK70" s="28"/>
      <c r="PL70" s="28"/>
      <c r="PM70" s="28"/>
      <c r="PN70" s="28"/>
      <c r="PO70" s="28"/>
      <c r="PP70" s="28"/>
      <c r="PQ70" s="28"/>
      <c r="PR70" s="28"/>
      <c r="PS70" s="28"/>
      <c r="PT70" s="28"/>
      <c r="PU70" s="28"/>
      <c r="PV70" s="28"/>
      <c r="PW70" s="28"/>
      <c r="PX70" s="28"/>
      <c r="PY70" s="28"/>
      <c r="PZ70" s="28"/>
      <c r="QA70" s="28"/>
      <c r="QB70" s="28"/>
      <c r="QC70" s="28"/>
      <c r="QD70" s="28"/>
      <c r="QE70" s="28"/>
      <c r="QF70" s="28"/>
      <c r="QG70" s="28"/>
      <c r="QH70" s="28"/>
      <c r="QI70" s="28"/>
      <c r="QJ70" s="28"/>
      <c r="QK70" s="28"/>
      <c r="QL70" s="28"/>
      <c r="QM70" s="28"/>
      <c r="QN70" s="28"/>
      <c r="QO70" s="28"/>
      <c r="QP70" s="28"/>
      <c r="QQ70" s="28"/>
      <c r="QR70" s="28"/>
      <c r="QS70" s="28"/>
      <c r="QT70" s="28"/>
      <c r="QU70" s="28"/>
      <c r="QV70" s="28"/>
      <c r="QW70" s="28"/>
      <c r="QX70" s="28"/>
      <c r="QY70" s="28"/>
      <c r="QZ70" s="28"/>
      <c r="RA70" s="28"/>
      <c r="RB70" s="28"/>
      <c r="RC70" s="28"/>
      <c r="RD70" s="28"/>
      <c r="RE70" s="28"/>
      <c r="RF70" s="28"/>
      <c r="RG70" s="28"/>
      <c r="RH70" s="28"/>
      <c r="RI70" s="28"/>
      <c r="RJ70" s="28"/>
      <c r="RK70" s="28"/>
      <c r="RL70" s="28"/>
      <c r="RM70" s="28"/>
      <c r="RN70" s="28"/>
      <c r="RO70" s="28"/>
      <c r="RP70" s="28"/>
      <c r="RQ70" s="28"/>
      <c r="RR70" s="28"/>
      <c r="RS70" s="28"/>
      <c r="RT70" s="28"/>
      <c r="RU70" s="28"/>
      <c r="RV70" s="28"/>
      <c r="RW70" s="28"/>
      <c r="RX70" s="28"/>
      <c r="RY70" s="28"/>
      <c r="RZ70" s="28"/>
      <c r="SA70" s="28"/>
      <c r="SB70" s="28"/>
      <c r="SC70" s="28"/>
      <c r="SD70" s="28"/>
      <c r="SE70" s="28"/>
      <c r="SF70" s="28"/>
      <c r="SG70" s="28"/>
      <c r="SH70" s="28"/>
      <c r="SI70" s="28"/>
      <c r="SJ70" s="28"/>
      <c r="SK70" s="28"/>
      <c r="SL70" s="28"/>
      <c r="SM70" s="28"/>
      <c r="SN70" s="28"/>
      <c r="SO70" s="28"/>
      <c r="SP70" s="28"/>
      <c r="SQ70" s="28"/>
      <c r="SR70" s="28"/>
      <c r="SS70" s="28"/>
      <c r="ST70" s="28"/>
      <c r="SU70" s="28"/>
      <c r="SV70" s="28"/>
      <c r="SW70" s="28"/>
      <c r="SX70" s="28"/>
      <c r="SY70" s="28"/>
      <c r="SZ70" s="28"/>
      <c r="TA70" s="28"/>
      <c r="TB70" s="28"/>
      <c r="TC70" s="28"/>
      <c r="TD70" s="28"/>
      <c r="TE70" s="28"/>
      <c r="TF70" s="28"/>
      <c r="TG70" s="28"/>
      <c r="TH70" s="28"/>
      <c r="TI70" s="28"/>
      <c r="TJ70" s="28"/>
      <c r="TK70" s="28"/>
      <c r="TL70" s="28"/>
      <c r="TM70" s="28"/>
      <c r="TN70" s="28"/>
      <c r="TO70" s="28"/>
      <c r="TP70" s="28"/>
      <c r="TQ70" s="28"/>
      <c r="TR70" s="28"/>
      <c r="TS70" s="28"/>
      <c r="TT70" s="28"/>
      <c r="TU70" s="28"/>
      <c r="TV70" s="28"/>
      <c r="TW70" s="28"/>
      <c r="TX70" s="28"/>
      <c r="TY70" s="28"/>
      <c r="TZ70" s="28"/>
      <c r="UA70" s="28"/>
      <c r="UB70" s="28"/>
      <c r="UC70" s="28"/>
      <c r="UD70" s="28"/>
      <c r="UE70" s="28"/>
      <c r="UF70" s="28"/>
      <c r="UG70" s="28"/>
      <c r="UH70" s="28"/>
      <c r="UI70" s="28"/>
      <c r="UJ70" s="28"/>
      <c r="UK70" s="28"/>
      <c r="UL70" s="28"/>
      <c r="UM70" s="28"/>
      <c r="UN70" s="28"/>
      <c r="UO70" s="28"/>
      <c r="UP70" s="28"/>
      <c r="UQ70" s="28"/>
      <c r="UR70" s="28"/>
      <c r="US70" s="28"/>
      <c r="UT70" s="28"/>
      <c r="UU70" s="28"/>
      <c r="UV70" s="28"/>
      <c r="UW70" s="28"/>
      <c r="UX70" s="28"/>
      <c r="UY70" s="28"/>
      <c r="UZ70" s="28"/>
      <c r="VA70" s="28"/>
      <c r="VB70" s="28"/>
      <c r="VC70" s="28"/>
      <c r="VD70" s="28"/>
      <c r="VE70" s="28"/>
      <c r="VF70" s="28"/>
      <c r="VG70" s="28"/>
      <c r="VH70" s="28"/>
      <c r="VI70" s="28"/>
      <c r="VJ70" s="28"/>
      <c r="VK70" s="28"/>
      <c r="VL70" s="28"/>
      <c r="VM70" s="28"/>
      <c r="VN70" s="28"/>
      <c r="VO70" s="28"/>
      <c r="VP70" s="28"/>
      <c r="VQ70" s="28"/>
      <c r="VR70" s="28"/>
      <c r="VS70" s="28"/>
      <c r="VT70" s="28"/>
      <c r="VU70" s="28"/>
      <c r="VV70" s="28"/>
      <c r="VW70" s="28"/>
      <c r="VX70" s="28"/>
      <c r="VY70" s="28"/>
      <c r="VZ70" s="28"/>
      <c r="WA70" s="28"/>
      <c r="WB70" s="28"/>
      <c r="WC70" s="28"/>
      <c r="WD70" s="28"/>
      <c r="WE70" s="28"/>
      <c r="WF70" s="28"/>
      <c r="WG70" s="28"/>
      <c r="WH70" s="28"/>
      <c r="WI70" s="28"/>
      <c r="WJ70" s="28"/>
      <c r="WK70" s="28"/>
      <c r="WL70" s="28"/>
      <c r="WM70" s="28"/>
      <c r="WN70" s="28"/>
      <c r="WO70" s="28"/>
      <c r="WP70" s="28"/>
      <c r="WQ70" s="28"/>
      <c r="WR70" s="28"/>
      <c r="WS70" s="28"/>
      <c r="WT70" s="28"/>
      <c r="WU70" s="28"/>
      <c r="WV70" s="28"/>
      <c r="WW70" s="28"/>
      <c r="WX70" s="28"/>
      <c r="WY70" s="28"/>
      <c r="WZ70" s="28"/>
      <c r="XA70" s="28"/>
      <c r="XB70" s="28"/>
      <c r="XC70" s="28"/>
      <c r="XD70" s="28"/>
      <c r="XE70" s="28"/>
      <c r="XF70" s="28"/>
      <c r="XG70" s="28"/>
      <c r="XH70" s="28"/>
      <c r="XI70" s="28"/>
      <c r="XJ70" s="28"/>
      <c r="XK70" s="28"/>
      <c r="XL70" s="28"/>
      <c r="XM70" s="28"/>
      <c r="XN70" s="28"/>
      <c r="XO70" s="28"/>
      <c r="XP70" s="28"/>
      <c r="XQ70" s="28"/>
      <c r="XR70" s="28"/>
      <c r="XS70" s="28"/>
      <c r="XT70" s="28"/>
      <c r="XU70" s="28"/>
      <c r="XV70" s="28"/>
      <c r="XW70" s="28"/>
      <c r="XX70" s="28"/>
      <c r="XY70" s="28"/>
      <c r="XZ70" s="28"/>
      <c r="YA70" s="28"/>
      <c r="YB70" s="28"/>
      <c r="YC70" s="28"/>
      <c r="YD70" s="28"/>
      <c r="YE70" s="28"/>
      <c r="YF70" s="28"/>
      <c r="YG70" s="28"/>
      <c r="YH70" s="28"/>
      <c r="YI70" s="28"/>
      <c r="YJ70" s="28"/>
      <c r="YK70" s="28"/>
      <c r="YL70" s="28"/>
      <c r="YM70" s="28"/>
      <c r="YN70" s="28"/>
      <c r="YO70" s="28"/>
      <c r="YP70" s="28"/>
      <c r="YQ70" s="28"/>
      <c r="YR70" s="28"/>
      <c r="YS70" s="28"/>
      <c r="YT70" s="28"/>
      <c r="YU70" s="28"/>
      <c r="YV70" s="28"/>
      <c r="YW70" s="28"/>
      <c r="YX70" s="28"/>
      <c r="YY70" s="28"/>
      <c r="YZ70" s="28"/>
      <c r="ZA70" s="28"/>
      <c r="ZB70" s="28"/>
      <c r="ZC70" s="28"/>
      <c r="ZD70" s="28"/>
      <c r="ZE70" s="28"/>
      <c r="ZF70" s="28"/>
      <c r="ZG70" s="28"/>
      <c r="ZH70" s="28"/>
      <c r="ZI70" s="28"/>
      <c r="ZJ70" s="28"/>
      <c r="ZK70" s="28"/>
      <c r="ZL70" s="28"/>
      <c r="ZM70" s="28"/>
      <c r="ZN70" s="28"/>
      <c r="ZO70" s="28"/>
      <c r="ZP70" s="28"/>
      <c r="ZQ70" s="28"/>
      <c r="ZR70" s="28"/>
      <c r="ZS70" s="28"/>
      <c r="ZT70" s="28"/>
      <c r="ZU70" s="28"/>
      <c r="ZV70" s="28"/>
      <c r="ZW70" s="28"/>
      <c r="ZX70" s="28"/>
      <c r="ZY70" s="28"/>
      <c r="ZZ70" s="28"/>
      <c r="AAA70" s="28"/>
      <c r="AAB70" s="28"/>
      <c r="AAC70" s="28"/>
      <c r="AAD70" s="28"/>
      <c r="AAE70" s="28"/>
      <c r="AAF70" s="28"/>
      <c r="AAG70" s="28"/>
      <c r="AAH70" s="28"/>
      <c r="AAI70" s="28"/>
      <c r="AAJ70" s="28"/>
      <c r="AAK70" s="28"/>
      <c r="AAL70" s="28"/>
      <c r="AAM70" s="28"/>
      <c r="AAN70" s="28"/>
      <c r="AAO70" s="28"/>
      <c r="AAP70" s="28"/>
      <c r="AAQ70" s="28"/>
      <c r="AAR70" s="28"/>
      <c r="AAS70" s="28"/>
      <c r="AAT70" s="28"/>
      <c r="AAU70" s="28"/>
      <c r="AAV70" s="28"/>
      <c r="AAW70" s="28"/>
      <c r="AAX70" s="28"/>
      <c r="AAY70" s="28"/>
      <c r="AAZ70" s="28"/>
      <c r="ABA70" s="28"/>
      <c r="ABB70" s="28"/>
      <c r="ABC70" s="28"/>
      <c r="ABD70" s="28"/>
      <c r="ABE70" s="28"/>
      <c r="ABF70" s="28"/>
      <c r="ABG70" s="28"/>
      <c r="ABH70" s="28"/>
      <c r="ABI70" s="28"/>
      <c r="ABJ70" s="28"/>
      <c r="ABK70" s="28"/>
      <c r="ABL70" s="28"/>
      <c r="ABM70" s="28"/>
      <c r="ABN70" s="28"/>
      <c r="ABO70" s="28"/>
      <c r="ABP70" s="28"/>
      <c r="ABQ70" s="28"/>
      <c r="ABR70" s="28"/>
      <c r="ABS70" s="28"/>
      <c r="ABT70" s="28"/>
      <c r="ABU70" s="28"/>
      <c r="ABV70" s="28"/>
      <c r="ABW70" s="28"/>
      <c r="ABX70" s="28"/>
      <c r="ABY70" s="28"/>
      <c r="ABZ70" s="28"/>
      <c r="ACA70" s="28"/>
      <c r="ACB70" s="28"/>
      <c r="ACC70" s="28"/>
      <c r="ACD70" s="28"/>
      <c r="ACE70" s="28"/>
      <c r="ACF70" s="28"/>
      <c r="ACG70" s="28"/>
      <c r="ACH70" s="28"/>
      <c r="ACI70" s="28"/>
      <c r="ACJ70" s="28"/>
      <c r="ACK70" s="28"/>
      <c r="ACL70" s="28"/>
      <c r="ACM70" s="28"/>
      <c r="ACN70" s="28"/>
      <c r="ACO70" s="28"/>
      <c r="ACP70" s="28"/>
      <c r="ACQ70" s="28"/>
      <c r="ACR70" s="28"/>
      <c r="ACS70" s="28"/>
      <c r="ACT70" s="28"/>
      <c r="ACU70" s="28"/>
      <c r="ACV70" s="28"/>
      <c r="ACW70" s="28"/>
      <c r="ACX70" s="28"/>
      <c r="ACY70" s="28"/>
      <c r="ACZ70" s="28"/>
      <c r="ADA70" s="28"/>
      <c r="ADB70" s="28"/>
      <c r="ADC70" s="28"/>
      <c r="ADD70" s="28"/>
      <c r="ADE70" s="28"/>
      <c r="ADF70" s="28"/>
      <c r="ADG70" s="28"/>
      <c r="ADH70" s="28"/>
      <c r="ADI70" s="28"/>
      <c r="ADJ70" s="28"/>
      <c r="ADK70" s="28"/>
      <c r="ADL70" s="28"/>
      <c r="ADM70" s="28"/>
      <c r="ADN70" s="28"/>
      <c r="ADO70" s="28"/>
      <c r="ADP70" s="28"/>
      <c r="ADQ70" s="28"/>
      <c r="ADR70" s="28"/>
      <c r="ADS70" s="28"/>
      <c r="ADT70" s="28"/>
      <c r="ADU70" s="28"/>
      <c r="ADV70" s="28"/>
      <c r="ADW70" s="28"/>
      <c r="ADX70" s="28"/>
      <c r="ADY70" s="28"/>
      <c r="ADZ70" s="28"/>
      <c r="AEA70" s="28"/>
      <c r="AEB70" s="28"/>
      <c r="AEC70" s="28"/>
      <c r="AED70" s="28"/>
      <c r="AEE70" s="28"/>
      <c r="AEF70" s="28"/>
      <c r="AEG70" s="28"/>
      <c r="AEH70" s="28"/>
      <c r="AEI70" s="28"/>
      <c r="AEJ70" s="28"/>
      <c r="AEK70" s="28"/>
      <c r="AEL70" s="28"/>
      <c r="AEM70" s="28"/>
      <c r="AEN70" s="28"/>
      <c r="AEO70" s="28"/>
      <c r="AEP70" s="28"/>
      <c r="AEQ70" s="28"/>
      <c r="AER70" s="28"/>
      <c r="AES70" s="28"/>
      <c r="AET70" s="28"/>
      <c r="AEU70" s="28"/>
      <c r="AEV70" s="28"/>
      <c r="AEW70" s="28"/>
      <c r="AEX70" s="28"/>
      <c r="AEY70" s="28"/>
      <c r="AEZ70" s="28"/>
      <c r="AFA70" s="28"/>
      <c r="AFB70" s="28"/>
      <c r="AFC70" s="28"/>
      <c r="AFD70" s="28"/>
      <c r="AFE70" s="28"/>
      <c r="AFF70" s="28"/>
      <c r="AFG70" s="28"/>
      <c r="AFH70" s="28"/>
      <c r="AFI70" s="28"/>
      <c r="AFJ70" s="28"/>
      <c r="AFK70" s="28"/>
      <c r="AFL70" s="28"/>
      <c r="AFM70" s="28"/>
      <c r="AFN70" s="28"/>
      <c r="AFO70" s="28"/>
      <c r="AFP70" s="28"/>
      <c r="AFQ70" s="28"/>
      <c r="AFR70" s="28"/>
      <c r="AFS70" s="28"/>
      <c r="AFT70" s="28"/>
      <c r="AFU70" s="28"/>
      <c r="AFV70" s="28"/>
      <c r="AFW70" s="28"/>
      <c r="AFX70" s="28"/>
      <c r="AFY70" s="28"/>
      <c r="AFZ70" s="28"/>
      <c r="AGA70" s="28"/>
      <c r="AGB70" s="28"/>
      <c r="AGC70" s="28"/>
      <c r="AGD70" s="28"/>
      <c r="AGE70" s="28"/>
      <c r="AGF70" s="28"/>
      <c r="AGG70" s="28"/>
      <c r="AGH70" s="28"/>
      <c r="AGI70" s="28"/>
      <c r="AGJ70" s="28"/>
      <c r="AGK70" s="28"/>
      <c r="AGL70" s="28"/>
      <c r="AGM70" s="28"/>
      <c r="AGN70" s="28"/>
      <c r="AGO70" s="28"/>
      <c r="AGP70" s="28"/>
      <c r="AGQ70" s="28"/>
      <c r="AGR70" s="28"/>
      <c r="AGS70" s="28"/>
      <c r="AGT70" s="28"/>
      <c r="AGU70" s="28"/>
      <c r="AGV70" s="28"/>
      <c r="AGW70" s="28"/>
      <c r="AGX70" s="28"/>
      <c r="AGY70" s="28"/>
      <c r="AGZ70" s="28"/>
      <c r="AHA70" s="28"/>
      <c r="AHB70" s="28"/>
      <c r="AHC70" s="28"/>
      <c r="AHD70" s="28"/>
      <c r="AHE70" s="28"/>
      <c r="AHF70" s="28"/>
      <c r="AHG70" s="28"/>
      <c r="AHH70" s="28"/>
      <c r="AHI70" s="28"/>
      <c r="AHJ70" s="28"/>
      <c r="AHK70" s="28"/>
      <c r="AHL70" s="28"/>
      <c r="AHM70" s="28"/>
      <c r="AHN70" s="28"/>
      <c r="AHO70" s="28"/>
      <c r="AHP70" s="28"/>
      <c r="AHQ70" s="28"/>
      <c r="AHR70" s="28"/>
      <c r="AHS70" s="28"/>
      <c r="AHT70" s="28"/>
      <c r="AHU70" s="28"/>
      <c r="AHV70" s="28"/>
      <c r="AHW70" s="28"/>
      <c r="AHX70" s="28"/>
      <c r="AHY70" s="28"/>
      <c r="AHZ70" s="28"/>
      <c r="AIA70" s="28"/>
      <c r="AIB70" s="28"/>
      <c r="AIC70" s="28"/>
      <c r="AID70" s="28"/>
      <c r="AIE70" s="28"/>
      <c r="AIF70" s="28"/>
      <c r="AIG70" s="28"/>
      <c r="AIH70" s="28"/>
      <c r="AII70" s="28"/>
      <c r="AIJ70" s="28"/>
      <c r="AIK70" s="28"/>
      <c r="AIL70" s="28"/>
      <c r="AIM70" s="28"/>
      <c r="AIN70" s="28"/>
      <c r="AIO70" s="28"/>
      <c r="AIP70" s="28"/>
      <c r="AIQ70" s="28"/>
      <c r="AIR70" s="28"/>
      <c r="AIS70" s="28"/>
      <c r="AIT70" s="28"/>
      <c r="AIU70" s="28"/>
      <c r="AIV70" s="28"/>
      <c r="AIW70" s="28"/>
      <c r="AIX70" s="28"/>
      <c r="AIY70" s="28"/>
      <c r="AIZ70" s="28"/>
      <c r="AJA70" s="28"/>
      <c r="AJB70" s="28"/>
      <c r="AJC70" s="28"/>
      <c r="AJD70" s="28"/>
      <c r="AJE70" s="28"/>
      <c r="AJF70" s="28"/>
      <c r="AJG70" s="28"/>
      <c r="AJH70" s="28"/>
      <c r="AJI70" s="28"/>
      <c r="AJJ70" s="28"/>
      <c r="AJK70" s="28"/>
      <c r="AJL70" s="28"/>
      <c r="AJM70" s="28"/>
      <c r="AJN70" s="28"/>
      <c r="AJO70" s="28"/>
      <c r="AJP70" s="28"/>
      <c r="AJQ70" s="28"/>
      <c r="AJR70" s="28"/>
      <c r="AJS70" s="28"/>
      <c r="AJT70" s="28"/>
      <c r="AJU70" s="28"/>
      <c r="AJV70" s="28"/>
      <c r="AJW70" s="28"/>
      <c r="AJX70" s="28"/>
      <c r="AJY70" s="28"/>
      <c r="AJZ70" s="28"/>
      <c r="AKA70" s="28"/>
      <c r="AKB70" s="28"/>
      <c r="AKC70" s="28"/>
      <c r="AKD70" s="28"/>
      <c r="AKE70" s="28"/>
      <c r="AKF70" s="28"/>
      <c r="AKG70" s="28"/>
      <c r="AKH70" s="28"/>
      <c r="AKI70" s="28"/>
      <c r="AKJ70" s="28"/>
      <c r="AKK70" s="28"/>
      <c r="AKL70" s="28"/>
      <c r="AKM70" s="28"/>
      <c r="AKN70" s="28"/>
      <c r="AKO70" s="28"/>
      <c r="AKP70" s="28"/>
      <c r="AKQ70" s="28"/>
      <c r="AKR70" s="28"/>
      <c r="AKS70" s="28"/>
      <c r="AKT70" s="28"/>
      <c r="AKU70" s="28"/>
      <c r="AKV70" s="28"/>
      <c r="AKW70" s="28"/>
      <c r="AKX70" s="28"/>
      <c r="AKY70" s="28"/>
      <c r="AKZ70" s="28"/>
      <c r="ALA70" s="28"/>
      <c r="ALB70" s="28"/>
      <c r="ALC70" s="28"/>
      <c r="ALD70" s="28"/>
      <c r="ALE70" s="28"/>
      <c r="ALF70" s="28"/>
      <c r="ALG70" s="28"/>
      <c r="ALH70" s="28"/>
      <c r="ALI70" s="28"/>
      <c r="ALJ70" s="28"/>
      <c r="ALK70" s="28"/>
      <c r="ALL70" s="28"/>
      <c r="ALM70" s="28"/>
      <c r="ALN70" s="28"/>
      <c r="ALO70" s="28"/>
      <c r="ALP70" s="28"/>
      <c r="ALQ70" s="28"/>
      <c r="ALR70" s="28"/>
      <c r="ALS70" s="28"/>
      <c r="ALT70" s="28"/>
      <c r="ALU70" s="28"/>
      <c r="ALV70" s="28"/>
      <c r="ALW70" s="28"/>
      <c r="ALX70" s="28"/>
      <c r="ALY70" s="28"/>
      <c r="ALZ70" s="28"/>
      <c r="AMA70" s="28"/>
      <c r="AMB70" s="28"/>
      <c r="AMC70" s="28"/>
      <c r="AMD70" s="28"/>
      <c r="AME70" s="28"/>
      <c r="AMF70" s="28"/>
      <c r="AMG70" s="28"/>
    </row>
    <row r="71" spans="1:1021">
      <c r="A71" s="34" t="s">
        <v>56</v>
      </c>
      <c r="B71" s="25">
        <v>328186</v>
      </c>
      <c r="C71" s="25">
        <v>312796</v>
      </c>
      <c r="D71" s="25">
        <v>500728</v>
      </c>
      <c r="E71" s="25">
        <v>442902</v>
      </c>
      <c r="F71" s="25">
        <v>501090</v>
      </c>
      <c r="G71" s="25">
        <v>632011</v>
      </c>
      <c r="H71" s="25">
        <v>490172</v>
      </c>
      <c r="I71" s="25">
        <v>418085</v>
      </c>
      <c r="J71" s="25">
        <v>479790</v>
      </c>
      <c r="K71" s="25">
        <v>413000</v>
      </c>
      <c r="L71" s="25">
        <v>592000</v>
      </c>
      <c r="N71" s="85">
        <f t="shared" ref="N71:N73" si="17">B71/SUM(B$70:B$71)</f>
        <v>7.8229711491200088E-2</v>
      </c>
      <c r="O71" s="85">
        <f t="shared" si="16"/>
        <v>7.2595768225298563E-2</v>
      </c>
      <c r="P71" s="85">
        <f t="shared" si="16"/>
        <v>0.11275009046298358</v>
      </c>
      <c r="Q71" s="85">
        <f t="shared" si="16"/>
        <v>9.6589568373721651E-2</v>
      </c>
      <c r="R71" s="85">
        <f t="shared" si="16"/>
        <v>9.593343989413608E-2</v>
      </c>
      <c r="S71" s="85">
        <f t="shared" si="16"/>
        <v>0.13562156405421591</v>
      </c>
      <c r="T71" s="85">
        <f t="shared" si="16"/>
        <v>0.1347956925613662</v>
      </c>
      <c r="U71" s="85">
        <f t="shared" si="16"/>
        <v>0.14559558426633701</v>
      </c>
      <c r="V71" s="85">
        <f t="shared" si="16"/>
        <v>0.15688501867258381</v>
      </c>
      <c r="W71" s="85">
        <f t="shared" si="16"/>
        <v>0.11491374513077351</v>
      </c>
      <c r="X71" s="85">
        <f t="shared" si="16"/>
        <v>0.14979757085020243</v>
      </c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  <c r="IW71" s="28"/>
      <c r="IX71" s="28"/>
      <c r="IY71" s="28"/>
      <c r="IZ71" s="28"/>
      <c r="JA71" s="28"/>
      <c r="JB71" s="28"/>
      <c r="JC71" s="28"/>
      <c r="JD71" s="28"/>
      <c r="JE71" s="28"/>
      <c r="JF71" s="28"/>
      <c r="JG71" s="28"/>
      <c r="JH71" s="28"/>
      <c r="JI71" s="28"/>
      <c r="JJ71" s="28"/>
      <c r="JK71" s="28"/>
      <c r="JL71" s="28"/>
      <c r="JM71" s="28"/>
      <c r="JN71" s="28"/>
      <c r="JO71" s="28"/>
      <c r="JP71" s="28"/>
      <c r="JQ71" s="28"/>
      <c r="JR71" s="28"/>
      <c r="JS71" s="28"/>
      <c r="JT71" s="28"/>
      <c r="JU71" s="28"/>
      <c r="JV71" s="28"/>
      <c r="JW71" s="28"/>
      <c r="JX71" s="28"/>
      <c r="JY71" s="28"/>
      <c r="JZ71" s="28"/>
      <c r="KA71" s="28"/>
      <c r="KB71" s="28"/>
      <c r="KC71" s="28"/>
      <c r="KD71" s="28"/>
      <c r="KE71" s="28"/>
      <c r="KF71" s="28"/>
      <c r="KG71" s="28"/>
      <c r="KH71" s="28"/>
      <c r="KI71" s="28"/>
      <c r="KJ71" s="28"/>
      <c r="KK71" s="28"/>
      <c r="KL71" s="28"/>
      <c r="KM71" s="28"/>
      <c r="KN71" s="28"/>
      <c r="KO71" s="28"/>
      <c r="KP71" s="28"/>
      <c r="KQ71" s="28"/>
      <c r="KR71" s="28"/>
      <c r="KS71" s="28"/>
      <c r="KT71" s="28"/>
      <c r="KU71" s="28"/>
      <c r="KV71" s="28"/>
      <c r="KW71" s="28"/>
      <c r="KX71" s="28"/>
      <c r="KY71" s="28"/>
      <c r="KZ71" s="28"/>
      <c r="LA71" s="28"/>
      <c r="LB71" s="28"/>
      <c r="LC71" s="28"/>
      <c r="LD71" s="28"/>
      <c r="LE71" s="28"/>
      <c r="LF71" s="28"/>
      <c r="LG71" s="28"/>
      <c r="LH71" s="28"/>
      <c r="LI71" s="28"/>
      <c r="LJ71" s="28"/>
      <c r="LK71" s="28"/>
      <c r="LL71" s="28"/>
      <c r="LM71" s="28"/>
      <c r="LN71" s="28"/>
      <c r="LO71" s="28"/>
      <c r="LP71" s="28"/>
      <c r="LQ71" s="28"/>
      <c r="LR71" s="28"/>
      <c r="LS71" s="28"/>
      <c r="LT71" s="28"/>
      <c r="LU71" s="28"/>
      <c r="LV71" s="28"/>
      <c r="LW71" s="28"/>
      <c r="LX71" s="28"/>
      <c r="LY71" s="28"/>
      <c r="LZ71" s="28"/>
      <c r="MA71" s="28"/>
      <c r="MB71" s="28"/>
      <c r="MC71" s="28"/>
      <c r="MD71" s="28"/>
      <c r="ME71" s="28"/>
      <c r="MF71" s="28"/>
      <c r="MG71" s="28"/>
      <c r="MH71" s="28"/>
      <c r="MI71" s="28"/>
      <c r="MJ71" s="28"/>
      <c r="MK71" s="28"/>
      <c r="ML71" s="28"/>
      <c r="MM71" s="28"/>
      <c r="MN71" s="28"/>
      <c r="MO71" s="28"/>
      <c r="MP71" s="28"/>
      <c r="MQ71" s="28"/>
      <c r="MR71" s="28"/>
      <c r="MS71" s="28"/>
      <c r="MT71" s="28"/>
      <c r="MU71" s="28"/>
      <c r="MV71" s="28"/>
      <c r="MW71" s="28"/>
      <c r="MX71" s="28"/>
      <c r="MY71" s="28"/>
      <c r="MZ71" s="28"/>
      <c r="NA71" s="28"/>
      <c r="NB71" s="28"/>
      <c r="NC71" s="28"/>
      <c r="ND71" s="28"/>
      <c r="NE71" s="28"/>
      <c r="NF71" s="28"/>
      <c r="NG71" s="28"/>
      <c r="NH71" s="28"/>
      <c r="NI71" s="28"/>
      <c r="NJ71" s="28"/>
      <c r="NK71" s="28"/>
      <c r="NL71" s="28"/>
      <c r="NM71" s="28"/>
      <c r="NN71" s="28"/>
      <c r="NO71" s="28"/>
      <c r="NP71" s="28"/>
      <c r="NQ71" s="28"/>
      <c r="NR71" s="28"/>
      <c r="NS71" s="28"/>
      <c r="NT71" s="28"/>
      <c r="NU71" s="28"/>
      <c r="NV71" s="28"/>
      <c r="NW71" s="28"/>
      <c r="NX71" s="28"/>
      <c r="NY71" s="28"/>
      <c r="NZ71" s="28"/>
      <c r="OA71" s="28"/>
      <c r="OB71" s="28"/>
      <c r="OC71" s="28"/>
      <c r="OD71" s="28"/>
      <c r="OE71" s="28"/>
      <c r="OF71" s="28"/>
      <c r="OG71" s="28"/>
      <c r="OH71" s="28"/>
      <c r="OI71" s="28"/>
      <c r="OJ71" s="28"/>
      <c r="OK71" s="28"/>
      <c r="OL71" s="28"/>
      <c r="OM71" s="28"/>
      <c r="ON71" s="28"/>
      <c r="OO71" s="28"/>
      <c r="OP71" s="28"/>
      <c r="OQ71" s="28"/>
      <c r="OR71" s="28"/>
      <c r="OS71" s="28"/>
      <c r="OT71" s="28"/>
      <c r="OU71" s="28"/>
      <c r="OV71" s="28"/>
      <c r="OW71" s="28"/>
      <c r="OX71" s="28"/>
      <c r="OY71" s="28"/>
      <c r="OZ71" s="28"/>
      <c r="PA71" s="28"/>
      <c r="PB71" s="28"/>
      <c r="PC71" s="28"/>
      <c r="PD71" s="28"/>
      <c r="PE71" s="28"/>
      <c r="PF71" s="28"/>
      <c r="PG71" s="28"/>
      <c r="PH71" s="28"/>
      <c r="PI71" s="28"/>
      <c r="PJ71" s="28"/>
      <c r="PK71" s="28"/>
      <c r="PL71" s="28"/>
      <c r="PM71" s="28"/>
      <c r="PN71" s="28"/>
      <c r="PO71" s="28"/>
      <c r="PP71" s="28"/>
      <c r="PQ71" s="28"/>
      <c r="PR71" s="28"/>
      <c r="PS71" s="28"/>
      <c r="PT71" s="28"/>
      <c r="PU71" s="28"/>
      <c r="PV71" s="28"/>
      <c r="PW71" s="28"/>
      <c r="PX71" s="28"/>
      <c r="PY71" s="28"/>
      <c r="PZ71" s="28"/>
      <c r="QA71" s="28"/>
      <c r="QB71" s="28"/>
      <c r="QC71" s="28"/>
      <c r="QD71" s="28"/>
      <c r="QE71" s="28"/>
      <c r="QF71" s="28"/>
      <c r="QG71" s="28"/>
      <c r="QH71" s="28"/>
      <c r="QI71" s="28"/>
      <c r="QJ71" s="28"/>
      <c r="QK71" s="28"/>
      <c r="QL71" s="28"/>
      <c r="QM71" s="28"/>
      <c r="QN71" s="28"/>
      <c r="QO71" s="28"/>
      <c r="QP71" s="28"/>
      <c r="QQ71" s="28"/>
      <c r="QR71" s="28"/>
      <c r="QS71" s="28"/>
      <c r="QT71" s="28"/>
      <c r="QU71" s="28"/>
      <c r="QV71" s="28"/>
      <c r="QW71" s="28"/>
      <c r="QX71" s="28"/>
      <c r="QY71" s="28"/>
      <c r="QZ71" s="28"/>
      <c r="RA71" s="28"/>
      <c r="RB71" s="28"/>
      <c r="RC71" s="28"/>
      <c r="RD71" s="28"/>
      <c r="RE71" s="28"/>
      <c r="RF71" s="28"/>
      <c r="RG71" s="28"/>
      <c r="RH71" s="28"/>
      <c r="RI71" s="28"/>
      <c r="RJ71" s="28"/>
      <c r="RK71" s="28"/>
      <c r="RL71" s="28"/>
      <c r="RM71" s="28"/>
      <c r="RN71" s="28"/>
      <c r="RO71" s="28"/>
      <c r="RP71" s="28"/>
      <c r="RQ71" s="28"/>
      <c r="RR71" s="28"/>
      <c r="RS71" s="28"/>
      <c r="RT71" s="28"/>
      <c r="RU71" s="28"/>
      <c r="RV71" s="28"/>
      <c r="RW71" s="28"/>
      <c r="RX71" s="28"/>
      <c r="RY71" s="28"/>
      <c r="RZ71" s="28"/>
      <c r="SA71" s="28"/>
      <c r="SB71" s="28"/>
      <c r="SC71" s="28"/>
      <c r="SD71" s="28"/>
      <c r="SE71" s="28"/>
      <c r="SF71" s="28"/>
      <c r="SG71" s="28"/>
      <c r="SH71" s="28"/>
      <c r="SI71" s="28"/>
      <c r="SJ71" s="28"/>
      <c r="SK71" s="28"/>
      <c r="SL71" s="28"/>
      <c r="SM71" s="28"/>
      <c r="SN71" s="28"/>
      <c r="SO71" s="28"/>
      <c r="SP71" s="28"/>
      <c r="SQ71" s="28"/>
      <c r="SR71" s="28"/>
      <c r="SS71" s="28"/>
      <c r="ST71" s="28"/>
      <c r="SU71" s="28"/>
      <c r="SV71" s="28"/>
      <c r="SW71" s="28"/>
      <c r="SX71" s="28"/>
      <c r="SY71" s="28"/>
      <c r="SZ71" s="28"/>
      <c r="TA71" s="28"/>
      <c r="TB71" s="28"/>
      <c r="TC71" s="28"/>
      <c r="TD71" s="28"/>
      <c r="TE71" s="28"/>
      <c r="TF71" s="28"/>
      <c r="TG71" s="28"/>
      <c r="TH71" s="28"/>
      <c r="TI71" s="28"/>
      <c r="TJ71" s="28"/>
      <c r="TK71" s="28"/>
      <c r="TL71" s="28"/>
      <c r="TM71" s="28"/>
      <c r="TN71" s="28"/>
      <c r="TO71" s="28"/>
      <c r="TP71" s="28"/>
      <c r="TQ71" s="28"/>
      <c r="TR71" s="28"/>
      <c r="TS71" s="28"/>
      <c r="TT71" s="28"/>
      <c r="TU71" s="28"/>
      <c r="TV71" s="28"/>
      <c r="TW71" s="28"/>
      <c r="TX71" s="28"/>
      <c r="TY71" s="28"/>
      <c r="TZ71" s="28"/>
      <c r="UA71" s="28"/>
      <c r="UB71" s="28"/>
      <c r="UC71" s="28"/>
      <c r="UD71" s="28"/>
      <c r="UE71" s="28"/>
      <c r="UF71" s="28"/>
      <c r="UG71" s="28"/>
      <c r="UH71" s="28"/>
      <c r="UI71" s="28"/>
      <c r="UJ71" s="28"/>
      <c r="UK71" s="28"/>
      <c r="UL71" s="28"/>
      <c r="UM71" s="28"/>
      <c r="UN71" s="28"/>
      <c r="UO71" s="28"/>
      <c r="UP71" s="28"/>
      <c r="UQ71" s="28"/>
      <c r="UR71" s="28"/>
      <c r="US71" s="28"/>
      <c r="UT71" s="28"/>
      <c r="UU71" s="28"/>
      <c r="UV71" s="28"/>
      <c r="UW71" s="28"/>
      <c r="UX71" s="28"/>
      <c r="UY71" s="28"/>
      <c r="UZ71" s="28"/>
      <c r="VA71" s="28"/>
      <c r="VB71" s="28"/>
      <c r="VC71" s="28"/>
      <c r="VD71" s="28"/>
      <c r="VE71" s="28"/>
      <c r="VF71" s="28"/>
      <c r="VG71" s="28"/>
      <c r="VH71" s="28"/>
      <c r="VI71" s="28"/>
      <c r="VJ71" s="28"/>
      <c r="VK71" s="28"/>
      <c r="VL71" s="28"/>
      <c r="VM71" s="28"/>
      <c r="VN71" s="28"/>
      <c r="VO71" s="28"/>
      <c r="VP71" s="28"/>
      <c r="VQ71" s="28"/>
      <c r="VR71" s="28"/>
      <c r="VS71" s="28"/>
      <c r="VT71" s="28"/>
      <c r="VU71" s="28"/>
      <c r="VV71" s="28"/>
      <c r="VW71" s="28"/>
      <c r="VX71" s="28"/>
      <c r="VY71" s="28"/>
      <c r="VZ71" s="28"/>
      <c r="WA71" s="28"/>
      <c r="WB71" s="28"/>
      <c r="WC71" s="28"/>
      <c r="WD71" s="28"/>
      <c r="WE71" s="28"/>
      <c r="WF71" s="28"/>
      <c r="WG71" s="28"/>
      <c r="WH71" s="28"/>
      <c r="WI71" s="28"/>
      <c r="WJ71" s="28"/>
      <c r="WK71" s="28"/>
      <c r="WL71" s="28"/>
      <c r="WM71" s="28"/>
      <c r="WN71" s="28"/>
      <c r="WO71" s="28"/>
      <c r="WP71" s="28"/>
      <c r="WQ71" s="28"/>
      <c r="WR71" s="28"/>
      <c r="WS71" s="28"/>
      <c r="WT71" s="28"/>
      <c r="WU71" s="28"/>
      <c r="WV71" s="28"/>
      <c r="WW71" s="28"/>
      <c r="WX71" s="28"/>
      <c r="WY71" s="28"/>
      <c r="WZ71" s="28"/>
      <c r="XA71" s="28"/>
      <c r="XB71" s="28"/>
      <c r="XC71" s="28"/>
      <c r="XD71" s="28"/>
      <c r="XE71" s="28"/>
      <c r="XF71" s="28"/>
      <c r="XG71" s="28"/>
      <c r="XH71" s="28"/>
      <c r="XI71" s="28"/>
      <c r="XJ71" s="28"/>
      <c r="XK71" s="28"/>
      <c r="XL71" s="28"/>
      <c r="XM71" s="28"/>
      <c r="XN71" s="28"/>
      <c r="XO71" s="28"/>
      <c r="XP71" s="28"/>
      <c r="XQ71" s="28"/>
      <c r="XR71" s="28"/>
      <c r="XS71" s="28"/>
      <c r="XT71" s="28"/>
      <c r="XU71" s="28"/>
      <c r="XV71" s="28"/>
      <c r="XW71" s="28"/>
      <c r="XX71" s="28"/>
      <c r="XY71" s="28"/>
      <c r="XZ71" s="28"/>
      <c r="YA71" s="28"/>
      <c r="YB71" s="28"/>
      <c r="YC71" s="28"/>
      <c r="YD71" s="28"/>
      <c r="YE71" s="28"/>
      <c r="YF71" s="28"/>
      <c r="YG71" s="28"/>
      <c r="YH71" s="28"/>
      <c r="YI71" s="28"/>
      <c r="YJ71" s="28"/>
      <c r="YK71" s="28"/>
      <c r="YL71" s="28"/>
      <c r="YM71" s="28"/>
      <c r="YN71" s="28"/>
      <c r="YO71" s="28"/>
      <c r="YP71" s="28"/>
      <c r="YQ71" s="28"/>
      <c r="YR71" s="28"/>
      <c r="YS71" s="28"/>
      <c r="YT71" s="28"/>
      <c r="YU71" s="28"/>
      <c r="YV71" s="28"/>
      <c r="YW71" s="28"/>
      <c r="YX71" s="28"/>
      <c r="YY71" s="28"/>
      <c r="YZ71" s="28"/>
      <c r="ZA71" s="28"/>
      <c r="ZB71" s="28"/>
      <c r="ZC71" s="28"/>
      <c r="ZD71" s="28"/>
      <c r="ZE71" s="28"/>
      <c r="ZF71" s="28"/>
      <c r="ZG71" s="28"/>
      <c r="ZH71" s="28"/>
      <c r="ZI71" s="28"/>
      <c r="ZJ71" s="28"/>
      <c r="ZK71" s="28"/>
      <c r="ZL71" s="28"/>
      <c r="ZM71" s="28"/>
      <c r="ZN71" s="28"/>
      <c r="ZO71" s="28"/>
      <c r="ZP71" s="28"/>
      <c r="ZQ71" s="28"/>
      <c r="ZR71" s="28"/>
      <c r="ZS71" s="28"/>
      <c r="ZT71" s="28"/>
      <c r="ZU71" s="28"/>
      <c r="ZV71" s="28"/>
      <c r="ZW71" s="28"/>
      <c r="ZX71" s="28"/>
      <c r="ZY71" s="28"/>
      <c r="ZZ71" s="28"/>
      <c r="AAA71" s="28"/>
      <c r="AAB71" s="28"/>
      <c r="AAC71" s="28"/>
      <c r="AAD71" s="28"/>
      <c r="AAE71" s="28"/>
      <c r="AAF71" s="28"/>
      <c r="AAG71" s="28"/>
      <c r="AAH71" s="28"/>
      <c r="AAI71" s="28"/>
      <c r="AAJ71" s="28"/>
      <c r="AAK71" s="28"/>
      <c r="AAL71" s="28"/>
      <c r="AAM71" s="28"/>
      <c r="AAN71" s="28"/>
      <c r="AAO71" s="28"/>
      <c r="AAP71" s="28"/>
      <c r="AAQ71" s="28"/>
      <c r="AAR71" s="28"/>
      <c r="AAS71" s="28"/>
      <c r="AAT71" s="28"/>
      <c r="AAU71" s="28"/>
      <c r="AAV71" s="28"/>
      <c r="AAW71" s="28"/>
      <c r="AAX71" s="28"/>
      <c r="AAY71" s="28"/>
      <c r="AAZ71" s="28"/>
      <c r="ABA71" s="28"/>
      <c r="ABB71" s="28"/>
      <c r="ABC71" s="28"/>
      <c r="ABD71" s="28"/>
      <c r="ABE71" s="28"/>
      <c r="ABF71" s="28"/>
      <c r="ABG71" s="28"/>
      <c r="ABH71" s="28"/>
      <c r="ABI71" s="28"/>
      <c r="ABJ71" s="28"/>
      <c r="ABK71" s="28"/>
      <c r="ABL71" s="28"/>
      <c r="ABM71" s="28"/>
      <c r="ABN71" s="28"/>
      <c r="ABO71" s="28"/>
      <c r="ABP71" s="28"/>
      <c r="ABQ71" s="28"/>
      <c r="ABR71" s="28"/>
      <c r="ABS71" s="28"/>
      <c r="ABT71" s="28"/>
      <c r="ABU71" s="28"/>
      <c r="ABV71" s="28"/>
      <c r="ABW71" s="28"/>
      <c r="ABX71" s="28"/>
      <c r="ABY71" s="28"/>
      <c r="ABZ71" s="28"/>
      <c r="ACA71" s="28"/>
      <c r="ACB71" s="28"/>
      <c r="ACC71" s="28"/>
      <c r="ACD71" s="28"/>
      <c r="ACE71" s="28"/>
      <c r="ACF71" s="28"/>
      <c r="ACG71" s="28"/>
      <c r="ACH71" s="28"/>
      <c r="ACI71" s="28"/>
      <c r="ACJ71" s="28"/>
      <c r="ACK71" s="28"/>
      <c r="ACL71" s="28"/>
      <c r="ACM71" s="28"/>
      <c r="ACN71" s="28"/>
      <c r="ACO71" s="28"/>
      <c r="ACP71" s="28"/>
      <c r="ACQ71" s="28"/>
      <c r="ACR71" s="28"/>
      <c r="ACS71" s="28"/>
      <c r="ACT71" s="28"/>
      <c r="ACU71" s="28"/>
      <c r="ACV71" s="28"/>
      <c r="ACW71" s="28"/>
      <c r="ACX71" s="28"/>
      <c r="ACY71" s="28"/>
      <c r="ACZ71" s="28"/>
      <c r="ADA71" s="28"/>
      <c r="ADB71" s="28"/>
      <c r="ADC71" s="28"/>
      <c r="ADD71" s="28"/>
      <c r="ADE71" s="28"/>
      <c r="ADF71" s="28"/>
      <c r="ADG71" s="28"/>
      <c r="ADH71" s="28"/>
      <c r="ADI71" s="28"/>
      <c r="ADJ71" s="28"/>
      <c r="ADK71" s="28"/>
      <c r="ADL71" s="28"/>
      <c r="ADM71" s="28"/>
      <c r="ADN71" s="28"/>
      <c r="ADO71" s="28"/>
      <c r="ADP71" s="28"/>
      <c r="ADQ71" s="28"/>
      <c r="ADR71" s="28"/>
      <c r="ADS71" s="28"/>
      <c r="ADT71" s="28"/>
      <c r="ADU71" s="28"/>
      <c r="ADV71" s="28"/>
      <c r="ADW71" s="28"/>
      <c r="ADX71" s="28"/>
      <c r="ADY71" s="28"/>
      <c r="ADZ71" s="28"/>
      <c r="AEA71" s="28"/>
      <c r="AEB71" s="28"/>
      <c r="AEC71" s="28"/>
      <c r="AED71" s="28"/>
      <c r="AEE71" s="28"/>
      <c r="AEF71" s="28"/>
      <c r="AEG71" s="28"/>
      <c r="AEH71" s="28"/>
      <c r="AEI71" s="28"/>
      <c r="AEJ71" s="28"/>
      <c r="AEK71" s="28"/>
      <c r="AEL71" s="28"/>
      <c r="AEM71" s="28"/>
      <c r="AEN71" s="28"/>
      <c r="AEO71" s="28"/>
      <c r="AEP71" s="28"/>
      <c r="AEQ71" s="28"/>
      <c r="AER71" s="28"/>
      <c r="AES71" s="28"/>
      <c r="AET71" s="28"/>
      <c r="AEU71" s="28"/>
      <c r="AEV71" s="28"/>
      <c r="AEW71" s="28"/>
      <c r="AEX71" s="28"/>
      <c r="AEY71" s="28"/>
      <c r="AEZ71" s="28"/>
      <c r="AFA71" s="28"/>
      <c r="AFB71" s="28"/>
      <c r="AFC71" s="28"/>
      <c r="AFD71" s="28"/>
      <c r="AFE71" s="28"/>
      <c r="AFF71" s="28"/>
      <c r="AFG71" s="28"/>
      <c r="AFH71" s="28"/>
      <c r="AFI71" s="28"/>
      <c r="AFJ71" s="28"/>
      <c r="AFK71" s="28"/>
      <c r="AFL71" s="28"/>
      <c r="AFM71" s="28"/>
      <c r="AFN71" s="28"/>
      <c r="AFO71" s="28"/>
      <c r="AFP71" s="28"/>
      <c r="AFQ71" s="28"/>
      <c r="AFR71" s="28"/>
      <c r="AFS71" s="28"/>
      <c r="AFT71" s="28"/>
      <c r="AFU71" s="28"/>
      <c r="AFV71" s="28"/>
      <c r="AFW71" s="28"/>
      <c r="AFX71" s="28"/>
      <c r="AFY71" s="28"/>
      <c r="AFZ71" s="28"/>
      <c r="AGA71" s="28"/>
      <c r="AGB71" s="28"/>
      <c r="AGC71" s="28"/>
      <c r="AGD71" s="28"/>
      <c r="AGE71" s="28"/>
      <c r="AGF71" s="28"/>
      <c r="AGG71" s="28"/>
      <c r="AGH71" s="28"/>
      <c r="AGI71" s="28"/>
      <c r="AGJ71" s="28"/>
      <c r="AGK71" s="28"/>
      <c r="AGL71" s="28"/>
      <c r="AGM71" s="28"/>
      <c r="AGN71" s="28"/>
      <c r="AGO71" s="28"/>
      <c r="AGP71" s="28"/>
      <c r="AGQ71" s="28"/>
      <c r="AGR71" s="28"/>
      <c r="AGS71" s="28"/>
      <c r="AGT71" s="28"/>
      <c r="AGU71" s="28"/>
      <c r="AGV71" s="28"/>
      <c r="AGW71" s="28"/>
      <c r="AGX71" s="28"/>
      <c r="AGY71" s="28"/>
      <c r="AGZ71" s="28"/>
      <c r="AHA71" s="28"/>
      <c r="AHB71" s="28"/>
      <c r="AHC71" s="28"/>
      <c r="AHD71" s="28"/>
      <c r="AHE71" s="28"/>
      <c r="AHF71" s="28"/>
      <c r="AHG71" s="28"/>
      <c r="AHH71" s="28"/>
      <c r="AHI71" s="28"/>
      <c r="AHJ71" s="28"/>
      <c r="AHK71" s="28"/>
      <c r="AHL71" s="28"/>
      <c r="AHM71" s="28"/>
      <c r="AHN71" s="28"/>
      <c r="AHO71" s="28"/>
      <c r="AHP71" s="28"/>
      <c r="AHQ71" s="28"/>
      <c r="AHR71" s="28"/>
      <c r="AHS71" s="28"/>
      <c r="AHT71" s="28"/>
      <c r="AHU71" s="28"/>
      <c r="AHV71" s="28"/>
      <c r="AHW71" s="28"/>
      <c r="AHX71" s="28"/>
      <c r="AHY71" s="28"/>
      <c r="AHZ71" s="28"/>
      <c r="AIA71" s="28"/>
      <c r="AIB71" s="28"/>
      <c r="AIC71" s="28"/>
      <c r="AID71" s="28"/>
      <c r="AIE71" s="28"/>
      <c r="AIF71" s="28"/>
      <c r="AIG71" s="28"/>
      <c r="AIH71" s="28"/>
      <c r="AII71" s="28"/>
      <c r="AIJ71" s="28"/>
      <c r="AIK71" s="28"/>
      <c r="AIL71" s="28"/>
      <c r="AIM71" s="28"/>
      <c r="AIN71" s="28"/>
      <c r="AIO71" s="28"/>
      <c r="AIP71" s="28"/>
      <c r="AIQ71" s="28"/>
      <c r="AIR71" s="28"/>
      <c r="AIS71" s="28"/>
      <c r="AIT71" s="28"/>
      <c r="AIU71" s="28"/>
      <c r="AIV71" s="28"/>
      <c r="AIW71" s="28"/>
      <c r="AIX71" s="28"/>
      <c r="AIY71" s="28"/>
      <c r="AIZ71" s="28"/>
      <c r="AJA71" s="28"/>
      <c r="AJB71" s="28"/>
      <c r="AJC71" s="28"/>
      <c r="AJD71" s="28"/>
      <c r="AJE71" s="28"/>
      <c r="AJF71" s="28"/>
      <c r="AJG71" s="28"/>
      <c r="AJH71" s="28"/>
      <c r="AJI71" s="28"/>
      <c r="AJJ71" s="28"/>
      <c r="AJK71" s="28"/>
      <c r="AJL71" s="28"/>
      <c r="AJM71" s="28"/>
      <c r="AJN71" s="28"/>
      <c r="AJO71" s="28"/>
      <c r="AJP71" s="28"/>
      <c r="AJQ71" s="28"/>
      <c r="AJR71" s="28"/>
      <c r="AJS71" s="28"/>
      <c r="AJT71" s="28"/>
      <c r="AJU71" s="28"/>
      <c r="AJV71" s="28"/>
      <c r="AJW71" s="28"/>
      <c r="AJX71" s="28"/>
      <c r="AJY71" s="28"/>
      <c r="AJZ71" s="28"/>
      <c r="AKA71" s="28"/>
      <c r="AKB71" s="28"/>
      <c r="AKC71" s="28"/>
      <c r="AKD71" s="28"/>
      <c r="AKE71" s="28"/>
      <c r="AKF71" s="28"/>
      <c r="AKG71" s="28"/>
      <c r="AKH71" s="28"/>
      <c r="AKI71" s="28"/>
      <c r="AKJ71" s="28"/>
      <c r="AKK71" s="28"/>
      <c r="AKL71" s="28"/>
      <c r="AKM71" s="28"/>
      <c r="AKN71" s="28"/>
      <c r="AKO71" s="28"/>
      <c r="AKP71" s="28"/>
      <c r="AKQ71" s="28"/>
      <c r="AKR71" s="28"/>
      <c r="AKS71" s="28"/>
      <c r="AKT71" s="28"/>
      <c r="AKU71" s="28"/>
      <c r="AKV71" s="28"/>
      <c r="AKW71" s="28"/>
      <c r="AKX71" s="28"/>
      <c r="AKY71" s="28"/>
      <c r="AKZ71" s="28"/>
      <c r="ALA71" s="28"/>
      <c r="ALB71" s="28"/>
      <c r="ALC71" s="28"/>
      <c r="ALD71" s="28"/>
      <c r="ALE71" s="28"/>
      <c r="ALF71" s="28"/>
      <c r="ALG71" s="28"/>
      <c r="ALH71" s="28"/>
      <c r="ALI71" s="28"/>
      <c r="ALJ71" s="28"/>
      <c r="ALK71" s="28"/>
      <c r="ALL71" s="28"/>
      <c r="ALM71" s="28"/>
      <c r="ALN71" s="28"/>
      <c r="ALO71" s="28"/>
      <c r="ALP71" s="28"/>
      <c r="ALQ71" s="28"/>
      <c r="ALR71" s="28"/>
      <c r="ALS71" s="28"/>
      <c r="ALT71" s="28"/>
      <c r="ALU71" s="28"/>
      <c r="ALV71" s="28"/>
      <c r="ALW71" s="28"/>
      <c r="ALX71" s="28"/>
      <c r="ALY71" s="28"/>
      <c r="ALZ71" s="28"/>
      <c r="AMA71" s="28"/>
      <c r="AMB71" s="28"/>
      <c r="AMC71" s="28"/>
      <c r="AMD71" s="28"/>
      <c r="AME71" s="28"/>
      <c r="AMF71" s="28"/>
      <c r="AMG71" s="28"/>
    </row>
    <row r="72" spans="1:1021">
      <c r="A72" s="44" t="s">
        <v>135</v>
      </c>
      <c r="B72" s="25">
        <v>248736</v>
      </c>
      <c r="C72" s="25">
        <v>211212</v>
      </c>
      <c r="D72" s="25">
        <v>325358</v>
      </c>
      <c r="E72" s="25">
        <v>276853</v>
      </c>
      <c r="F72" s="25">
        <v>298871</v>
      </c>
      <c r="G72" s="25">
        <v>402501</v>
      </c>
      <c r="H72" s="25">
        <v>297517</v>
      </c>
      <c r="I72" s="25">
        <v>256705</v>
      </c>
      <c r="J72" s="25">
        <v>289093</v>
      </c>
      <c r="K72" s="25">
        <v>241000</v>
      </c>
      <c r="L72" s="25">
        <v>348000</v>
      </c>
      <c r="M72" s="72"/>
      <c r="N72" s="85">
        <f t="shared" si="17"/>
        <v>5.9291211439473794E-2</v>
      </c>
      <c r="O72" s="85">
        <f t="shared" si="16"/>
        <v>4.9019480423028935E-2</v>
      </c>
      <c r="P72" s="85">
        <f t="shared" si="16"/>
        <v>7.3261618948521776E-2</v>
      </c>
      <c r="Q72" s="85">
        <f t="shared" si="16"/>
        <v>6.0377040006525058E-2</v>
      </c>
      <c r="R72" s="85">
        <f t="shared" si="16"/>
        <v>5.7218709442615784E-2</v>
      </c>
      <c r="S72" s="85">
        <f t="shared" si="16"/>
        <v>8.6371621939152904E-2</v>
      </c>
      <c r="T72" s="85">
        <f t="shared" si="16"/>
        <v>8.1816199341822854E-2</v>
      </c>
      <c r="U72" s="85">
        <f t="shared" si="16"/>
        <v>8.9395970817154502E-2</v>
      </c>
      <c r="V72" s="85">
        <f t="shared" si="16"/>
        <v>9.4529608168392995E-2</v>
      </c>
      <c r="W72" s="85">
        <f t="shared" si="16"/>
        <v>6.7056204785754039E-2</v>
      </c>
      <c r="X72" s="85">
        <f t="shared" si="16"/>
        <v>8.8056680161943318E-2</v>
      </c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  <c r="IW72" s="28"/>
      <c r="IX72" s="28"/>
      <c r="IY72" s="28"/>
      <c r="IZ72" s="28"/>
      <c r="JA72" s="28"/>
      <c r="JB72" s="28"/>
      <c r="JC72" s="28"/>
      <c r="JD72" s="28"/>
      <c r="JE72" s="28"/>
      <c r="JF72" s="28"/>
      <c r="JG72" s="28"/>
      <c r="JH72" s="28"/>
      <c r="JI72" s="28"/>
      <c r="JJ72" s="28"/>
      <c r="JK72" s="28"/>
      <c r="JL72" s="28"/>
      <c r="JM72" s="28"/>
      <c r="JN72" s="28"/>
      <c r="JO72" s="28"/>
      <c r="JP72" s="28"/>
      <c r="JQ72" s="28"/>
      <c r="JR72" s="28"/>
      <c r="JS72" s="28"/>
      <c r="JT72" s="28"/>
      <c r="JU72" s="28"/>
      <c r="JV72" s="28"/>
      <c r="JW72" s="28"/>
      <c r="JX72" s="28"/>
      <c r="JY72" s="28"/>
      <c r="JZ72" s="28"/>
      <c r="KA72" s="28"/>
      <c r="KB72" s="28"/>
      <c r="KC72" s="28"/>
      <c r="KD72" s="28"/>
      <c r="KE72" s="28"/>
      <c r="KF72" s="28"/>
      <c r="KG72" s="28"/>
      <c r="KH72" s="28"/>
      <c r="KI72" s="28"/>
      <c r="KJ72" s="28"/>
      <c r="KK72" s="28"/>
      <c r="KL72" s="28"/>
      <c r="KM72" s="28"/>
      <c r="KN72" s="28"/>
      <c r="KO72" s="28"/>
      <c r="KP72" s="28"/>
      <c r="KQ72" s="28"/>
      <c r="KR72" s="28"/>
      <c r="KS72" s="28"/>
      <c r="KT72" s="28"/>
      <c r="KU72" s="28"/>
      <c r="KV72" s="28"/>
      <c r="KW72" s="28"/>
      <c r="KX72" s="28"/>
      <c r="KY72" s="28"/>
      <c r="KZ72" s="28"/>
      <c r="LA72" s="28"/>
      <c r="LB72" s="28"/>
      <c r="LC72" s="28"/>
      <c r="LD72" s="28"/>
      <c r="LE72" s="28"/>
      <c r="LF72" s="28"/>
      <c r="LG72" s="28"/>
      <c r="LH72" s="28"/>
      <c r="LI72" s="28"/>
      <c r="LJ72" s="28"/>
      <c r="LK72" s="28"/>
      <c r="LL72" s="28"/>
      <c r="LM72" s="28"/>
      <c r="LN72" s="28"/>
      <c r="LO72" s="28"/>
      <c r="LP72" s="28"/>
      <c r="LQ72" s="28"/>
      <c r="LR72" s="28"/>
      <c r="LS72" s="28"/>
      <c r="LT72" s="28"/>
      <c r="LU72" s="28"/>
      <c r="LV72" s="28"/>
      <c r="LW72" s="28"/>
      <c r="LX72" s="28"/>
      <c r="LY72" s="28"/>
      <c r="LZ72" s="28"/>
      <c r="MA72" s="28"/>
      <c r="MB72" s="28"/>
      <c r="MC72" s="28"/>
      <c r="MD72" s="28"/>
      <c r="ME72" s="28"/>
      <c r="MF72" s="28"/>
      <c r="MG72" s="28"/>
      <c r="MH72" s="28"/>
      <c r="MI72" s="28"/>
      <c r="MJ72" s="28"/>
      <c r="MK72" s="28"/>
      <c r="ML72" s="28"/>
      <c r="MM72" s="28"/>
      <c r="MN72" s="28"/>
      <c r="MO72" s="28"/>
      <c r="MP72" s="28"/>
      <c r="MQ72" s="28"/>
      <c r="MR72" s="28"/>
      <c r="MS72" s="28"/>
      <c r="MT72" s="28"/>
      <c r="MU72" s="28"/>
      <c r="MV72" s="28"/>
      <c r="MW72" s="28"/>
      <c r="MX72" s="28"/>
      <c r="MY72" s="28"/>
      <c r="MZ72" s="28"/>
      <c r="NA72" s="28"/>
      <c r="NB72" s="28"/>
      <c r="NC72" s="28"/>
      <c r="ND72" s="28"/>
      <c r="NE72" s="28"/>
      <c r="NF72" s="28"/>
      <c r="NG72" s="28"/>
      <c r="NH72" s="28"/>
      <c r="NI72" s="28"/>
      <c r="NJ72" s="28"/>
      <c r="NK72" s="28"/>
      <c r="NL72" s="28"/>
      <c r="NM72" s="28"/>
      <c r="NN72" s="28"/>
      <c r="NO72" s="28"/>
      <c r="NP72" s="28"/>
      <c r="NQ72" s="28"/>
      <c r="NR72" s="28"/>
      <c r="NS72" s="28"/>
      <c r="NT72" s="28"/>
      <c r="NU72" s="28"/>
      <c r="NV72" s="28"/>
      <c r="NW72" s="28"/>
      <c r="NX72" s="28"/>
      <c r="NY72" s="28"/>
      <c r="NZ72" s="28"/>
      <c r="OA72" s="28"/>
      <c r="OB72" s="28"/>
      <c r="OC72" s="28"/>
      <c r="OD72" s="28"/>
      <c r="OE72" s="28"/>
      <c r="OF72" s="28"/>
      <c r="OG72" s="28"/>
      <c r="OH72" s="28"/>
      <c r="OI72" s="28"/>
      <c r="OJ72" s="28"/>
      <c r="OK72" s="28"/>
      <c r="OL72" s="28"/>
      <c r="OM72" s="28"/>
      <c r="ON72" s="28"/>
      <c r="OO72" s="28"/>
      <c r="OP72" s="28"/>
      <c r="OQ72" s="28"/>
      <c r="OR72" s="28"/>
      <c r="OS72" s="28"/>
      <c r="OT72" s="28"/>
      <c r="OU72" s="28"/>
      <c r="OV72" s="28"/>
      <c r="OW72" s="28"/>
      <c r="OX72" s="28"/>
      <c r="OY72" s="28"/>
      <c r="OZ72" s="28"/>
      <c r="PA72" s="28"/>
      <c r="PB72" s="28"/>
      <c r="PC72" s="28"/>
      <c r="PD72" s="28"/>
      <c r="PE72" s="28"/>
      <c r="PF72" s="28"/>
      <c r="PG72" s="28"/>
      <c r="PH72" s="28"/>
      <c r="PI72" s="28"/>
      <c r="PJ72" s="28"/>
      <c r="PK72" s="28"/>
      <c r="PL72" s="28"/>
      <c r="PM72" s="28"/>
      <c r="PN72" s="28"/>
      <c r="PO72" s="28"/>
      <c r="PP72" s="28"/>
      <c r="PQ72" s="28"/>
      <c r="PR72" s="28"/>
      <c r="PS72" s="28"/>
      <c r="PT72" s="28"/>
      <c r="PU72" s="28"/>
      <c r="PV72" s="28"/>
      <c r="PW72" s="28"/>
      <c r="PX72" s="28"/>
      <c r="PY72" s="28"/>
      <c r="PZ72" s="28"/>
      <c r="QA72" s="28"/>
      <c r="QB72" s="28"/>
      <c r="QC72" s="28"/>
      <c r="QD72" s="28"/>
      <c r="QE72" s="28"/>
      <c r="QF72" s="28"/>
      <c r="QG72" s="28"/>
      <c r="QH72" s="28"/>
      <c r="QI72" s="28"/>
      <c r="QJ72" s="28"/>
      <c r="QK72" s="28"/>
      <c r="QL72" s="28"/>
      <c r="QM72" s="28"/>
      <c r="QN72" s="28"/>
      <c r="QO72" s="28"/>
      <c r="QP72" s="28"/>
      <c r="QQ72" s="28"/>
      <c r="QR72" s="28"/>
      <c r="QS72" s="28"/>
      <c r="QT72" s="28"/>
      <c r="QU72" s="28"/>
      <c r="QV72" s="28"/>
      <c r="QW72" s="28"/>
      <c r="QX72" s="28"/>
      <c r="QY72" s="28"/>
      <c r="QZ72" s="28"/>
      <c r="RA72" s="28"/>
      <c r="RB72" s="28"/>
      <c r="RC72" s="28"/>
      <c r="RD72" s="28"/>
      <c r="RE72" s="28"/>
      <c r="RF72" s="28"/>
      <c r="RG72" s="28"/>
      <c r="RH72" s="28"/>
      <c r="RI72" s="28"/>
      <c r="RJ72" s="28"/>
      <c r="RK72" s="28"/>
      <c r="RL72" s="28"/>
      <c r="RM72" s="28"/>
      <c r="RN72" s="28"/>
      <c r="RO72" s="28"/>
      <c r="RP72" s="28"/>
      <c r="RQ72" s="28"/>
      <c r="RR72" s="28"/>
      <c r="RS72" s="28"/>
      <c r="RT72" s="28"/>
      <c r="RU72" s="28"/>
      <c r="RV72" s="28"/>
      <c r="RW72" s="28"/>
      <c r="RX72" s="28"/>
      <c r="RY72" s="28"/>
      <c r="RZ72" s="28"/>
      <c r="SA72" s="28"/>
      <c r="SB72" s="28"/>
      <c r="SC72" s="28"/>
      <c r="SD72" s="28"/>
      <c r="SE72" s="28"/>
      <c r="SF72" s="28"/>
      <c r="SG72" s="28"/>
      <c r="SH72" s="28"/>
      <c r="SI72" s="28"/>
      <c r="SJ72" s="28"/>
      <c r="SK72" s="28"/>
      <c r="SL72" s="28"/>
      <c r="SM72" s="28"/>
      <c r="SN72" s="28"/>
      <c r="SO72" s="28"/>
      <c r="SP72" s="28"/>
      <c r="SQ72" s="28"/>
      <c r="SR72" s="28"/>
      <c r="SS72" s="28"/>
      <c r="ST72" s="28"/>
      <c r="SU72" s="28"/>
      <c r="SV72" s="28"/>
      <c r="SW72" s="28"/>
      <c r="SX72" s="28"/>
      <c r="SY72" s="28"/>
      <c r="SZ72" s="28"/>
      <c r="TA72" s="28"/>
      <c r="TB72" s="28"/>
      <c r="TC72" s="28"/>
      <c r="TD72" s="28"/>
      <c r="TE72" s="28"/>
      <c r="TF72" s="28"/>
      <c r="TG72" s="28"/>
      <c r="TH72" s="28"/>
      <c r="TI72" s="28"/>
      <c r="TJ72" s="28"/>
      <c r="TK72" s="28"/>
      <c r="TL72" s="28"/>
      <c r="TM72" s="28"/>
      <c r="TN72" s="28"/>
      <c r="TO72" s="28"/>
      <c r="TP72" s="28"/>
      <c r="TQ72" s="28"/>
      <c r="TR72" s="28"/>
      <c r="TS72" s="28"/>
      <c r="TT72" s="28"/>
      <c r="TU72" s="28"/>
      <c r="TV72" s="28"/>
      <c r="TW72" s="28"/>
      <c r="TX72" s="28"/>
      <c r="TY72" s="28"/>
      <c r="TZ72" s="28"/>
      <c r="UA72" s="28"/>
      <c r="UB72" s="28"/>
      <c r="UC72" s="28"/>
      <c r="UD72" s="28"/>
      <c r="UE72" s="28"/>
      <c r="UF72" s="28"/>
      <c r="UG72" s="28"/>
      <c r="UH72" s="28"/>
      <c r="UI72" s="28"/>
      <c r="UJ72" s="28"/>
      <c r="UK72" s="28"/>
      <c r="UL72" s="28"/>
      <c r="UM72" s="28"/>
      <c r="UN72" s="28"/>
      <c r="UO72" s="28"/>
      <c r="UP72" s="28"/>
      <c r="UQ72" s="28"/>
      <c r="UR72" s="28"/>
      <c r="US72" s="28"/>
      <c r="UT72" s="28"/>
      <c r="UU72" s="28"/>
      <c r="UV72" s="28"/>
      <c r="UW72" s="28"/>
      <c r="UX72" s="28"/>
      <c r="UY72" s="28"/>
      <c r="UZ72" s="28"/>
      <c r="VA72" s="28"/>
      <c r="VB72" s="28"/>
      <c r="VC72" s="28"/>
      <c r="VD72" s="28"/>
      <c r="VE72" s="28"/>
      <c r="VF72" s="28"/>
      <c r="VG72" s="28"/>
      <c r="VH72" s="28"/>
      <c r="VI72" s="28"/>
      <c r="VJ72" s="28"/>
      <c r="VK72" s="28"/>
      <c r="VL72" s="28"/>
      <c r="VM72" s="28"/>
      <c r="VN72" s="28"/>
      <c r="VO72" s="28"/>
      <c r="VP72" s="28"/>
      <c r="VQ72" s="28"/>
      <c r="VR72" s="28"/>
      <c r="VS72" s="28"/>
      <c r="VT72" s="28"/>
      <c r="VU72" s="28"/>
      <c r="VV72" s="28"/>
      <c r="VW72" s="28"/>
      <c r="VX72" s="28"/>
      <c r="VY72" s="28"/>
      <c r="VZ72" s="28"/>
      <c r="WA72" s="28"/>
      <c r="WB72" s="28"/>
      <c r="WC72" s="28"/>
      <c r="WD72" s="28"/>
      <c r="WE72" s="28"/>
      <c r="WF72" s="28"/>
      <c r="WG72" s="28"/>
      <c r="WH72" s="28"/>
      <c r="WI72" s="28"/>
      <c r="WJ72" s="28"/>
      <c r="WK72" s="28"/>
      <c r="WL72" s="28"/>
      <c r="WM72" s="28"/>
      <c r="WN72" s="28"/>
      <c r="WO72" s="28"/>
      <c r="WP72" s="28"/>
      <c r="WQ72" s="28"/>
      <c r="WR72" s="28"/>
      <c r="WS72" s="28"/>
      <c r="WT72" s="28"/>
      <c r="WU72" s="28"/>
      <c r="WV72" s="28"/>
      <c r="WW72" s="28"/>
      <c r="WX72" s="28"/>
      <c r="WY72" s="28"/>
      <c r="WZ72" s="28"/>
      <c r="XA72" s="28"/>
      <c r="XB72" s="28"/>
      <c r="XC72" s="28"/>
      <c r="XD72" s="28"/>
      <c r="XE72" s="28"/>
      <c r="XF72" s="28"/>
      <c r="XG72" s="28"/>
      <c r="XH72" s="28"/>
      <c r="XI72" s="28"/>
      <c r="XJ72" s="28"/>
      <c r="XK72" s="28"/>
      <c r="XL72" s="28"/>
      <c r="XM72" s="28"/>
      <c r="XN72" s="28"/>
      <c r="XO72" s="28"/>
      <c r="XP72" s="28"/>
      <c r="XQ72" s="28"/>
      <c r="XR72" s="28"/>
      <c r="XS72" s="28"/>
      <c r="XT72" s="28"/>
      <c r="XU72" s="28"/>
      <c r="XV72" s="28"/>
      <c r="XW72" s="28"/>
      <c r="XX72" s="28"/>
      <c r="XY72" s="28"/>
      <c r="XZ72" s="28"/>
      <c r="YA72" s="28"/>
      <c r="YB72" s="28"/>
      <c r="YC72" s="28"/>
      <c r="YD72" s="28"/>
      <c r="YE72" s="28"/>
      <c r="YF72" s="28"/>
      <c r="YG72" s="28"/>
      <c r="YH72" s="28"/>
      <c r="YI72" s="28"/>
      <c r="YJ72" s="28"/>
      <c r="YK72" s="28"/>
      <c r="YL72" s="28"/>
      <c r="YM72" s="28"/>
      <c r="YN72" s="28"/>
      <c r="YO72" s="28"/>
      <c r="YP72" s="28"/>
      <c r="YQ72" s="28"/>
      <c r="YR72" s="28"/>
      <c r="YS72" s="28"/>
      <c r="YT72" s="28"/>
      <c r="YU72" s="28"/>
      <c r="YV72" s="28"/>
      <c r="YW72" s="28"/>
      <c r="YX72" s="28"/>
      <c r="YY72" s="28"/>
      <c r="YZ72" s="28"/>
      <c r="ZA72" s="28"/>
      <c r="ZB72" s="28"/>
      <c r="ZC72" s="28"/>
      <c r="ZD72" s="28"/>
      <c r="ZE72" s="28"/>
      <c r="ZF72" s="28"/>
      <c r="ZG72" s="28"/>
      <c r="ZH72" s="28"/>
      <c r="ZI72" s="28"/>
      <c r="ZJ72" s="28"/>
      <c r="ZK72" s="28"/>
      <c r="ZL72" s="28"/>
      <c r="ZM72" s="28"/>
      <c r="ZN72" s="28"/>
      <c r="ZO72" s="28"/>
      <c r="ZP72" s="28"/>
      <c r="ZQ72" s="28"/>
      <c r="ZR72" s="28"/>
      <c r="ZS72" s="28"/>
      <c r="ZT72" s="28"/>
      <c r="ZU72" s="28"/>
      <c r="ZV72" s="28"/>
      <c r="ZW72" s="28"/>
      <c r="ZX72" s="28"/>
      <c r="ZY72" s="28"/>
      <c r="ZZ72" s="28"/>
      <c r="AAA72" s="28"/>
      <c r="AAB72" s="28"/>
      <c r="AAC72" s="28"/>
      <c r="AAD72" s="28"/>
      <c r="AAE72" s="28"/>
      <c r="AAF72" s="28"/>
      <c r="AAG72" s="28"/>
      <c r="AAH72" s="28"/>
      <c r="AAI72" s="28"/>
      <c r="AAJ72" s="28"/>
      <c r="AAK72" s="28"/>
      <c r="AAL72" s="28"/>
      <c r="AAM72" s="28"/>
      <c r="AAN72" s="28"/>
      <c r="AAO72" s="28"/>
      <c r="AAP72" s="28"/>
      <c r="AAQ72" s="28"/>
      <c r="AAR72" s="28"/>
      <c r="AAS72" s="28"/>
      <c r="AAT72" s="28"/>
      <c r="AAU72" s="28"/>
      <c r="AAV72" s="28"/>
      <c r="AAW72" s="28"/>
      <c r="AAX72" s="28"/>
      <c r="AAY72" s="28"/>
      <c r="AAZ72" s="28"/>
      <c r="ABA72" s="28"/>
      <c r="ABB72" s="28"/>
      <c r="ABC72" s="28"/>
      <c r="ABD72" s="28"/>
      <c r="ABE72" s="28"/>
      <c r="ABF72" s="28"/>
      <c r="ABG72" s="28"/>
      <c r="ABH72" s="28"/>
      <c r="ABI72" s="28"/>
      <c r="ABJ72" s="28"/>
      <c r="ABK72" s="28"/>
      <c r="ABL72" s="28"/>
      <c r="ABM72" s="28"/>
      <c r="ABN72" s="28"/>
      <c r="ABO72" s="28"/>
      <c r="ABP72" s="28"/>
      <c r="ABQ72" s="28"/>
      <c r="ABR72" s="28"/>
      <c r="ABS72" s="28"/>
      <c r="ABT72" s="28"/>
      <c r="ABU72" s="28"/>
      <c r="ABV72" s="28"/>
      <c r="ABW72" s="28"/>
      <c r="ABX72" s="28"/>
      <c r="ABY72" s="28"/>
      <c r="ABZ72" s="28"/>
      <c r="ACA72" s="28"/>
      <c r="ACB72" s="28"/>
      <c r="ACC72" s="28"/>
      <c r="ACD72" s="28"/>
      <c r="ACE72" s="28"/>
      <c r="ACF72" s="28"/>
      <c r="ACG72" s="28"/>
      <c r="ACH72" s="28"/>
      <c r="ACI72" s="28"/>
      <c r="ACJ72" s="28"/>
      <c r="ACK72" s="28"/>
      <c r="ACL72" s="28"/>
      <c r="ACM72" s="28"/>
      <c r="ACN72" s="28"/>
      <c r="ACO72" s="28"/>
      <c r="ACP72" s="28"/>
      <c r="ACQ72" s="28"/>
      <c r="ACR72" s="28"/>
      <c r="ACS72" s="28"/>
      <c r="ACT72" s="28"/>
      <c r="ACU72" s="28"/>
      <c r="ACV72" s="28"/>
      <c r="ACW72" s="28"/>
      <c r="ACX72" s="28"/>
      <c r="ACY72" s="28"/>
      <c r="ACZ72" s="28"/>
      <c r="ADA72" s="28"/>
      <c r="ADB72" s="28"/>
      <c r="ADC72" s="28"/>
      <c r="ADD72" s="28"/>
      <c r="ADE72" s="28"/>
      <c r="ADF72" s="28"/>
      <c r="ADG72" s="28"/>
      <c r="ADH72" s="28"/>
      <c r="ADI72" s="28"/>
      <c r="ADJ72" s="28"/>
      <c r="ADK72" s="28"/>
      <c r="ADL72" s="28"/>
      <c r="ADM72" s="28"/>
      <c r="ADN72" s="28"/>
      <c r="ADO72" s="28"/>
      <c r="ADP72" s="28"/>
      <c r="ADQ72" s="28"/>
      <c r="ADR72" s="28"/>
      <c r="ADS72" s="28"/>
      <c r="ADT72" s="28"/>
      <c r="ADU72" s="28"/>
      <c r="ADV72" s="28"/>
      <c r="ADW72" s="28"/>
      <c r="ADX72" s="28"/>
      <c r="ADY72" s="28"/>
      <c r="ADZ72" s="28"/>
      <c r="AEA72" s="28"/>
      <c r="AEB72" s="28"/>
      <c r="AEC72" s="28"/>
      <c r="AED72" s="28"/>
      <c r="AEE72" s="28"/>
      <c r="AEF72" s="28"/>
      <c r="AEG72" s="28"/>
      <c r="AEH72" s="28"/>
      <c r="AEI72" s="28"/>
      <c r="AEJ72" s="28"/>
      <c r="AEK72" s="28"/>
      <c r="AEL72" s="28"/>
      <c r="AEM72" s="28"/>
      <c r="AEN72" s="28"/>
      <c r="AEO72" s="28"/>
      <c r="AEP72" s="28"/>
      <c r="AEQ72" s="28"/>
      <c r="AER72" s="28"/>
      <c r="AES72" s="28"/>
      <c r="AET72" s="28"/>
      <c r="AEU72" s="28"/>
      <c r="AEV72" s="28"/>
      <c r="AEW72" s="28"/>
      <c r="AEX72" s="28"/>
      <c r="AEY72" s="28"/>
      <c r="AEZ72" s="28"/>
      <c r="AFA72" s="28"/>
      <c r="AFB72" s="28"/>
      <c r="AFC72" s="28"/>
      <c r="AFD72" s="28"/>
      <c r="AFE72" s="28"/>
      <c r="AFF72" s="28"/>
      <c r="AFG72" s="28"/>
      <c r="AFH72" s="28"/>
      <c r="AFI72" s="28"/>
      <c r="AFJ72" s="28"/>
      <c r="AFK72" s="28"/>
      <c r="AFL72" s="28"/>
      <c r="AFM72" s="28"/>
      <c r="AFN72" s="28"/>
      <c r="AFO72" s="28"/>
      <c r="AFP72" s="28"/>
      <c r="AFQ72" s="28"/>
      <c r="AFR72" s="28"/>
      <c r="AFS72" s="28"/>
      <c r="AFT72" s="28"/>
      <c r="AFU72" s="28"/>
      <c r="AFV72" s="28"/>
      <c r="AFW72" s="28"/>
      <c r="AFX72" s="28"/>
      <c r="AFY72" s="28"/>
      <c r="AFZ72" s="28"/>
      <c r="AGA72" s="28"/>
      <c r="AGB72" s="28"/>
      <c r="AGC72" s="28"/>
      <c r="AGD72" s="28"/>
      <c r="AGE72" s="28"/>
      <c r="AGF72" s="28"/>
      <c r="AGG72" s="28"/>
      <c r="AGH72" s="28"/>
      <c r="AGI72" s="28"/>
      <c r="AGJ72" s="28"/>
      <c r="AGK72" s="28"/>
      <c r="AGL72" s="28"/>
      <c r="AGM72" s="28"/>
      <c r="AGN72" s="28"/>
      <c r="AGO72" s="28"/>
      <c r="AGP72" s="28"/>
      <c r="AGQ72" s="28"/>
      <c r="AGR72" s="28"/>
      <c r="AGS72" s="28"/>
      <c r="AGT72" s="28"/>
      <c r="AGU72" s="28"/>
      <c r="AGV72" s="28"/>
      <c r="AGW72" s="28"/>
      <c r="AGX72" s="28"/>
      <c r="AGY72" s="28"/>
      <c r="AGZ72" s="28"/>
      <c r="AHA72" s="28"/>
      <c r="AHB72" s="28"/>
      <c r="AHC72" s="28"/>
      <c r="AHD72" s="28"/>
      <c r="AHE72" s="28"/>
      <c r="AHF72" s="28"/>
      <c r="AHG72" s="28"/>
      <c r="AHH72" s="28"/>
      <c r="AHI72" s="28"/>
      <c r="AHJ72" s="28"/>
      <c r="AHK72" s="28"/>
      <c r="AHL72" s="28"/>
      <c r="AHM72" s="28"/>
      <c r="AHN72" s="28"/>
      <c r="AHO72" s="28"/>
      <c r="AHP72" s="28"/>
      <c r="AHQ72" s="28"/>
      <c r="AHR72" s="28"/>
      <c r="AHS72" s="28"/>
      <c r="AHT72" s="28"/>
      <c r="AHU72" s="28"/>
      <c r="AHV72" s="28"/>
      <c r="AHW72" s="28"/>
      <c r="AHX72" s="28"/>
      <c r="AHY72" s="28"/>
      <c r="AHZ72" s="28"/>
      <c r="AIA72" s="28"/>
      <c r="AIB72" s="28"/>
      <c r="AIC72" s="28"/>
      <c r="AID72" s="28"/>
      <c r="AIE72" s="28"/>
      <c r="AIF72" s="28"/>
      <c r="AIG72" s="28"/>
      <c r="AIH72" s="28"/>
      <c r="AII72" s="28"/>
      <c r="AIJ72" s="28"/>
      <c r="AIK72" s="28"/>
      <c r="AIL72" s="28"/>
      <c r="AIM72" s="28"/>
      <c r="AIN72" s="28"/>
      <c r="AIO72" s="28"/>
      <c r="AIP72" s="28"/>
      <c r="AIQ72" s="28"/>
      <c r="AIR72" s="28"/>
      <c r="AIS72" s="28"/>
      <c r="AIT72" s="28"/>
      <c r="AIU72" s="28"/>
      <c r="AIV72" s="28"/>
      <c r="AIW72" s="28"/>
      <c r="AIX72" s="28"/>
      <c r="AIY72" s="28"/>
      <c r="AIZ72" s="28"/>
      <c r="AJA72" s="28"/>
      <c r="AJB72" s="28"/>
      <c r="AJC72" s="28"/>
      <c r="AJD72" s="28"/>
      <c r="AJE72" s="28"/>
      <c r="AJF72" s="28"/>
      <c r="AJG72" s="28"/>
      <c r="AJH72" s="28"/>
      <c r="AJI72" s="28"/>
      <c r="AJJ72" s="28"/>
      <c r="AJK72" s="28"/>
      <c r="AJL72" s="28"/>
      <c r="AJM72" s="28"/>
      <c r="AJN72" s="28"/>
      <c r="AJO72" s="28"/>
      <c r="AJP72" s="28"/>
      <c r="AJQ72" s="28"/>
      <c r="AJR72" s="28"/>
      <c r="AJS72" s="28"/>
      <c r="AJT72" s="28"/>
      <c r="AJU72" s="28"/>
      <c r="AJV72" s="28"/>
      <c r="AJW72" s="28"/>
      <c r="AJX72" s="28"/>
      <c r="AJY72" s="28"/>
      <c r="AJZ72" s="28"/>
      <c r="AKA72" s="28"/>
      <c r="AKB72" s="28"/>
      <c r="AKC72" s="28"/>
      <c r="AKD72" s="28"/>
      <c r="AKE72" s="28"/>
      <c r="AKF72" s="28"/>
      <c r="AKG72" s="28"/>
      <c r="AKH72" s="28"/>
      <c r="AKI72" s="28"/>
      <c r="AKJ72" s="28"/>
      <c r="AKK72" s="28"/>
      <c r="AKL72" s="28"/>
      <c r="AKM72" s="28"/>
      <c r="AKN72" s="28"/>
      <c r="AKO72" s="28"/>
      <c r="AKP72" s="28"/>
      <c r="AKQ72" s="28"/>
      <c r="AKR72" s="28"/>
      <c r="AKS72" s="28"/>
      <c r="AKT72" s="28"/>
      <c r="AKU72" s="28"/>
      <c r="AKV72" s="28"/>
      <c r="AKW72" s="28"/>
      <c r="AKX72" s="28"/>
      <c r="AKY72" s="28"/>
      <c r="AKZ72" s="28"/>
      <c r="ALA72" s="28"/>
      <c r="ALB72" s="28"/>
      <c r="ALC72" s="28"/>
      <c r="ALD72" s="28"/>
      <c r="ALE72" s="28"/>
      <c r="ALF72" s="28"/>
      <c r="ALG72" s="28"/>
      <c r="ALH72" s="28"/>
      <c r="ALI72" s="28"/>
      <c r="ALJ72" s="28"/>
      <c r="ALK72" s="28"/>
      <c r="ALL72" s="28"/>
      <c r="ALM72" s="28"/>
      <c r="ALN72" s="28"/>
      <c r="ALO72" s="28"/>
      <c r="ALP72" s="28"/>
      <c r="ALQ72" s="28"/>
      <c r="ALR72" s="28"/>
      <c r="ALS72" s="28"/>
      <c r="ALT72" s="28"/>
      <c r="ALU72" s="28"/>
      <c r="ALV72" s="28"/>
      <c r="ALW72" s="28"/>
      <c r="ALX72" s="28"/>
      <c r="ALY72" s="28"/>
      <c r="ALZ72" s="28"/>
      <c r="AMA72" s="28"/>
      <c r="AMB72" s="28"/>
      <c r="AMC72" s="28"/>
      <c r="AMD72" s="28"/>
      <c r="AME72" s="28"/>
      <c r="AMF72" s="28"/>
      <c r="AMG72" s="28"/>
    </row>
    <row r="73" spans="1:1021">
      <c r="A73" s="44" t="s">
        <v>136</v>
      </c>
      <c r="B73" s="25">
        <v>79450</v>
      </c>
      <c r="C73" s="25">
        <v>101583.9</v>
      </c>
      <c r="D73" s="25">
        <v>175369.8</v>
      </c>
      <c r="E73" s="25">
        <v>166049</v>
      </c>
      <c r="F73" s="25">
        <v>202218.4</v>
      </c>
      <c r="G73" s="25">
        <v>229509.6</v>
      </c>
      <c r="H73" s="25">
        <v>192654.4</v>
      </c>
      <c r="I73" s="25">
        <v>161380.79999999999</v>
      </c>
      <c r="J73" s="25">
        <v>190697</v>
      </c>
      <c r="K73" s="25">
        <v>172000</v>
      </c>
      <c r="L73" s="25">
        <v>244000</v>
      </c>
      <c r="M73" s="72"/>
      <c r="N73" s="85">
        <f t="shared" si="17"/>
        <v>1.8938500051726301E-2</v>
      </c>
      <c r="O73" s="85">
        <f t="shared" si="16"/>
        <v>2.3576264593607035E-2</v>
      </c>
      <c r="P73" s="85">
        <f t="shared" si="16"/>
        <v>3.94884264799958E-2</v>
      </c>
      <c r="Q73" s="85">
        <f t="shared" si="16"/>
        <v>3.6212528367196593E-2</v>
      </c>
      <c r="R73" s="85">
        <f t="shared" si="16"/>
        <v>3.8714615581808387E-2</v>
      </c>
      <c r="S73" s="85">
        <f t="shared" si="16"/>
        <v>4.9249856280124044E-2</v>
      </c>
      <c r="T73" s="85">
        <f t="shared" si="16"/>
        <v>5.2979328221510955E-2</v>
      </c>
      <c r="U73" s="85">
        <f t="shared" si="16"/>
        <v>5.6199892044366276E-2</v>
      </c>
      <c r="V73" s="85">
        <f t="shared" si="16"/>
        <v>6.2355410504190828E-2</v>
      </c>
      <c r="W73" s="85">
        <f t="shared" si="16"/>
        <v>4.7857540345019475E-2</v>
      </c>
      <c r="X73" s="85">
        <f t="shared" si="16"/>
        <v>6.1740890688259109E-2</v>
      </c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  <c r="IW73" s="28"/>
      <c r="IX73" s="28"/>
      <c r="IY73" s="28"/>
      <c r="IZ73" s="28"/>
      <c r="JA73" s="28"/>
      <c r="JB73" s="28"/>
      <c r="JC73" s="28"/>
      <c r="JD73" s="28"/>
      <c r="JE73" s="28"/>
      <c r="JF73" s="28"/>
      <c r="JG73" s="28"/>
      <c r="JH73" s="28"/>
      <c r="JI73" s="28"/>
      <c r="JJ73" s="28"/>
      <c r="JK73" s="28"/>
      <c r="JL73" s="28"/>
      <c r="JM73" s="28"/>
      <c r="JN73" s="28"/>
      <c r="JO73" s="28"/>
      <c r="JP73" s="28"/>
      <c r="JQ73" s="28"/>
      <c r="JR73" s="28"/>
      <c r="JS73" s="28"/>
      <c r="JT73" s="28"/>
      <c r="JU73" s="28"/>
      <c r="JV73" s="28"/>
      <c r="JW73" s="28"/>
      <c r="JX73" s="28"/>
      <c r="JY73" s="28"/>
      <c r="JZ73" s="28"/>
      <c r="KA73" s="28"/>
      <c r="KB73" s="28"/>
      <c r="KC73" s="28"/>
      <c r="KD73" s="28"/>
      <c r="KE73" s="28"/>
      <c r="KF73" s="28"/>
      <c r="KG73" s="28"/>
      <c r="KH73" s="28"/>
      <c r="KI73" s="28"/>
      <c r="KJ73" s="28"/>
      <c r="KK73" s="28"/>
      <c r="KL73" s="28"/>
      <c r="KM73" s="28"/>
      <c r="KN73" s="28"/>
      <c r="KO73" s="28"/>
      <c r="KP73" s="28"/>
      <c r="KQ73" s="28"/>
      <c r="KR73" s="28"/>
      <c r="KS73" s="28"/>
      <c r="KT73" s="28"/>
      <c r="KU73" s="28"/>
      <c r="KV73" s="28"/>
      <c r="KW73" s="28"/>
      <c r="KX73" s="28"/>
      <c r="KY73" s="28"/>
      <c r="KZ73" s="28"/>
      <c r="LA73" s="28"/>
      <c r="LB73" s="28"/>
      <c r="LC73" s="28"/>
      <c r="LD73" s="28"/>
      <c r="LE73" s="28"/>
      <c r="LF73" s="28"/>
      <c r="LG73" s="28"/>
      <c r="LH73" s="28"/>
      <c r="LI73" s="28"/>
      <c r="LJ73" s="28"/>
      <c r="LK73" s="28"/>
      <c r="LL73" s="28"/>
      <c r="LM73" s="28"/>
      <c r="LN73" s="28"/>
      <c r="LO73" s="28"/>
      <c r="LP73" s="28"/>
      <c r="LQ73" s="28"/>
      <c r="LR73" s="28"/>
      <c r="LS73" s="28"/>
      <c r="LT73" s="28"/>
      <c r="LU73" s="28"/>
      <c r="LV73" s="28"/>
      <c r="LW73" s="28"/>
      <c r="LX73" s="28"/>
      <c r="LY73" s="28"/>
      <c r="LZ73" s="28"/>
      <c r="MA73" s="28"/>
      <c r="MB73" s="28"/>
      <c r="MC73" s="28"/>
      <c r="MD73" s="28"/>
      <c r="ME73" s="28"/>
      <c r="MF73" s="28"/>
      <c r="MG73" s="28"/>
      <c r="MH73" s="28"/>
      <c r="MI73" s="28"/>
      <c r="MJ73" s="28"/>
      <c r="MK73" s="28"/>
      <c r="ML73" s="28"/>
      <c r="MM73" s="28"/>
      <c r="MN73" s="28"/>
      <c r="MO73" s="28"/>
      <c r="MP73" s="28"/>
      <c r="MQ73" s="28"/>
      <c r="MR73" s="28"/>
      <c r="MS73" s="28"/>
      <c r="MT73" s="28"/>
      <c r="MU73" s="28"/>
      <c r="MV73" s="28"/>
      <c r="MW73" s="28"/>
      <c r="MX73" s="28"/>
      <c r="MY73" s="28"/>
      <c r="MZ73" s="28"/>
      <c r="NA73" s="28"/>
      <c r="NB73" s="28"/>
      <c r="NC73" s="28"/>
      <c r="ND73" s="28"/>
      <c r="NE73" s="28"/>
      <c r="NF73" s="28"/>
      <c r="NG73" s="28"/>
      <c r="NH73" s="28"/>
      <c r="NI73" s="28"/>
      <c r="NJ73" s="28"/>
      <c r="NK73" s="28"/>
      <c r="NL73" s="28"/>
      <c r="NM73" s="28"/>
      <c r="NN73" s="28"/>
      <c r="NO73" s="28"/>
      <c r="NP73" s="28"/>
      <c r="NQ73" s="28"/>
      <c r="NR73" s="28"/>
      <c r="NS73" s="28"/>
      <c r="NT73" s="28"/>
      <c r="NU73" s="28"/>
      <c r="NV73" s="28"/>
      <c r="NW73" s="28"/>
      <c r="NX73" s="28"/>
      <c r="NY73" s="28"/>
      <c r="NZ73" s="28"/>
      <c r="OA73" s="28"/>
      <c r="OB73" s="28"/>
      <c r="OC73" s="28"/>
      <c r="OD73" s="28"/>
      <c r="OE73" s="28"/>
      <c r="OF73" s="28"/>
      <c r="OG73" s="28"/>
      <c r="OH73" s="28"/>
      <c r="OI73" s="28"/>
      <c r="OJ73" s="28"/>
      <c r="OK73" s="28"/>
      <c r="OL73" s="28"/>
      <c r="OM73" s="28"/>
      <c r="ON73" s="28"/>
      <c r="OO73" s="28"/>
      <c r="OP73" s="28"/>
      <c r="OQ73" s="28"/>
      <c r="OR73" s="28"/>
      <c r="OS73" s="28"/>
      <c r="OT73" s="28"/>
      <c r="OU73" s="28"/>
      <c r="OV73" s="28"/>
      <c r="OW73" s="28"/>
      <c r="OX73" s="28"/>
      <c r="OY73" s="28"/>
      <c r="OZ73" s="28"/>
      <c r="PA73" s="28"/>
      <c r="PB73" s="28"/>
      <c r="PC73" s="28"/>
      <c r="PD73" s="28"/>
      <c r="PE73" s="28"/>
      <c r="PF73" s="28"/>
      <c r="PG73" s="28"/>
      <c r="PH73" s="28"/>
      <c r="PI73" s="28"/>
      <c r="PJ73" s="28"/>
      <c r="PK73" s="28"/>
      <c r="PL73" s="28"/>
      <c r="PM73" s="28"/>
      <c r="PN73" s="28"/>
      <c r="PO73" s="28"/>
      <c r="PP73" s="28"/>
      <c r="PQ73" s="28"/>
      <c r="PR73" s="28"/>
      <c r="PS73" s="28"/>
      <c r="PT73" s="28"/>
      <c r="PU73" s="28"/>
      <c r="PV73" s="28"/>
      <c r="PW73" s="28"/>
      <c r="PX73" s="28"/>
      <c r="PY73" s="28"/>
      <c r="PZ73" s="28"/>
      <c r="QA73" s="28"/>
      <c r="QB73" s="28"/>
      <c r="QC73" s="28"/>
      <c r="QD73" s="28"/>
      <c r="QE73" s="28"/>
      <c r="QF73" s="28"/>
      <c r="QG73" s="28"/>
      <c r="QH73" s="28"/>
      <c r="QI73" s="28"/>
      <c r="QJ73" s="28"/>
      <c r="QK73" s="28"/>
      <c r="QL73" s="28"/>
      <c r="QM73" s="28"/>
      <c r="QN73" s="28"/>
      <c r="QO73" s="28"/>
      <c r="QP73" s="28"/>
      <c r="QQ73" s="28"/>
      <c r="QR73" s="28"/>
      <c r="QS73" s="28"/>
      <c r="QT73" s="28"/>
      <c r="QU73" s="28"/>
      <c r="QV73" s="28"/>
      <c r="QW73" s="28"/>
      <c r="QX73" s="28"/>
      <c r="QY73" s="28"/>
      <c r="QZ73" s="28"/>
      <c r="RA73" s="28"/>
      <c r="RB73" s="28"/>
      <c r="RC73" s="28"/>
      <c r="RD73" s="28"/>
      <c r="RE73" s="28"/>
      <c r="RF73" s="28"/>
      <c r="RG73" s="28"/>
      <c r="RH73" s="28"/>
      <c r="RI73" s="28"/>
      <c r="RJ73" s="28"/>
      <c r="RK73" s="28"/>
      <c r="RL73" s="28"/>
      <c r="RM73" s="28"/>
      <c r="RN73" s="28"/>
      <c r="RO73" s="28"/>
      <c r="RP73" s="28"/>
      <c r="RQ73" s="28"/>
      <c r="RR73" s="28"/>
      <c r="RS73" s="28"/>
      <c r="RT73" s="28"/>
      <c r="RU73" s="28"/>
      <c r="RV73" s="28"/>
      <c r="RW73" s="28"/>
      <c r="RX73" s="28"/>
      <c r="RY73" s="28"/>
      <c r="RZ73" s="28"/>
      <c r="SA73" s="28"/>
      <c r="SB73" s="28"/>
      <c r="SC73" s="28"/>
      <c r="SD73" s="28"/>
      <c r="SE73" s="28"/>
      <c r="SF73" s="28"/>
      <c r="SG73" s="28"/>
      <c r="SH73" s="28"/>
      <c r="SI73" s="28"/>
      <c r="SJ73" s="28"/>
      <c r="SK73" s="28"/>
      <c r="SL73" s="28"/>
      <c r="SM73" s="28"/>
      <c r="SN73" s="28"/>
      <c r="SO73" s="28"/>
      <c r="SP73" s="28"/>
      <c r="SQ73" s="28"/>
      <c r="SR73" s="28"/>
      <c r="SS73" s="28"/>
      <c r="ST73" s="28"/>
      <c r="SU73" s="28"/>
      <c r="SV73" s="28"/>
      <c r="SW73" s="28"/>
      <c r="SX73" s="28"/>
      <c r="SY73" s="28"/>
      <c r="SZ73" s="28"/>
      <c r="TA73" s="28"/>
      <c r="TB73" s="28"/>
      <c r="TC73" s="28"/>
      <c r="TD73" s="28"/>
      <c r="TE73" s="28"/>
      <c r="TF73" s="28"/>
      <c r="TG73" s="28"/>
      <c r="TH73" s="28"/>
      <c r="TI73" s="28"/>
      <c r="TJ73" s="28"/>
      <c r="TK73" s="28"/>
      <c r="TL73" s="28"/>
      <c r="TM73" s="28"/>
      <c r="TN73" s="28"/>
      <c r="TO73" s="28"/>
      <c r="TP73" s="28"/>
      <c r="TQ73" s="28"/>
      <c r="TR73" s="28"/>
      <c r="TS73" s="28"/>
      <c r="TT73" s="28"/>
      <c r="TU73" s="28"/>
      <c r="TV73" s="28"/>
      <c r="TW73" s="28"/>
      <c r="TX73" s="28"/>
      <c r="TY73" s="28"/>
      <c r="TZ73" s="28"/>
      <c r="UA73" s="28"/>
      <c r="UB73" s="28"/>
      <c r="UC73" s="28"/>
      <c r="UD73" s="28"/>
      <c r="UE73" s="28"/>
      <c r="UF73" s="28"/>
      <c r="UG73" s="28"/>
      <c r="UH73" s="28"/>
      <c r="UI73" s="28"/>
      <c r="UJ73" s="28"/>
      <c r="UK73" s="28"/>
      <c r="UL73" s="28"/>
      <c r="UM73" s="28"/>
      <c r="UN73" s="28"/>
      <c r="UO73" s="28"/>
      <c r="UP73" s="28"/>
      <c r="UQ73" s="28"/>
      <c r="UR73" s="28"/>
      <c r="US73" s="28"/>
      <c r="UT73" s="28"/>
      <c r="UU73" s="28"/>
      <c r="UV73" s="28"/>
      <c r="UW73" s="28"/>
      <c r="UX73" s="28"/>
      <c r="UY73" s="28"/>
      <c r="UZ73" s="28"/>
      <c r="VA73" s="28"/>
      <c r="VB73" s="28"/>
      <c r="VC73" s="28"/>
      <c r="VD73" s="28"/>
      <c r="VE73" s="28"/>
      <c r="VF73" s="28"/>
      <c r="VG73" s="28"/>
      <c r="VH73" s="28"/>
      <c r="VI73" s="28"/>
      <c r="VJ73" s="28"/>
      <c r="VK73" s="28"/>
      <c r="VL73" s="28"/>
      <c r="VM73" s="28"/>
      <c r="VN73" s="28"/>
      <c r="VO73" s="28"/>
      <c r="VP73" s="28"/>
      <c r="VQ73" s="28"/>
      <c r="VR73" s="28"/>
      <c r="VS73" s="28"/>
      <c r="VT73" s="28"/>
      <c r="VU73" s="28"/>
      <c r="VV73" s="28"/>
      <c r="VW73" s="28"/>
      <c r="VX73" s="28"/>
      <c r="VY73" s="28"/>
      <c r="VZ73" s="28"/>
      <c r="WA73" s="28"/>
      <c r="WB73" s="28"/>
      <c r="WC73" s="28"/>
      <c r="WD73" s="28"/>
      <c r="WE73" s="28"/>
      <c r="WF73" s="28"/>
      <c r="WG73" s="28"/>
      <c r="WH73" s="28"/>
      <c r="WI73" s="28"/>
      <c r="WJ73" s="28"/>
      <c r="WK73" s="28"/>
      <c r="WL73" s="28"/>
      <c r="WM73" s="28"/>
      <c r="WN73" s="28"/>
      <c r="WO73" s="28"/>
      <c r="WP73" s="28"/>
      <c r="WQ73" s="28"/>
      <c r="WR73" s="28"/>
      <c r="WS73" s="28"/>
      <c r="WT73" s="28"/>
      <c r="WU73" s="28"/>
      <c r="WV73" s="28"/>
      <c r="WW73" s="28"/>
      <c r="WX73" s="28"/>
      <c r="WY73" s="28"/>
      <c r="WZ73" s="28"/>
      <c r="XA73" s="28"/>
      <c r="XB73" s="28"/>
      <c r="XC73" s="28"/>
      <c r="XD73" s="28"/>
      <c r="XE73" s="28"/>
      <c r="XF73" s="28"/>
      <c r="XG73" s="28"/>
      <c r="XH73" s="28"/>
      <c r="XI73" s="28"/>
      <c r="XJ73" s="28"/>
      <c r="XK73" s="28"/>
      <c r="XL73" s="28"/>
      <c r="XM73" s="28"/>
      <c r="XN73" s="28"/>
      <c r="XO73" s="28"/>
      <c r="XP73" s="28"/>
      <c r="XQ73" s="28"/>
      <c r="XR73" s="28"/>
      <c r="XS73" s="28"/>
      <c r="XT73" s="28"/>
      <c r="XU73" s="28"/>
      <c r="XV73" s="28"/>
      <c r="XW73" s="28"/>
      <c r="XX73" s="28"/>
      <c r="XY73" s="28"/>
      <c r="XZ73" s="28"/>
      <c r="YA73" s="28"/>
      <c r="YB73" s="28"/>
      <c r="YC73" s="28"/>
      <c r="YD73" s="28"/>
      <c r="YE73" s="28"/>
      <c r="YF73" s="28"/>
      <c r="YG73" s="28"/>
      <c r="YH73" s="28"/>
      <c r="YI73" s="28"/>
      <c r="YJ73" s="28"/>
      <c r="YK73" s="28"/>
      <c r="YL73" s="28"/>
      <c r="YM73" s="28"/>
      <c r="YN73" s="28"/>
      <c r="YO73" s="28"/>
      <c r="YP73" s="28"/>
      <c r="YQ73" s="28"/>
      <c r="YR73" s="28"/>
      <c r="YS73" s="28"/>
      <c r="YT73" s="28"/>
      <c r="YU73" s="28"/>
      <c r="YV73" s="28"/>
      <c r="YW73" s="28"/>
      <c r="YX73" s="28"/>
      <c r="YY73" s="28"/>
      <c r="YZ73" s="28"/>
      <c r="ZA73" s="28"/>
      <c r="ZB73" s="28"/>
      <c r="ZC73" s="28"/>
      <c r="ZD73" s="28"/>
      <c r="ZE73" s="28"/>
      <c r="ZF73" s="28"/>
      <c r="ZG73" s="28"/>
      <c r="ZH73" s="28"/>
      <c r="ZI73" s="28"/>
      <c r="ZJ73" s="28"/>
      <c r="ZK73" s="28"/>
      <c r="ZL73" s="28"/>
      <c r="ZM73" s="28"/>
      <c r="ZN73" s="28"/>
      <c r="ZO73" s="28"/>
      <c r="ZP73" s="28"/>
      <c r="ZQ73" s="28"/>
      <c r="ZR73" s="28"/>
      <c r="ZS73" s="28"/>
      <c r="ZT73" s="28"/>
      <c r="ZU73" s="28"/>
      <c r="ZV73" s="28"/>
      <c r="ZW73" s="28"/>
      <c r="ZX73" s="28"/>
      <c r="ZY73" s="28"/>
      <c r="ZZ73" s="28"/>
      <c r="AAA73" s="28"/>
      <c r="AAB73" s="28"/>
      <c r="AAC73" s="28"/>
      <c r="AAD73" s="28"/>
      <c r="AAE73" s="28"/>
      <c r="AAF73" s="28"/>
      <c r="AAG73" s="28"/>
      <c r="AAH73" s="28"/>
      <c r="AAI73" s="28"/>
      <c r="AAJ73" s="28"/>
      <c r="AAK73" s="28"/>
      <c r="AAL73" s="28"/>
      <c r="AAM73" s="28"/>
      <c r="AAN73" s="28"/>
      <c r="AAO73" s="28"/>
      <c r="AAP73" s="28"/>
      <c r="AAQ73" s="28"/>
      <c r="AAR73" s="28"/>
      <c r="AAS73" s="28"/>
      <c r="AAT73" s="28"/>
      <c r="AAU73" s="28"/>
      <c r="AAV73" s="28"/>
      <c r="AAW73" s="28"/>
      <c r="AAX73" s="28"/>
      <c r="AAY73" s="28"/>
      <c r="AAZ73" s="28"/>
      <c r="ABA73" s="28"/>
      <c r="ABB73" s="28"/>
      <c r="ABC73" s="28"/>
      <c r="ABD73" s="28"/>
      <c r="ABE73" s="28"/>
      <c r="ABF73" s="28"/>
      <c r="ABG73" s="28"/>
      <c r="ABH73" s="28"/>
      <c r="ABI73" s="28"/>
      <c r="ABJ73" s="28"/>
      <c r="ABK73" s="28"/>
      <c r="ABL73" s="28"/>
      <c r="ABM73" s="28"/>
      <c r="ABN73" s="28"/>
      <c r="ABO73" s="28"/>
      <c r="ABP73" s="28"/>
      <c r="ABQ73" s="28"/>
      <c r="ABR73" s="28"/>
      <c r="ABS73" s="28"/>
      <c r="ABT73" s="28"/>
      <c r="ABU73" s="28"/>
      <c r="ABV73" s="28"/>
      <c r="ABW73" s="28"/>
      <c r="ABX73" s="28"/>
      <c r="ABY73" s="28"/>
      <c r="ABZ73" s="28"/>
      <c r="ACA73" s="28"/>
      <c r="ACB73" s="28"/>
      <c r="ACC73" s="28"/>
      <c r="ACD73" s="28"/>
      <c r="ACE73" s="28"/>
      <c r="ACF73" s="28"/>
      <c r="ACG73" s="28"/>
      <c r="ACH73" s="28"/>
      <c r="ACI73" s="28"/>
      <c r="ACJ73" s="28"/>
      <c r="ACK73" s="28"/>
      <c r="ACL73" s="28"/>
      <c r="ACM73" s="28"/>
      <c r="ACN73" s="28"/>
      <c r="ACO73" s="28"/>
      <c r="ACP73" s="28"/>
      <c r="ACQ73" s="28"/>
      <c r="ACR73" s="28"/>
      <c r="ACS73" s="28"/>
      <c r="ACT73" s="28"/>
      <c r="ACU73" s="28"/>
      <c r="ACV73" s="28"/>
      <c r="ACW73" s="28"/>
      <c r="ACX73" s="28"/>
      <c r="ACY73" s="28"/>
      <c r="ACZ73" s="28"/>
      <c r="ADA73" s="28"/>
      <c r="ADB73" s="28"/>
      <c r="ADC73" s="28"/>
      <c r="ADD73" s="28"/>
      <c r="ADE73" s="28"/>
      <c r="ADF73" s="28"/>
      <c r="ADG73" s="28"/>
      <c r="ADH73" s="28"/>
      <c r="ADI73" s="28"/>
      <c r="ADJ73" s="28"/>
      <c r="ADK73" s="28"/>
      <c r="ADL73" s="28"/>
      <c r="ADM73" s="28"/>
      <c r="ADN73" s="28"/>
      <c r="ADO73" s="28"/>
      <c r="ADP73" s="28"/>
      <c r="ADQ73" s="28"/>
      <c r="ADR73" s="28"/>
      <c r="ADS73" s="28"/>
      <c r="ADT73" s="28"/>
      <c r="ADU73" s="28"/>
      <c r="ADV73" s="28"/>
      <c r="ADW73" s="28"/>
      <c r="ADX73" s="28"/>
      <c r="ADY73" s="28"/>
      <c r="ADZ73" s="28"/>
      <c r="AEA73" s="28"/>
      <c r="AEB73" s="28"/>
      <c r="AEC73" s="28"/>
      <c r="AED73" s="28"/>
      <c r="AEE73" s="28"/>
      <c r="AEF73" s="28"/>
      <c r="AEG73" s="28"/>
      <c r="AEH73" s="28"/>
      <c r="AEI73" s="28"/>
      <c r="AEJ73" s="28"/>
      <c r="AEK73" s="28"/>
      <c r="AEL73" s="28"/>
      <c r="AEM73" s="28"/>
      <c r="AEN73" s="28"/>
      <c r="AEO73" s="28"/>
      <c r="AEP73" s="28"/>
      <c r="AEQ73" s="28"/>
      <c r="AER73" s="28"/>
      <c r="AES73" s="28"/>
      <c r="AET73" s="28"/>
      <c r="AEU73" s="28"/>
      <c r="AEV73" s="28"/>
      <c r="AEW73" s="28"/>
      <c r="AEX73" s="28"/>
      <c r="AEY73" s="28"/>
      <c r="AEZ73" s="28"/>
      <c r="AFA73" s="28"/>
      <c r="AFB73" s="28"/>
      <c r="AFC73" s="28"/>
      <c r="AFD73" s="28"/>
      <c r="AFE73" s="28"/>
      <c r="AFF73" s="28"/>
      <c r="AFG73" s="28"/>
      <c r="AFH73" s="28"/>
      <c r="AFI73" s="28"/>
      <c r="AFJ73" s="28"/>
      <c r="AFK73" s="28"/>
      <c r="AFL73" s="28"/>
      <c r="AFM73" s="28"/>
      <c r="AFN73" s="28"/>
      <c r="AFO73" s="28"/>
      <c r="AFP73" s="28"/>
      <c r="AFQ73" s="28"/>
      <c r="AFR73" s="28"/>
      <c r="AFS73" s="28"/>
      <c r="AFT73" s="28"/>
      <c r="AFU73" s="28"/>
      <c r="AFV73" s="28"/>
      <c r="AFW73" s="28"/>
      <c r="AFX73" s="28"/>
      <c r="AFY73" s="28"/>
      <c r="AFZ73" s="28"/>
      <c r="AGA73" s="28"/>
      <c r="AGB73" s="28"/>
      <c r="AGC73" s="28"/>
      <c r="AGD73" s="28"/>
      <c r="AGE73" s="28"/>
      <c r="AGF73" s="28"/>
      <c r="AGG73" s="28"/>
      <c r="AGH73" s="28"/>
      <c r="AGI73" s="28"/>
      <c r="AGJ73" s="28"/>
      <c r="AGK73" s="28"/>
      <c r="AGL73" s="28"/>
      <c r="AGM73" s="28"/>
      <c r="AGN73" s="28"/>
      <c r="AGO73" s="28"/>
      <c r="AGP73" s="28"/>
      <c r="AGQ73" s="28"/>
      <c r="AGR73" s="28"/>
      <c r="AGS73" s="28"/>
      <c r="AGT73" s="28"/>
      <c r="AGU73" s="28"/>
      <c r="AGV73" s="28"/>
      <c r="AGW73" s="28"/>
      <c r="AGX73" s="28"/>
      <c r="AGY73" s="28"/>
      <c r="AGZ73" s="28"/>
      <c r="AHA73" s="28"/>
      <c r="AHB73" s="28"/>
      <c r="AHC73" s="28"/>
      <c r="AHD73" s="28"/>
      <c r="AHE73" s="28"/>
      <c r="AHF73" s="28"/>
      <c r="AHG73" s="28"/>
      <c r="AHH73" s="28"/>
      <c r="AHI73" s="28"/>
      <c r="AHJ73" s="28"/>
      <c r="AHK73" s="28"/>
      <c r="AHL73" s="28"/>
      <c r="AHM73" s="28"/>
      <c r="AHN73" s="28"/>
      <c r="AHO73" s="28"/>
      <c r="AHP73" s="28"/>
      <c r="AHQ73" s="28"/>
      <c r="AHR73" s="28"/>
      <c r="AHS73" s="28"/>
      <c r="AHT73" s="28"/>
      <c r="AHU73" s="28"/>
      <c r="AHV73" s="28"/>
      <c r="AHW73" s="28"/>
      <c r="AHX73" s="28"/>
      <c r="AHY73" s="28"/>
      <c r="AHZ73" s="28"/>
      <c r="AIA73" s="28"/>
      <c r="AIB73" s="28"/>
      <c r="AIC73" s="28"/>
      <c r="AID73" s="28"/>
      <c r="AIE73" s="28"/>
      <c r="AIF73" s="28"/>
      <c r="AIG73" s="28"/>
      <c r="AIH73" s="28"/>
      <c r="AII73" s="28"/>
      <c r="AIJ73" s="28"/>
      <c r="AIK73" s="28"/>
      <c r="AIL73" s="28"/>
      <c r="AIM73" s="28"/>
      <c r="AIN73" s="28"/>
      <c r="AIO73" s="28"/>
      <c r="AIP73" s="28"/>
      <c r="AIQ73" s="28"/>
      <c r="AIR73" s="28"/>
      <c r="AIS73" s="28"/>
      <c r="AIT73" s="28"/>
      <c r="AIU73" s="28"/>
      <c r="AIV73" s="28"/>
      <c r="AIW73" s="28"/>
      <c r="AIX73" s="28"/>
      <c r="AIY73" s="28"/>
      <c r="AIZ73" s="28"/>
      <c r="AJA73" s="28"/>
      <c r="AJB73" s="28"/>
      <c r="AJC73" s="28"/>
      <c r="AJD73" s="28"/>
      <c r="AJE73" s="28"/>
      <c r="AJF73" s="28"/>
      <c r="AJG73" s="28"/>
      <c r="AJH73" s="28"/>
      <c r="AJI73" s="28"/>
      <c r="AJJ73" s="28"/>
      <c r="AJK73" s="28"/>
      <c r="AJL73" s="28"/>
      <c r="AJM73" s="28"/>
      <c r="AJN73" s="28"/>
      <c r="AJO73" s="28"/>
      <c r="AJP73" s="28"/>
      <c r="AJQ73" s="28"/>
      <c r="AJR73" s="28"/>
      <c r="AJS73" s="28"/>
      <c r="AJT73" s="28"/>
      <c r="AJU73" s="28"/>
      <c r="AJV73" s="28"/>
      <c r="AJW73" s="28"/>
      <c r="AJX73" s="28"/>
      <c r="AJY73" s="28"/>
      <c r="AJZ73" s="28"/>
      <c r="AKA73" s="28"/>
      <c r="AKB73" s="28"/>
      <c r="AKC73" s="28"/>
      <c r="AKD73" s="28"/>
      <c r="AKE73" s="28"/>
      <c r="AKF73" s="28"/>
      <c r="AKG73" s="28"/>
      <c r="AKH73" s="28"/>
      <c r="AKI73" s="28"/>
      <c r="AKJ73" s="28"/>
      <c r="AKK73" s="28"/>
      <c r="AKL73" s="28"/>
      <c r="AKM73" s="28"/>
      <c r="AKN73" s="28"/>
      <c r="AKO73" s="28"/>
      <c r="AKP73" s="28"/>
      <c r="AKQ73" s="28"/>
      <c r="AKR73" s="28"/>
      <c r="AKS73" s="28"/>
      <c r="AKT73" s="28"/>
      <c r="AKU73" s="28"/>
      <c r="AKV73" s="28"/>
      <c r="AKW73" s="28"/>
      <c r="AKX73" s="28"/>
      <c r="AKY73" s="28"/>
      <c r="AKZ73" s="28"/>
      <c r="ALA73" s="28"/>
      <c r="ALB73" s="28"/>
      <c r="ALC73" s="28"/>
      <c r="ALD73" s="28"/>
      <c r="ALE73" s="28"/>
      <c r="ALF73" s="28"/>
      <c r="ALG73" s="28"/>
      <c r="ALH73" s="28"/>
      <c r="ALI73" s="28"/>
      <c r="ALJ73" s="28"/>
      <c r="ALK73" s="28"/>
      <c r="ALL73" s="28"/>
      <c r="ALM73" s="28"/>
      <c r="ALN73" s="28"/>
      <c r="ALO73" s="28"/>
      <c r="ALP73" s="28"/>
      <c r="ALQ73" s="28"/>
      <c r="ALR73" s="28"/>
      <c r="ALS73" s="28"/>
      <c r="ALT73" s="28"/>
      <c r="ALU73" s="28"/>
      <c r="ALV73" s="28"/>
      <c r="ALW73" s="28"/>
      <c r="ALX73" s="28"/>
      <c r="ALY73" s="28"/>
      <c r="ALZ73" s="28"/>
      <c r="AMA73" s="28"/>
      <c r="AMB73" s="28"/>
      <c r="AMC73" s="28"/>
      <c r="AMD73" s="28"/>
      <c r="AME73" s="28"/>
      <c r="AMF73" s="28"/>
      <c r="AMG73" s="28"/>
    </row>
    <row r="74" spans="1:1021">
      <c r="A74" s="34" t="s">
        <v>134</v>
      </c>
      <c r="B74" s="25">
        <v>804058</v>
      </c>
      <c r="C74" s="25">
        <v>608217</v>
      </c>
      <c r="D74" s="25">
        <v>707596</v>
      </c>
      <c r="E74" s="25">
        <v>679392</v>
      </c>
      <c r="F74" s="25">
        <v>673365</v>
      </c>
      <c r="G74" s="25">
        <v>501671</v>
      </c>
      <c r="H74" s="25">
        <v>493608</v>
      </c>
      <c r="I74" s="25">
        <v>400393.5</v>
      </c>
      <c r="J74" s="25">
        <v>446212</v>
      </c>
      <c r="K74" s="25">
        <v>553000</v>
      </c>
      <c r="L74" s="25">
        <v>776000</v>
      </c>
      <c r="M74" s="72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8"/>
      <c r="IV74" s="28"/>
      <c r="IW74" s="28"/>
      <c r="IX74" s="28"/>
      <c r="IY74" s="28"/>
      <c r="IZ74" s="28"/>
      <c r="JA74" s="28"/>
      <c r="JB74" s="28"/>
      <c r="JC74" s="28"/>
      <c r="JD74" s="28"/>
      <c r="JE74" s="28"/>
      <c r="JF74" s="28"/>
      <c r="JG74" s="28"/>
      <c r="JH74" s="28"/>
      <c r="JI74" s="28"/>
      <c r="JJ74" s="28"/>
      <c r="JK74" s="28"/>
      <c r="JL74" s="28"/>
      <c r="JM74" s="28"/>
      <c r="JN74" s="28"/>
      <c r="JO74" s="28"/>
      <c r="JP74" s="28"/>
      <c r="JQ74" s="28"/>
      <c r="JR74" s="28"/>
      <c r="JS74" s="28"/>
      <c r="JT74" s="28"/>
      <c r="JU74" s="28"/>
      <c r="JV74" s="28"/>
      <c r="JW74" s="28"/>
      <c r="JX74" s="28"/>
      <c r="JY74" s="28"/>
      <c r="JZ74" s="28"/>
      <c r="KA74" s="28"/>
      <c r="KB74" s="28"/>
      <c r="KC74" s="28"/>
      <c r="KD74" s="28"/>
      <c r="KE74" s="28"/>
      <c r="KF74" s="28"/>
      <c r="KG74" s="28"/>
      <c r="KH74" s="28"/>
      <c r="KI74" s="28"/>
      <c r="KJ74" s="28"/>
      <c r="KK74" s="28"/>
      <c r="KL74" s="28"/>
      <c r="KM74" s="28"/>
      <c r="KN74" s="28"/>
      <c r="KO74" s="28"/>
      <c r="KP74" s="28"/>
      <c r="KQ74" s="28"/>
      <c r="KR74" s="28"/>
      <c r="KS74" s="28"/>
      <c r="KT74" s="28"/>
      <c r="KU74" s="28"/>
      <c r="KV74" s="28"/>
      <c r="KW74" s="28"/>
      <c r="KX74" s="28"/>
      <c r="KY74" s="28"/>
      <c r="KZ74" s="28"/>
      <c r="LA74" s="28"/>
      <c r="LB74" s="28"/>
      <c r="LC74" s="28"/>
      <c r="LD74" s="28"/>
      <c r="LE74" s="28"/>
      <c r="LF74" s="28"/>
      <c r="LG74" s="28"/>
      <c r="LH74" s="28"/>
      <c r="LI74" s="28"/>
      <c r="LJ74" s="28"/>
      <c r="LK74" s="28"/>
      <c r="LL74" s="28"/>
      <c r="LM74" s="28"/>
      <c r="LN74" s="28"/>
      <c r="LO74" s="28"/>
      <c r="LP74" s="28"/>
      <c r="LQ74" s="28"/>
      <c r="LR74" s="28"/>
      <c r="LS74" s="28"/>
      <c r="LT74" s="28"/>
      <c r="LU74" s="28"/>
      <c r="LV74" s="28"/>
      <c r="LW74" s="28"/>
      <c r="LX74" s="28"/>
      <c r="LY74" s="28"/>
      <c r="LZ74" s="28"/>
      <c r="MA74" s="28"/>
      <c r="MB74" s="28"/>
      <c r="MC74" s="28"/>
      <c r="MD74" s="28"/>
      <c r="ME74" s="28"/>
      <c r="MF74" s="28"/>
      <c r="MG74" s="28"/>
      <c r="MH74" s="28"/>
      <c r="MI74" s="28"/>
      <c r="MJ74" s="28"/>
      <c r="MK74" s="28"/>
      <c r="ML74" s="28"/>
      <c r="MM74" s="28"/>
      <c r="MN74" s="28"/>
      <c r="MO74" s="28"/>
      <c r="MP74" s="28"/>
      <c r="MQ74" s="28"/>
      <c r="MR74" s="28"/>
      <c r="MS74" s="28"/>
      <c r="MT74" s="28"/>
      <c r="MU74" s="28"/>
      <c r="MV74" s="28"/>
      <c r="MW74" s="28"/>
      <c r="MX74" s="28"/>
      <c r="MY74" s="28"/>
      <c r="MZ74" s="28"/>
      <c r="NA74" s="28"/>
      <c r="NB74" s="28"/>
      <c r="NC74" s="28"/>
      <c r="ND74" s="28"/>
      <c r="NE74" s="28"/>
      <c r="NF74" s="28"/>
      <c r="NG74" s="28"/>
      <c r="NH74" s="28"/>
      <c r="NI74" s="28"/>
      <c r="NJ74" s="28"/>
      <c r="NK74" s="28"/>
      <c r="NL74" s="28"/>
      <c r="NM74" s="28"/>
      <c r="NN74" s="28"/>
      <c r="NO74" s="28"/>
      <c r="NP74" s="28"/>
      <c r="NQ74" s="28"/>
      <c r="NR74" s="28"/>
      <c r="NS74" s="28"/>
      <c r="NT74" s="28"/>
      <c r="NU74" s="28"/>
      <c r="NV74" s="28"/>
      <c r="NW74" s="28"/>
      <c r="NX74" s="28"/>
      <c r="NY74" s="28"/>
      <c r="NZ74" s="28"/>
      <c r="OA74" s="28"/>
      <c r="OB74" s="28"/>
      <c r="OC74" s="28"/>
      <c r="OD74" s="28"/>
      <c r="OE74" s="28"/>
      <c r="OF74" s="28"/>
      <c r="OG74" s="28"/>
      <c r="OH74" s="28"/>
      <c r="OI74" s="28"/>
      <c r="OJ74" s="28"/>
      <c r="OK74" s="28"/>
      <c r="OL74" s="28"/>
      <c r="OM74" s="28"/>
      <c r="ON74" s="28"/>
      <c r="OO74" s="28"/>
      <c r="OP74" s="28"/>
      <c r="OQ74" s="28"/>
      <c r="OR74" s="28"/>
      <c r="OS74" s="28"/>
      <c r="OT74" s="28"/>
      <c r="OU74" s="28"/>
      <c r="OV74" s="28"/>
      <c r="OW74" s="28"/>
      <c r="OX74" s="28"/>
      <c r="OY74" s="28"/>
      <c r="OZ74" s="28"/>
      <c r="PA74" s="28"/>
      <c r="PB74" s="28"/>
      <c r="PC74" s="28"/>
      <c r="PD74" s="28"/>
      <c r="PE74" s="28"/>
      <c r="PF74" s="28"/>
      <c r="PG74" s="28"/>
      <c r="PH74" s="28"/>
      <c r="PI74" s="28"/>
      <c r="PJ74" s="28"/>
      <c r="PK74" s="28"/>
      <c r="PL74" s="28"/>
      <c r="PM74" s="28"/>
      <c r="PN74" s="28"/>
      <c r="PO74" s="28"/>
      <c r="PP74" s="28"/>
      <c r="PQ74" s="28"/>
      <c r="PR74" s="28"/>
      <c r="PS74" s="28"/>
      <c r="PT74" s="28"/>
      <c r="PU74" s="28"/>
      <c r="PV74" s="28"/>
      <c r="PW74" s="28"/>
      <c r="PX74" s="28"/>
      <c r="PY74" s="28"/>
      <c r="PZ74" s="28"/>
      <c r="QA74" s="28"/>
      <c r="QB74" s="28"/>
      <c r="QC74" s="28"/>
      <c r="QD74" s="28"/>
      <c r="QE74" s="28"/>
      <c r="QF74" s="28"/>
      <c r="QG74" s="28"/>
      <c r="QH74" s="28"/>
      <c r="QI74" s="28"/>
      <c r="QJ74" s="28"/>
      <c r="QK74" s="28"/>
      <c r="QL74" s="28"/>
      <c r="QM74" s="28"/>
      <c r="QN74" s="28"/>
      <c r="QO74" s="28"/>
      <c r="QP74" s="28"/>
      <c r="QQ74" s="28"/>
      <c r="QR74" s="28"/>
      <c r="QS74" s="28"/>
      <c r="QT74" s="28"/>
      <c r="QU74" s="28"/>
      <c r="QV74" s="28"/>
      <c r="QW74" s="28"/>
      <c r="QX74" s="28"/>
      <c r="QY74" s="28"/>
      <c r="QZ74" s="28"/>
      <c r="RA74" s="28"/>
      <c r="RB74" s="28"/>
      <c r="RC74" s="28"/>
      <c r="RD74" s="28"/>
      <c r="RE74" s="28"/>
      <c r="RF74" s="28"/>
      <c r="RG74" s="28"/>
      <c r="RH74" s="28"/>
      <c r="RI74" s="28"/>
      <c r="RJ74" s="28"/>
      <c r="RK74" s="28"/>
      <c r="RL74" s="28"/>
      <c r="RM74" s="28"/>
      <c r="RN74" s="28"/>
      <c r="RO74" s="28"/>
      <c r="RP74" s="28"/>
      <c r="RQ74" s="28"/>
      <c r="RR74" s="28"/>
      <c r="RS74" s="28"/>
      <c r="RT74" s="28"/>
      <c r="RU74" s="28"/>
      <c r="RV74" s="28"/>
      <c r="RW74" s="28"/>
      <c r="RX74" s="28"/>
      <c r="RY74" s="28"/>
      <c r="RZ74" s="28"/>
      <c r="SA74" s="28"/>
      <c r="SB74" s="28"/>
      <c r="SC74" s="28"/>
      <c r="SD74" s="28"/>
      <c r="SE74" s="28"/>
      <c r="SF74" s="28"/>
      <c r="SG74" s="28"/>
      <c r="SH74" s="28"/>
      <c r="SI74" s="28"/>
      <c r="SJ74" s="28"/>
      <c r="SK74" s="28"/>
      <c r="SL74" s="28"/>
      <c r="SM74" s="28"/>
      <c r="SN74" s="28"/>
      <c r="SO74" s="28"/>
      <c r="SP74" s="28"/>
      <c r="SQ74" s="28"/>
      <c r="SR74" s="28"/>
      <c r="SS74" s="28"/>
      <c r="ST74" s="28"/>
      <c r="SU74" s="28"/>
      <c r="SV74" s="28"/>
      <c r="SW74" s="28"/>
      <c r="SX74" s="28"/>
      <c r="SY74" s="28"/>
      <c r="SZ74" s="28"/>
      <c r="TA74" s="28"/>
      <c r="TB74" s="28"/>
      <c r="TC74" s="28"/>
      <c r="TD74" s="28"/>
      <c r="TE74" s="28"/>
      <c r="TF74" s="28"/>
      <c r="TG74" s="28"/>
      <c r="TH74" s="28"/>
      <c r="TI74" s="28"/>
      <c r="TJ74" s="28"/>
      <c r="TK74" s="28"/>
      <c r="TL74" s="28"/>
      <c r="TM74" s="28"/>
      <c r="TN74" s="28"/>
      <c r="TO74" s="28"/>
      <c r="TP74" s="28"/>
      <c r="TQ74" s="28"/>
      <c r="TR74" s="28"/>
      <c r="TS74" s="28"/>
      <c r="TT74" s="28"/>
      <c r="TU74" s="28"/>
      <c r="TV74" s="28"/>
      <c r="TW74" s="28"/>
      <c r="TX74" s="28"/>
      <c r="TY74" s="28"/>
      <c r="TZ74" s="28"/>
      <c r="UA74" s="28"/>
      <c r="UB74" s="28"/>
      <c r="UC74" s="28"/>
      <c r="UD74" s="28"/>
      <c r="UE74" s="28"/>
      <c r="UF74" s="28"/>
      <c r="UG74" s="28"/>
      <c r="UH74" s="28"/>
      <c r="UI74" s="28"/>
      <c r="UJ74" s="28"/>
      <c r="UK74" s="28"/>
      <c r="UL74" s="28"/>
      <c r="UM74" s="28"/>
      <c r="UN74" s="28"/>
      <c r="UO74" s="28"/>
      <c r="UP74" s="28"/>
      <c r="UQ74" s="28"/>
      <c r="UR74" s="28"/>
      <c r="US74" s="28"/>
      <c r="UT74" s="28"/>
      <c r="UU74" s="28"/>
      <c r="UV74" s="28"/>
      <c r="UW74" s="28"/>
      <c r="UX74" s="28"/>
      <c r="UY74" s="28"/>
      <c r="UZ74" s="28"/>
      <c r="VA74" s="28"/>
      <c r="VB74" s="28"/>
      <c r="VC74" s="28"/>
      <c r="VD74" s="28"/>
      <c r="VE74" s="28"/>
      <c r="VF74" s="28"/>
      <c r="VG74" s="28"/>
      <c r="VH74" s="28"/>
      <c r="VI74" s="28"/>
      <c r="VJ74" s="28"/>
      <c r="VK74" s="28"/>
      <c r="VL74" s="28"/>
      <c r="VM74" s="28"/>
      <c r="VN74" s="28"/>
      <c r="VO74" s="28"/>
      <c r="VP74" s="28"/>
      <c r="VQ74" s="28"/>
      <c r="VR74" s="28"/>
      <c r="VS74" s="28"/>
      <c r="VT74" s="28"/>
      <c r="VU74" s="28"/>
      <c r="VV74" s="28"/>
      <c r="VW74" s="28"/>
      <c r="VX74" s="28"/>
      <c r="VY74" s="28"/>
      <c r="VZ74" s="28"/>
      <c r="WA74" s="28"/>
      <c r="WB74" s="28"/>
      <c r="WC74" s="28"/>
      <c r="WD74" s="28"/>
      <c r="WE74" s="28"/>
      <c r="WF74" s="28"/>
      <c r="WG74" s="28"/>
      <c r="WH74" s="28"/>
      <c r="WI74" s="28"/>
      <c r="WJ74" s="28"/>
      <c r="WK74" s="28"/>
      <c r="WL74" s="28"/>
      <c r="WM74" s="28"/>
      <c r="WN74" s="28"/>
      <c r="WO74" s="28"/>
      <c r="WP74" s="28"/>
      <c r="WQ74" s="28"/>
      <c r="WR74" s="28"/>
      <c r="WS74" s="28"/>
      <c r="WT74" s="28"/>
      <c r="WU74" s="28"/>
      <c r="WV74" s="28"/>
      <c r="WW74" s="28"/>
      <c r="WX74" s="28"/>
      <c r="WY74" s="28"/>
      <c r="WZ74" s="28"/>
      <c r="XA74" s="28"/>
      <c r="XB74" s="28"/>
      <c r="XC74" s="28"/>
      <c r="XD74" s="28"/>
      <c r="XE74" s="28"/>
      <c r="XF74" s="28"/>
      <c r="XG74" s="28"/>
      <c r="XH74" s="28"/>
      <c r="XI74" s="28"/>
      <c r="XJ74" s="28"/>
      <c r="XK74" s="28"/>
      <c r="XL74" s="28"/>
      <c r="XM74" s="28"/>
      <c r="XN74" s="28"/>
      <c r="XO74" s="28"/>
      <c r="XP74" s="28"/>
      <c r="XQ74" s="28"/>
      <c r="XR74" s="28"/>
      <c r="XS74" s="28"/>
      <c r="XT74" s="28"/>
      <c r="XU74" s="28"/>
      <c r="XV74" s="28"/>
      <c r="XW74" s="28"/>
      <c r="XX74" s="28"/>
      <c r="XY74" s="28"/>
      <c r="XZ74" s="28"/>
      <c r="YA74" s="28"/>
      <c r="YB74" s="28"/>
      <c r="YC74" s="28"/>
      <c r="YD74" s="28"/>
      <c r="YE74" s="28"/>
      <c r="YF74" s="28"/>
      <c r="YG74" s="28"/>
      <c r="YH74" s="28"/>
      <c r="YI74" s="28"/>
      <c r="YJ74" s="28"/>
      <c r="YK74" s="28"/>
      <c r="YL74" s="28"/>
      <c r="YM74" s="28"/>
      <c r="YN74" s="28"/>
      <c r="YO74" s="28"/>
      <c r="YP74" s="28"/>
      <c r="YQ74" s="28"/>
      <c r="YR74" s="28"/>
      <c r="YS74" s="28"/>
      <c r="YT74" s="28"/>
      <c r="YU74" s="28"/>
      <c r="YV74" s="28"/>
      <c r="YW74" s="28"/>
      <c r="YX74" s="28"/>
      <c r="YY74" s="28"/>
      <c r="YZ74" s="28"/>
      <c r="ZA74" s="28"/>
      <c r="ZB74" s="28"/>
      <c r="ZC74" s="28"/>
      <c r="ZD74" s="28"/>
      <c r="ZE74" s="28"/>
      <c r="ZF74" s="28"/>
      <c r="ZG74" s="28"/>
      <c r="ZH74" s="28"/>
      <c r="ZI74" s="28"/>
      <c r="ZJ74" s="28"/>
      <c r="ZK74" s="28"/>
      <c r="ZL74" s="28"/>
      <c r="ZM74" s="28"/>
      <c r="ZN74" s="28"/>
      <c r="ZO74" s="28"/>
      <c r="ZP74" s="28"/>
      <c r="ZQ74" s="28"/>
      <c r="ZR74" s="28"/>
      <c r="ZS74" s="28"/>
      <c r="ZT74" s="28"/>
      <c r="ZU74" s="28"/>
      <c r="ZV74" s="28"/>
      <c r="ZW74" s="28"/>
      <c r="ZX74" s="28"/>
      <c r="ZY74" s="28"/>
      <c r="ZZ74" s="28"/>
      <c r="AAA74" s="28"/>
      <c r="AAB74" s="28"/>
      <c r="AAC74" s="28"/>
      <c r="AAD74" s="28"/>
      <c r="AAE74" s="28"/>
      <c r="AAF74" s="28"/>
      <c r="AAG74" s="28"/>
      <c r="AAH74" s="28"/>
      <c r="AAI74" s="28"/>
      <c r="AAJ74" s="28"/>
      <c r="AAK74" s="28"/>
      <c r="AAL74" s="28"/>
      <c r="AAM74" s="28"/>
      <c r="AAN74" s="28"/>
      <c r="AAO74" s="28"/>
      <c r="AAP74" s="28"/>
      <c r="AAQ74" s="28"/>
      <c r="AAR74" s="28"/>
      <c r="AAS74" s="28"/>
      <c r="AAT74" s="28"/>
      <c r="AAU74" s="28"/>
      <c r="AAV74" s="28"/>
      <c r="AAW74" s="28"/>
      <c r="AAX74" s="28"/>
      <c r="AAY74" s="28"/>
      <c r="AAZ74" s="28"/>
      <c r="ABA74" s="28"/>
      <c r="ABB74" s="28"/>
      <c r="ABC74" s="28"/>
      <c r="ABD74" s="28"/>
      <c r="ABE74" s="28"/>
      <c r="ABF74" s="28"/>
      <c r="ABG74" s="28"/>
      <c r="ABH74" s="28"/>
      <c r="ABI74" s="28"/>
      <c r="ABJ74" s="28"/>
      <c r="ABK74" s="28"/>
      <c r="ABL74" s="28"/>
      <c r="ABM74" s="28"/>
      <c r="ABN74" s="28"/>
      <c r="ABO74" s="28"/>
      <c r="ABP74" s="28"/>
      <c r="ABQ74" s="28"/>
      <c r="ABR74" s="28"/>
      <c r="ABS74" s="28"/>
      <c r="ABT74" s="28"/>
      <c r="ABU74" s="28"/>
      <c r="ABV74" s="28"/>
      <c r="ABW74" s="28"/>
      <c r="ABX74" s="28"/>
      <c r="ABY74" s="28"/>
      <c r="ABZ74" s="28"/>
      <c r="ACA74" s="28"/>
      <c r="ACB74" s="28"/>
      <c r="ACC74" s="28"/>
      <c r="ACD74" s="28"/>
      <c r="ACE74" s="28"/>
      <c r="ACF74" s="28"/>
      <c r="ACG74" s="28"/>
      <c r="ACH74" s="28"/>
      <c r="ACI74" s="28"/>
      <c r="ACJ74" s="28"/>
      <c r="ACK74" s="28"/>
      <c r="ACL74" s="28"/>
      <c r="ACM74" s="28"/>
      <c r="ACN74" s="28"/>
      <c r="ACO74" s="28"/>
      <c r="ACP74" s="28"/>
      <c r="ACQ74" s="28"/>
      <c r="ACR74" s="28"/>
      <c r="ACS74" s="28"/>
      <c r="ACT74" s="28"/>
      <c r="ACU74" s="28"/>
      <c r="ACV74" s="28"/>
      <c r="ACW74" s="28"/>
      <c r="ACX74" s="28"/>
      <c r="ACY74" s="28"/>
      <c r="ACZ74" s="28"/>
      <c r="ADA74" s="28"/>
      <c r="ADB74" s="28"/>
      <c r="ADC74" s="28"/>
      <c r="ADD74" s="28"/>
      <c r="ADE74" s="28"/>
      <c r="ADF74" s="28"/>
      <c r="ADG74" s="28"/>
      <c r="ADH74" s="28"/>
      <c r="ADI74" s="28"/>
      <c r="ADJ74" s="28"/>
      <c r="ADK74" s="28"/>
      <c r="ADL74" s="28"/>
      <c r="ADM74" s="28"/>
      <c r="ADN74" s="28"/>
      <c r="ADO74" s="28"/>
      <c r="ADP74" s="28"/>
      <c r="ADQ74" s="28"/>
      <c r="ADR74" s="28"/>
      <c r="ADS74" s="28"/>
      <c r="ADT74" s="28"/>
      <c r="ADU74" s="28"/>
      <c r="ADV74" s="28"/>
      <c r="ADW74" s="28"/>
      <c r="ADX74" s="28"/>
      <c r="ADY74" s="28"/>
      <c r="ADZ74" s="28"/>
      <c r="AEA74" s="28"/>
      <c r="AEB74" s="28"/>
      <c r="AEC74" s="28"/>
      <c r="AED74" s="28"/>
      <c r="AEE74" s="28"/>
      <c r="AEF74" s="28"/>
      <c r="AEG74" s="28"/>
      <c r="AEH74" s="28"/>
      <c r="AEI74" s="28"/>
      <c r="AEJ74" s="28"/>
      <c r="AEK74" s="28"/>
      <c r="AEL74" s="28"/>
      <c r="AEM74" s="28"/>
      <c r="AEN74" s="28"/>
      <c r="AEO74" s="28"/>
      <c r="AEP74" s="28"/>
      <c r="AEQ74" s="28"/>
      <c r="AER74" s="28"/>
      <c r="AES74" s="28"/>
      <c r="AET74" s="28"/>
      <c r="AEU74" s="28"/>
      <c r="AEV74" s="28"/>
      <c r="AEW74" s="28"/>
      <c r="AEX74" s="28"/>
      <c r="AEY74" s="28"/>
      <c r="AEZ74" s="28"/>
      <c r="AFA74" s="28"/>
      <c r="AFB74" s="28"/>
      <c r="AFC74" s="28"/>
      <c r="AFD74" s="28"/>
      <c r="AFE74" s="28"/>
      <c r="AFF74" s="28"/>
      <c r="AFG74" s="28"/>
      <c r="AFH74" s="28"/>
      <c r="AFI74" s="28"/>
      <c r="AFJ74" s="28"/>
      <c r="AFK74" s="28"/>
      <c r="AFL74" s="28"/>
      <c r="AFM74" s="28"/>
      <c r="AFN74" s="28"/>
      <c r="AFO74" s="28"/>
      <c r="AFP74" s="28"/>
      <c r="AFQ74" s="28"/>
      <c r="AFR74" s="28"/>
      <c r="AFS74" s="28"/>
      <c r="AFT74" s="28"/>
      <c r="AFU74" s="28"/>
      <c r="AFV74" s="28"/>
      <c r="AFW74" s="28"/>
      <c r="AFX74" s="28"/>
      <c r="AFY74" s="28"/>
      <c r="AFZ74" s="28"/>
      <c r="AGA74" s="28"/>
      <c r="AGB74" s="28"/>
      <c r="AGC74" s="28"/>
      <c r="AGD74" s="28"/>
      <c r="AGE74" s="28"/>
      <c r="AGF74" s="28"/>
      <c r="AGG74" s="28"/>
      <c r="AGH74" s="28"/>
      <c r="AGI74" s="28"/>
      <c r="AGJ74" s="28"/>
      <c r="AGK74" s="28"/>
      <c r="AGL74" s="28"/>
      <c r="AGM74" s="28"/>
      <c r="AGN74" s="28"/>
      <c r="AGO74" s="28"/>
      <c r="AGP74" s="28"/>
      <c r="AGQ74" s="28"/>
      <c r="AGR74" s="28"/>
      <c r="AGS74" s="28"/>
      <c r="AGT74" s="28"/>
      <c r="AGU74" s="28"/>
      <c r="AGV74" s="28"/>
      <c r="AGW74" s="28"/>
      <c r="AGX74" s="28"/>
      <c r="AGY74" s="28"/>
      <c r="AGZ74" s="28"/>
      <c r="AHA74" s="28"/>
      <c r="AHB74" s="28"/>
      <c r="AHC74" s="28"/>
      <c r="AHD74" s="28"/>
      <c r="AHE74" s="28"/>
      <c r="AHF74" s="28"/>
      <c r="AHG74" s="28"/>
      <c r="AHH74" s="28"/>
      <c r="AHI74" s="28"/>
      <c r="AHJ74" s="28"/>
      <c r="AHK74" s="28"/>
      <c r="AHL74" s="28"/>
      <c r="AHM74" s="28"/>
      <c r="AHN74" s="28"/>
      <c r="AHO74" s="28"/>
      <c r="AHP74" s="28"/>
      <c r="AHQ74" s="28"/>
      <c r="AHR74" s="28"/>
      <c r="AHS74" s="28"/>
      <c r="AHT74" s="28"/>
      <c r="AHU74" s="28"/>
      <c r="AHV74" s="28"/>
      <c r="AHW74" s="28"/>
      <c r="AHX74" s="28"/>
      <c r="AHY74" s="28"/>
      <c r="AHZ74" s="28"/>
      <c r="AIA74" s="28"/>
      <c r="AIB74" s="28"/>
      <c r="AIC74" s="28"/>
      <c r="AID74" s="28"/>
      <c r="AIE74" s="28"/>
      <c r="AIF74" s="28"/>
      <c r="AIG74" s="28"/>
      <c r="AIH74" s="28"/>
      <c r="AII74" s="28"/>
      <c r="AIJ74" s="28"/>
      <c r="AIK74" s="28"/>
      <c r="AIL74" s="28"/>
      <c r="AIM74" s="28"/>
      <c r="AIN74" s="28"/>
      <c r="AIO74" s="28"/>
      <c r="AIP74" s="28"/>
      <c r="AIQ74" s="28"/>
      <c r="AIR74" s="28"/>
      <c r="AIS74" s="28"/>
      <c r="AIT74" s="28"/>
      <c r="AIU74" s="28"/>
      <c r="AIV74" s="28"/>
      <c r="AIW74" s="28"/>
      <c r="AIX74" s="28"/>
      <c r="AIY74" s="28"/>
      <c r="AIZ74" s="28"/>
      <c r="AJA74" s="28"/>
      <c r="AJB74" s="28"/>
      <c r="AJC74" s="28"/>
      <c r="AJD74" s="28"/>
      <c r="AJE74" s="28"/>
      <c r="AJF74" s="28"/>
      <c r="AJG74" s="28"/>
      <c r="AJH74" s="28"/>
      <c r="AJI74" s="28"/>
      <c r="AJJ74" s="28"/>
      <c r="AJK74" s="28"/>
      <c r="AJL74" s="28"/>
      <c r="AJM74" s="28"/>
      <c r="AJN74" s="28"/>
      <c r="AJO74" s="28"/>
      <c r="AJP74" s="28"/>
      <c r="AJQ74" s="28"/>
      <c r="AJR74" s="28"/>
      <c r="AJS74" s="28"/>
      <c r="AJT74" s="28"/>
      <c r="AJU74" s="28"/>
      <c r="AJV74" s="28"/>
      <c r="AJW74" s="28"/>
      <c r="AJX74" s="28"/>
      <c r="AJY74" s="28"/>
      <c r="AJZ74" s="28"/>
      <c r="AKA74" s="28"/>
      <c r="AKB74" s="28"/>
      <c r="AKC74" s="28"/>
      <c r="AKD74" s="28"/>
      <c r="AKE74" s="28"/>
      <c r="AKF74" s="28"/>
      <c r="AKG74" s="28"/>
      <c r="AKH74" s="28"/>
      <c r="AKI74" s="28"/>
      <c r="AKJ74" s="28"/>
      <c r="AKK74" s="28"/>
      <c r="AKL74" s="28"/>
      <c r="AKM74" s="28"/>
      <c r="AKN74" s="28"/>
      <c r="AKO74" s="28"/>
      <c r="AKP74" s="28"/>
      <c r="AKQ74" s="28"/>
      <c r="AKR74" s="28"/>
      <c r="AKS74" s="28"/>
      <c r="AKT74" s="28"/>
      <c r="AKU74" s="28"/>
      <c r="AKV74" s="28"/>
      <c r="AKW74" s="28"/>
      <c r="AKX74" s="28"/>
      <c r="AKY74" s="28"/>
      <c r="AKZ74" s="28"/>
      <c r="ALA74" s="28"/>
      <c r="ALB74" s="28"/>
      <c r="ALC74" s="28"/>
      <c r="ALD74" s="28"/>
      <c r="ALE74" s="28"/>
      <c r="ALF74" s="28"/>
      <c r="ALG74" s="28"/>
      <c r="ALH74" s="28"/>
      <c r="ALI74" s="28"/>
      <c r="ALJ74" s="28"/>
      <c r="ALK74" s="28"/>
      <c r="ALL74" s="28"/>
      <c r="ALM74" s="28"/>
      <c r="ALN74" s="28"/>
      <c r="ALO74" s="28"/>
      <c r="ALP74" s="28"/>
      <c r="ALQ74" s="28"/>
      <c r="ALR74" s="28"/>
      <c r="ALS74" s="28"/>
      <c r="ALT74" s="28"/>
      <c r="ALU74" s="28"/>
      <c r="ALV74" s="28"/>
      <c r="ALW74" s="28"/>
      <c r="ALX74" s="28"/>
      <c r="ALY74" s="28"/>
      <c r="ALZ74" s="28"/>
      <c r="AMA74" s="28"/>
      <c r="AMB74" s="28"/>
      <c r="AMC74" s="28"/>
      <c r="AMD74" s="28"/>
      <c r="AME74" s="28"/>
      <c r="AMF74" s="28"/>
      <c r="AMG74" s="28"/>
    </row>
    <row r="75" spans="1:1021">
      <c r="B75" s="25"/>
      <c r="C75" s="25"/>
      <c r="D75" s="25"/>
      <c r="E75" s="25"/>
      <c r="F75" s="25"/>
      <c r="G75" s="25"/>
      <c r="H75" s="25"/>
      <c r="I75" s="26"/>
      <c r="J75" s="26"/>
      <c r="K75" s="25"/>
    </row>
    <row r="77" spans="1:1021" customFormat="1">
      <c r="A77" s="89" t="s">
        <v>156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  <c r="AME77" s="2"/>
      <c r="AMF77" s="2"/>
      <c r="AMG77" s="2"/>
    </row>
    <row r="78" spans="1:1021" customFormat="1">
      <c r="A78" s="46" t="s">
        <v>125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  <c r="AME78" s="2"/>
      <c r="AMF78" s="2"/>
      <c r="AMG78" s="2"/>
    </row>
    <row r="79" spans="1:1021">
      <c r="A79" s="47" t="s">
        <v>127</v>
      </c>
      <c r="B79" s="2"/>
      <c r="C79" s="2"/>
      <c r="D79" s="2"/>
      <c r="E79" s="2"/>
      <c r="F79" s="2"/>
      <c r="G79" s="2"/>
      <c r="H79" s="2"/>
      <c r="I79" s="2"/>
      <c r="J79" s="2"/>
      <c r="K79" s="2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8"/>
      <c r="IU79" s="28"/>
      <c r="IV79" s="28"/>
      <c r="IW79" s="28"/>
      <c r="IX79" s="28"/>
      <c r="IY79" s="28"/>
      <c r="IZ79" s="28"/>
      <c r="JA79" s="28"/>
      <c r="JB79" s="28"/>
      <c r="JC79" s="28"/>
      <c r="JD79" s="28"/>
      <c r="JE79" s="28"/>
      <c r="JF79" s="28"/>
      <c r="JG79" s="28"/>
      <c r="JH79" s="28"/>
      <c r="JI79" s="28"/>
      <c r="JJ79" s="28"/>
      <c r="JK79" s="28"/>
      <c r="JL79" s="28"/>
      <c r="JM79" s="28"/>
      <c r="JN79" s="28"/>
      <c r="JO79" s="28"/>
      <c r="JP79" s="28"/>
      <c r="JQ79" s="28"/>
      <c r="JR79" s="28"/>
      <c r="JS79" s="28"/>
      <c r="JT79" s="28"/>
      <c r="JU79" s="28"/>
      <c r="JV79" s="28"/>
      <c r="JW79" s="28"/>
      <c r="JX79" s="28"/>
      <c r="JY79" s="28"/>
      <c r="JZ79" s="28"/>
      <c r="KA79" s="28"/>
      <c r="KB79" s="28"/>
      <c r="KC79" s="28"/>
      <c r="KD79" s="28"/>
      <c r="KE79" s="28"/>
      <c r="KF79" s="28"/>
      <c r="KG79" s="28"/>
      <c r="KH79" s="28"/>
      <c r="KI79" s="28"/>
      <c r="KJ79" s="28"/>
      <c r="KK79" s="28"/>
      <c r="KL79" s="28"/>
      <c r="KM79" s="28"/>
      <c r="KN79" s="28"/>
      <c r="KO79" s="28"/>
      <c r="KP79" s="28"/>
      <c r="KQ79" s="28"/>
      <c r="KR79" s="28"/>
      <c r="KS79" s="28"/>
      <c r="KT79" s="28"/>
      <c r="KU79" s="28"/>
      <c r="KV79" s="28"/>
      <c r="KW79" s="28"/>
      <c r="KX79" s="28"/>
      <c r="KY79" s="28"/>
      <c r="KZ79" s="28"/>
      <c r="LA79" s="28"/>
      <c r="LB79" s="28"/>
      <c r="LC79" s="28"/>
      <c r="LD79" s="28"/>
      <c r="LE79" s="28"/>
      <c r="LF79" s="28"/>
      <c r="LG79" s="28"/>
      <c r="LH79" s="28"/>
      <c r="LI79" s="28"/>
      <c r="LJ79" s="28"/>
      <c r="LK79" s="28"/>
      <c r="LL79" s="28"/>
      <c r="LM79" s="28"/>
      <c r="LN79" s="28"/>
      <c r="LO79" s="28"/>
      <c r="LP79" s="28"/>
      <c r="LQ79" s="28"/>
      <c r="LR79" s="28"/>
      <c r="LS79" s="28"/>
      <c r="LT79" s="28"/>
      <c r="LU79" s="28"/>
      <c r="LV79" s="28"/>
      <c r="LW79" s="28"/>
      <c r="LX79" s="28"/>
      <c r="LY79" s="28"/>
      <c r="LZ79" s="28"/>
      <c r="MA79" s="28"/>
      <c r="MB79" s="28"/>
      <c r="MC79" s="28"/>
      <c r="MD79" s="28"/>
      <c r="ME79" s="28"/>
      <c r="MF79" s="28"/>
      <c r="MG79" s="28"/>
      <c r="MH79" s="28"/>
      <c r="MI79" s="28"/>
      <c r="MJ79" s="28"/>
      <c r="MK79" s="28"/>
      <c r="ML79" s="28"/>
      <c r="MM79" s="28"/>
      <c r="MN79" s="28"/>
      <c r="MO79" s="28"/>
      <c r="MP79" s="28"/>
      <c r="MQ79" s="28"/>
      <c r="MR79" s="28"/>
      <c r="MS79" s="28"/>
      <c r="MT79" s="28"/>
      <c r="MU79" s="28"/>
      <c r="MV79" s="28"/>
      <c r="MW79" s="28"/>
      <c r="MX79" s="28"/>
      <c r="MY79" s="28"/>
      <c r="MZ79" s="28"/>
      <c r="NA79" s="28"/>
      <c r="NB79" s="28"/>
      <c r="NC79" s="28"/>
      <c r="ND79" s="28"/>
      <c r="NE79" s="28"/>
      <c r="NF79" s="28"/>
      <c r="NG79" s="28"/>
      <c r="NH79" s="28"/>
      <c r="NI79" s="28"/>
      <c r="NJ79" s="28"/>
      <c r="NK79" s="28"/>
      <c r="NL79" s="28"/>
      <c r="NM79" s="28"/>
      <c r="NN79" s="28"/>
      <c r="NO79" s="28"/>
      <c r="NP79" s="28"/>
      <c r="NQ79" s="28"/>
      <c r="NR79" s="28"/>
      <c r="NS79" s="28"/>
      <c r="NT79" s="28"/>
      <c r="NU79" s="28"/>
      <c r="NV79" s="28"/>
      <c r="NW79" s="28"/>
      <c r="NX79" s="28"/>
      <c r="NY79" s="28"/>
      <c r="NZ79" s="28"/>
      <c r="OA79" s="28"/>
      <c r="OB79" s="28"/>
      <c r="OC79" s="28"/>
      <c r="OD79" s="28"/>
      <c r="OE79" s="28"/>
      <c r="OF79" s="28"/>
      <c r="OG79" s="28"/>
      <c r="OH79" s="28"/>
      <c r="OI79" s="28"/>
      <c r="OJ79" s="28"/>
      <c r="OK79" s="28"/>
      <c r="OL79" s="28"/>
      <c r="OM79" s="28"/>
      <c r="ON79" s="28"/>
      <c r="OO79" s="28"/>
      <c r="OP79" s="28"/>
      <c r="OQ79" s="28"/>
      <c r="OR79" s="28"/>
      <c r="OS79" s="28"/>
      <c r="OT79" s="28"/>
      <c r="OU79" s="28"/>
      <c r="OV79" s="28"/>
      <c r="OW79" s="28"/>
      <c r="OX79" s="28"/>
      <c r="OY79" s="28"/>
      <c r="OZ79" s="28"/>
      <c r="PA79" s="28"/>
      <c r="PB79" s="28"/>
      <c r="PC79" s="28"/>
      <c r="PD79" s="28"/>
      <c r="PE79" s="28"/>
      <c r="PF79" s="28"/>
      <c r="PG79" s="28"/>
      <c r="PH79" s="28"/>
      <c r="PI79" s="28"/>
      <c r="PJ79" s="28"/>
      <c r="PK79" s="28"/>
      <c r="PL79" s="28"/>
      <c r="PM79" s="28"/>
      <c r="PN79" s="28"/>
      <c r="PO79" s="28"/>
      <c r="PP79" s="28"/>
      <c r="PQ79" s="28"/>
      <c r="PR79" s="28"/>
      <c r="PS79" s="28"/>
      <c r="PT79" s="28"/>
      <c r="PU79" s="28"/>
      <c r="PV79" s="28"/>
      <c r="PW79" s="28"/>
      <c r="PX79" s="28"/>
      <c r="PY79" s="28"/>
      <c r="PZ79" s="28"/>
      <c r="QA79" s="28"/>
      <c r="QB79" s="28"/>
      <c r="QC79" s="28"/>
      <c r="QD79" s="28"/>
      <c r="QE79" s="28"/>
      <c r="QF79" s="28"/>
      <c r="QG79" s="28"/>
      <c r="QH79" s="28"/>
      <c r="QI79" s="28"/>
      <c r="QJ79" s="28"/>
      <c r="QK79" s="28"/>
      <c r="QL79" s="28"/>
      <c r="QM79" s="28"/>
      <c r="QN79" s="28"/>
      <c r="QO79" s="28"/>
      <c r="QP79" s="28"/>
      <c r="QQ79" s="28"/>
      <c r="QR79" s="28"/>
      <c r="QS79" s="28"/>
      <c r="QT79" s="28"/>
      <c r="QU79" s="28"/>
      <c r="QV79" s="28"/>
      <c r="QW79" s="28"/>
      <c r="QX79" s="28"/>
      <c r="QY79" s="28"/>
      <c r="QZ79" s="28"/>
      <c r="RA79" s="28"/>
      <c r="RB79" s="28"/>
      <c r="RC79" s="28"/>
      <c r="RD79" s="28"/>
      <c r="RE79" s="28"/>
      <c r="RF79" s="28"/>
      <c r="RG79" s="28"/>
      <c r="RH79" s="28"/>
      <c r="RI79" s="28"/>
      <c r="RJ79" s="28"/>
      <c r="RK79" s="28"/>
      <c r="RL79" s="28"/>
      <c r="RM79" s="28"/>
      <c r="RN79" s="28"/>
      <c r="RO79" s="28"/>
      <c r="RP79" s="28"/>
      <c r="RQ79" s="28"/>
      <c r="RR79" s="28"/>
      <c r="RS79" s="28"/>
      <c r="RT79" s="28"/>
      <c r="RU79" s="28"/>
      <c r="RV79" s="28"/>
      <c r="RW79" s="28"/>
      <c r="RX79" s="28"/>
      <c r="RY79" s="28"/>
      <c r="RZ79" s="28"/>
      <c r="SA79" s="28"/>
      <c r="SB79" s="28"/>
      <c r="SC79" s="28"/>
      <c r="SD79" s="28"/>
      <c r="SE79" s="28"/>
      <c r="SF79" s="28"/>
      <c r="SG79" s="28"/>
      <c r="SH79" s="28"/>
      <c r="SI79" s="28"/>
      <c r="SJ79" s="28"/>
      <c r="SK79" s="28"/>
      <c r="SL79" s="28"/>
      <c r="SM79" s="28"/>
      <c r="SN79" s="28"/>
      <c r="SO79" s="28"/>
      <c r="SP79" s="28"/>
      <c r="SQ79" s="28"/>
      <c r="SR79" s="28"/>
      <c r="SS79" s="28"/>
      <c r="ST79" s="28"/>
      <c r="SU79" s="28"/>
      <c r="SV79" s="28"/>
      <c r="SW79" s="28"/>
      <c r="SX79" s="28"/>
      <c r="SY79" s="28"/>
      <c r="SZ79" s="28"/>
      <c r="TA79" s="28"/>
      <c r="TB79" s="28"/>
      <c r="TC79" s="28"/>
      <c r="TD79" s="28"/>
      <c r="TE79" s="28"/>
      <c r="TF79" s="28"/>
      <c r="TG79" s="28"/>
      <c r="TH79" s="28"/>
      <c r="TI79" s="28"/>
      <c r="TJ79" s="28"/>
      <c r="TK79" s="28"/>
      <c r="TL79" s="28"/>
      <c r="TM79" s="28"/>
      <c r="TN79" s="28"/>
      <c r="TO79" s="28"/>
      <c r="TP79" s="28"/>
      <c r="TQ79" s="28"/>
      <c r="TR79" s="28"/>
      <c r="TS79" s="28"/>
      <c r="TT79" s="28"/>
      <c r="TU79" s="28"/>
      <c r="TV79" s="28"/>
      <c r="TW79" s="28"/>
      <c r="TX79" s="28"/>
      <c r="TY79" s="28"/>
      <c r="TZ79" s="28"/>
      <c r="UA79" s="28"/>
      <c r="UB79" s="28"/>
      <c r="UC79" s="28"/>
      <c r="UD79" s="28"/>
      <c r="UE79" s="28"/>
      <c r="UF79" s="28"/>
      <c r="UG79" s="28"/>
      <c r="UH79" s="28"/>
      <c r="UI79" s="28"/>
      <c r="UJ79" s="28"/>
      <c r="UK79" s="28"/>
      <c r="UL79" s="28"/>
      <c r="UM79" s="28"/>
      <c r="UN79" s="28"/>
      <c r="UO79" s="28"/>
      <c r="UP79" s="28"/>
      <c r="UQ79" s="28"/>
      <c r="UR79" s="28"/>
      <c r="US79" s="28"/>
      <c r="UT79" s="28"/>
      <c r="UU79" s="28"/>
      <c r="UV79" s="28"/>
      <c r="UW79" s="28"/>
      <c r="UX79" s="28"/>
      <c r="UY79" s="28"/>
      <c r="UZ79" s="28"/>
      <c r="VA79" s="28"/>
      <c r="VB79" s="28"/>
      <c r="VC79" s="28"/>
      <c r="VD79" s="28"/>
      <c r="VE79" s="28"/>
      <c r="VF79" s="28"/>
      <c r="VG79" s="28"/>
      <c r="VH79" s="28"/>
      <c r="VI79" s="28"/>
      <c r="VJ79" s="28"/>
      <c r="VK79" s="28"/>
      <c r="VL79" s="28"/>
      <c r="VM79" s="28"/>
      <c r="VN79" s="28"/>
      <c r="VO79" s="28"/>
      <c r="VP79" s="28"/>
      <c r="VQ79" s="28"/>
      <c r="VR79" s="28"/>
      <c r="VS79" s="28"/>
      <c r="VT79" s="28"/>
      <c r="VU79" s="28"/>
      <c r="VV79" s="28"/>
      <c r="VW79" s="28"/>
      <c r="VX79" s="28"/>
      <c r="VY79" s="28"/>
      <c r="VZ79" s="28"/>
      <c r="WA79" s="28"/>
      <c r="WB79" s="28"/>
      <c r="WC79" s="28"/>
      <c r="WD79" s="28"/>
      <c r="WE79" s="28"/>
      <c r="WF79" s="28"/>
      <c r="WG79" s="28"/>
      <c r="WH79" s="28"/>
      <c r="WI79" s="28"/>
      <c r="WJ79" s="28"/>
      <c r="WK79" s="28"/>
      <c r="WL79" s="28"/>
      <c r="WM79" s="28"/>
      <c r="WN79" s="28"/>
      <c r="WO79" s="28"/>
      <c r="WP79" s="28"/>
      <c r="WQ79" s="28"/>
      <c r="WR79" s="28"/>
      <c r="WS79" s="28"/>
      <c r="WT79" s="28"/>
      <c r="WU79" s="28"/>
      <c r="WV79" s="28"/>
      <c r="WW79" s="28"/>
      <c r="WX79" s="28"/>
      <c r="WY79" s="28"/>
      <c r="WZ79" s="28"/>
      <c r="XA79" s="28"/>
      <c r="XB79" s="28"/>
      <c r="XC79" s="28"/>
      <c r="XD79" s="28"/>
      <c r="XE79" s="28"/>
      <c r="XF79" s="28"/>
      <c r="XG79" s="28"/>
      <c r="XH79" s="28"/>
      <c r="XI79" s="28"/>
      <c r="XJ79" s="28"/>
      <c r="XK79" s="28"/>
      <c r="XL79" s="28"/>
      <c r="XM79" s="28"/>
      <c r="XN79" s="28"/>
      <c r="XO79" s="28"/>
      <c r="XP79" s="28"/>
      <c r="XQ79" s="28"/>
      <c r="XR79" s="28"/>
      <c r="XS79" s="28"/>
      <c r="XT79" s="28"/>
      <c r="XU79" s="28"/>
      <c r="XV79" s="28"/>
      <c r="XW79" s="28"/>
      <c r="XX79" s="28"/>
      <c r="XY79" s="28"/>
      <c r="XZ79" s="28"/>
      <c r="YA79" s="28"/>
      <c r="YB79" s="28"/>
      <c r="YC79" s="28"/>
      <c r="YD79" s="28"/>
      <c r="YE79" s="28"/>
      <c r="YF79" s="28"/>
      <c r="YG79" s="28"/>
      <c r="YH79" s="28"/>
      <c r="YI79" s="28"/>
      <c r="YJ79" s="28"/>
      <c r="YK79" s="28"/>
      <c r="YL79" s="28"/>
      <c r="YM79" s="28"/>
      <c r="YN79" s="28"/>
      <c r="YO79" s="28"/>
      <c r="YP79" s="28"/>
      <c r="YQ79" s="28"/>
      <c r="YR79" s="28"/>
      <c r="YS79" s="28"/>
      <c r="YT79" s="28"/>
      <c r="YU79" s="28"/>
      <c r="YV79" s="28"/>
      <c r="YW79" s="28"/>
      <c r="YX79" s="28"/>
      <c r="YY79" s="28"/>
      <c r="YZ79" s="28"/>
      <c r="ZA79" s="28"/>
      <c r="ZB79" s="28"/>
      <c r="ZC79" s="28"/>
      <c r="ZD79" s="28"/>
      <c r="ZE79" s="28"/>
      <c r="ZF79" s="28"/>
      <c r="ZG79" s="28"/>
      <c r="ZH79" s="28"/>
      <c r="ZI79" s="28"/>
      <c r="ZJ79" s="28"/>
      <c r="ZK79" s="28"/>
      <c r="ZL79" s="28"/>
      <c r="ZM79" s="28"/>
      <c r="ZN79" s="28"/>
      <c r="ZO79" s="28"/>
      <c r="ZP79" s="28"/>
      <c r="ZQ79" s="28"/>
      <c r="ZR79" s="28"/>
      <c r="ZS79" s="28"/>
      <c r="ZT79" s="28"/>
      <c r="ZU79" s="28"/>
      <c r="ZV79" s="28"/>
      <c r="ZW79" s="28"/>
      <c r="ZX79" s="28"/>
      <c r="ZY79" s="28"/>
      <c r="ZZ79" s="28"/>
      <c r="AAA79" s="28"/>
      <c r="AAB79" s="28"/>
      <c r="AAC79" s="28"/>
      <c r="AAD79" s="28"/>
      <c r="AAE79" s="28"/>
      <c r="AAF79" s="28"/>
      <c r="AAG79" s="28"/>
      <c r="AAH79" s="28"/>
      <c r="AAI79" s="28"/>
      <c r="AAJ79" s="28"/>
      <c r="AAK79" s="28"/>
      <c r="AAL79" s="28"/>
      <c r="AAM79" s="28"/>
      <c r="AAN79" s="28"/>
      <c r="AAO79" s="28"/>
      <c r="AAP79" s="28"/>
      <c r="AAQ79" s="28"/>
      <c r="AAR79" s="28"/>
      <c r="AAS79" s="28"/>
      <c r="AAT79" s="28"/>
      <c r="AAU79" s="28"/>
      <c r="AAV79" s="28"/>
      <c r="AAW79" s="28"/>
      <c r="AAX79" s="28"/>
      <c r="AAY79" s="28"/>
      <c r="AAZ79" s="28"/>
      <c r="ABA79" s="28"/>
      <c r="ABB79" s="28"/>
      <c r="ABC79" s="28"/>
      <c r="ABD79" s="28"/>
      <c r="ABE79" s="28"/>
      <c r="ABF79" s="28"/>
      <c r="ABG79" s="28"/>
      <c r="ABH79" s="28"/>
      <c r="ABI79" s="28"/>
      <c r="ABJ79" s="28"/>
      <c r="ABK79" s="28"/>
      <c r="ABL79" s="28"/>
      <c r="ABM79" s="28"/>
      <c r="ABN79" s="28"/>
      <c r="ABO79" s="28"/>
      <c r="ABP79" s="28"/>
      <c r="ABQ79" s="28"/>
      <c r="ABR79" s="28"/>
      <c r="ABS79" s="28"/>
      <c r="ABT79" s="28"/>
      <c r="ABU79" s="28"/>
      <c r="ABV79" s="28"/>
      <c r="ABW79" s="28"/>
      <c r="ABX79" s="28"/>
      <c r="ABY79" s="28"/>
      <c r="ABZ79" s="28"/>
      <c r="ACA79" s="28"/>
      <c r="ACB79" s="28"/>
      <c r="ACC79" s="28"/>
      <c r="ACD79" s="28"/>
      <c r="ACE79" s="28"/>
      <c r="ACF79" s="28"/>
      <c r="ACG79" s="28"/>
      <c r="ACH79" s="28"/>
      <c r="ACI79" s="28"/>
      <c r="ACJ79" s="28"/>
      <c r="ACK79" s="28"/>
      <c r="ACL79" s="28"/>
      <c r="ACM79" s="28"/>
      <c r="ACN79" s="28"/>
      <c r="ACO79" s="28"/>
      <c r="ACP79" s="28"/>
      <c r="ACQ79" s="28"/>
      <c r="ACR79" s="28"/>
      <c r="ACS79" s="28"/>
      <c r="ACT79" s="28"/>
      <c r="ACU79" s="28"/>
      <c r="ACV79" s="28"/>
      <c r="ACW79" s="28"/>
      <c r="ACX79" s="28"/>
      <c r="ACY79" s="28"/>
      <c r="ACZ79" s="28"/>
      <c r="ADA79" s="28"/>
      <c r="ADB79" s="28"/>
      <c r="ADC79" s="28"/>
      <c r="ADD79" s="28"/>
      <c r="ADE79" s="28"/>
      <c r="ADF79" s="28"/>
      <c r="ADG79" s="28"/>
      <c r="ADH79" s="28"/>
      <c r="ADI79" s="28"/>
      <c r="ADJ79" s="28"/>
      <c r="ADK79" s="28"/>
      <c r="ADL79" s="28"/>
      <c r="ADM79" s="28"/>
      <c r="ADN79" s="28"/>
      <c r="ADO79" s="28"/>
      <c r="ADP79" s="28"/>
      <c r="ADQ79" s="28"/>
      <c r="ADR79" s="28"/>
      <c r="ADS79" s="28"/>
      <c r="ADT79" s="28"/>
      <c r="ADU79" s="28"/>
      <c r="ADV79" s="28"/>
      <c r="ADW79" s="28"/>
      <c r="ADX79" s="28"/>
      <c r="ADY79" s="28"/>
      <c r="ADZ79" s="28"/>
      <c r="AEA79" s="28"/>
      <c r="AEB79" s="28"/>
      <c r="AEC79" s="28"/>
      <c r="AED79" s="28"/>
      <c r="AEE79" s="28"/>
      <c r="AEF79" s="28"/>
      <c r="AEG79" s="28"/>
      <c r="AEH79" s="28"/>
      <c r="AEI79" s="28"/>
      <c r="AEJ79" s="28"/>
      <c r="AEK79" s="28"/>
      <c r="AEL79" s="28"/>
      <c r="AEM79" s="28"/>
      <c r="AEN79" s="28"/>
      <c r="AEO79" s="28"/>
      <c r="AEP79" s="28"/>
      <c r="AEQ79" s="28"/>
      <c r="AER79" s="28"/>
      <c r="AES79" s="28"/>
      <c r="AET79" s="28"/>
      <c r="AEU79" s="28"/>
      <c r="AEV79" s="28"/>
      <c r="AEW79" s="28"/>
      <c r="AEX79" s="28"/>
      <c r="AEY79" s="28"/>
      <c r="AEZ79" s="28"/>
      <c r="AFA79" s="28"/>
      <c r="AFB79" s="28"/>
      <c r="AFC79" s="28"/>
      <c r="AFD79" s="28"/>
      <c r="AFE79" s="28"/>
      <c r="AFF79" s="28"/>
      <c r="AFG79" s="28"/>
      <c r="AFH79" s="28"/>
      <c r="AFI79" s="28"/>
      <c r="AFJ79" s="28"/>
      <c r="AFK79" s="28"/>
      <c r="AFL79" s="28"/>
      <c r="AFM79" s="28"/>
      <c r="AFN79" s="28"/>
      <c r="AFO79" s="28"/>
      <c r="AFP79" s="28"/>
      <c r="AFQ79" s="28"/>
      <c r="AFR79" s="28"/>
      <c r="AFS79" s="28"/>
      <c r="AFT79" s="28"/>
      <c r="AFU79" s="28"/>
      <c r="AFV79" s="28"/>
      <c r="AFW79" s="28"/>
      <c r="AFX79" s="28"/>
      <c r="AFY79" s="28"/>
      <c r="AFZ79" s="28"/>
      <c r="AGA79" s="28"/>
      <c r="AGB79" s="28"/>
      <c r="AGC79" s="28"/>
      <c r="AGD79" s="28"/>
      <c r="AGE79" s="28"/>
      <c r="AGF79" s="28"/>
      <c r="AGG79" s="28"/>
      <c r="AGH79" s="28"/>
      <c r="AGI79" s="28"/>
      <c r="AGJ79" s="28"/>
      <c r="AGK79" s="28"/>
      <c r="AGL79" s="28"/>
      <c r="AGM79" s="28"/>
      <c r="AGN79" s="28"/>
      <c r="AGO79" s="28"/>
      <c r="AGP79" s="28"/>
      <c r="AGQ79" s="28"/>
      <c r="AGR79" s="28"/>
      <c r="AGS79" s="28"/>
      <c r="AGT79" s="28"/>
      <c r="AGU79" s="28"/>
      <c r="AGV79" s="28"/>
      <c r="AGW79" s="28"/>
      <c r="AGX79" s="28"/>
      <c r="AGY79" s="28"/>
      <c r="AGZ79" s="28"/>
      <c r="AHA79" s="28"/>
      <c r="AHB79" s="28"/>
      <c r="AHC79" s="28"/>
      <c r="AHD79" s="28"/>
      <c r="AHE79" s="28"/>
      <c r="AHF79" s="28"/>
      <c r="AHG79" s="28"/>
      <c r="AHH79" s="28"/>
      <c r="AHI79" s="28"/>
      <c r="AHJ79" s="28"/>
      <c r="AHK79" s="28"/>
      <c r="AHL79" s="28"/>
      <c r="AHM79" s="28"/>
      <c r="AHN79" s="28"/>
      <c r="AHO79" s="28"/>
      <c r="AHP79" s="28"/>
      <c r="AHQ79" s="28"/>
      <c r="AHR79" s="28"/>
      <c r="AHS79" s="28"/>
      <c r="AHT79" s="28"/>
      <c r="AHU79" s="28"/>
      <c r="AHV79" s="28"/>
      <c r="AHW79" s="28"/>
      <c r="AHX79" s="28"/>
      <c r="AHY79" s="28"/>
      <c r="AHZ79" s="28"/>
      <c r="AIA79" s="28"/>
      <c r="AIB79" s="28"/>
      <c r="AIC79" s="28"/>
      <c r="AID79" s="28"/>
      <c r="AIE79" s="28"/>
      <c r="AIF79" s="28"/>
      <c r="AIG79" s="28"/>
      <c r="AIH79" s="28"/>
      <c r="AII79" s="28"/>
      <c r="AIJ79" s="28"/>
      <c r="AIK79" s="28"/>
      <c r="AIL79" s="28"/>
      <c r="AIM79" s="28"/>
      <c r="AIN79" s="28"/>
      <c r="AIO79" s="28"/>
      <c r="AIP79" s="28"/>
      <c r="AIQ79" s="28"/>
      <c r="AIR79" s="28"/>
      <c r="AIS79" s="28"/>
      <c r="AIT79" s="28"/>
      <c r="AIU79" s="28"/>
      <c r="AIV79" s="28"/>
      <c r="AIW79" s="28"/>
      <c r="AIX79" s="28"/>
      <c r="AIY79" s="28"/>
      <c r="AIZ79" s="28"/>
      <c r="AJA79" s="28"/>
      <c r="AJB79" s="28"/>
      <c r="AJC79" s="28"/>
      <c r="AJD79" s="28"/>
      <c r="AJE79" s="28"/>
      <c r="AJF79" s="28"/>
      <c r="AJG79" s="28"/>
      <c r="AJH79" s="28"/>
      <c r="AJI79" s="28"/>
      <c r="AJJ79" s="28"/>
      <c r="AJK79" s="28"/>
      <c r="AJL79" s="28"/>
      <c r="AJM79" s="28"/>
      <c r="AJN79" s="28"/>
      <c r="AJO79" s="28"/>
      <c r="AJP79" s="28"/>
      <c r="AJQ79" s="28"/>
      <c r="AJR79" s="28"/>
      <c r="AJS79" s="28"/>
      <c r="AJT79" s="28"/>
      <c r="AJU79" s="28"/>
      <c r="AJV79" s="28"/>
      <c r="AJW79" s="28"/>
      <c r="AJX79" s="28"/>
      <c r="AJY79" s="28"/>
      <c r="AJZ79" s="28"/>
      <c r="AKA79" s="28"/>
      <c r="AKB79" s="28"/>
      <c r="AKC79" s="28"/>
      <c r="AKD79" s="28"/>
      <c r="AKE79" s="28"/>
      <c r="AKF79" s="28"/>
      <c r="AKG79" s="28"/>
      <c r="AKH79" s="28"/>
      <c r="AKI79" s="28"/>
      <c r="AKJ79" s="28"/>
      <c r="AKK79" s="28"/>
      <c r="AKL79" s="28"/>
      <c r="AKM79" s="28"/>
      <c r="AKN79" s="28"/>
      <c r="AKO79" s="28"/>
      <c r="AKP79" s="28"/>
      <c r="AKQ79" s="28"/>
      <c r="AKR79" s="28"/>
      <c r="AKS79" s="28"/>
      <c r="AKT79" s="28"/>
      <c r="AKU79" s="28"/>
      <c r="AKV79" s="28"/>
      <c r="AKW79" s="28"/>
      <c r="AKX79" s="28"/>
      <c r="AKY79" s="28"/>
      <c r="AKZ79" s="28"/>
      <c r="ALA79" s="28"/>
      <c r="ALB79" s="28"/>
      <c r="ALC79" s="28"/>
      <c r="ALD79" s="28"/>
      <c r="ALE79" s="28"/>
      <c r="ALF79" s="28"/>
      <c r="ALG79" s="28"/>
      <c r="ALH79" s="28"/>
      <c r="ALI79" s="28"/>
      <c r="ALJ79" s="28"/>
      <c r="ALK79" s="28"/>
      <c r="ALL79" s="28"/>
      <c r="ALM79" s="28"/>
      <c r="ALN79" s="28"/>
      <c r="ALO79" s="28"/>
      <c r="ALP79" s="28"/>
      <c r="ALQ79" s="28"/>
      <c r="ALR79" s="28"/>
      <c r="ALS79" s="28"/>
      <c r="ALT79" s="28"/>
      <c r="ALU79" s="28"/>
      <c r="ALV79" s="28"/>
      <c r="ALW79" s="28"/>
      <c r="ALX79" s="28"/>
      <c r="ALY79" s="28"/>
      <c r="ALZ79" s="28"/>
      <c r="AMA79" s="28"/>
      <c r="AMB79" s="28"/>
      <c r="AMC79" s="28"/>
      <c r="AMD79" s="28"/>
      <c r="AME79" s="28"/>
      <c r="AMF79" s="28"/>
      <c r="AMG79" s="28"/>
    </row>
    <row r="80" spans="1:1021">
      <c r="A80" s="48" t="s">
        <v>160</v>
      </c>
      <c r="B80" s="37"/>
      <c r="C80" s="37"/>
      <c r="D80" s="37"/>
      <c r="E80" s="37"/>
      <c r="F80" s="37"/>
      <c r="G80" s="37"/>
      <c r="H80" s="37"/>
      <c r="I80" s="37"/>
      <c r="J80" s="37"/>
      <c r="K80" s="25"/>
    </row>
    <row r="82" spans="1:1">
      <c r="A82" s="41" t="s">
        <v>138</v>
      </c>
    </row>
  </sheetData>
  <mergeCells count="1">
    <mergeCell ref="A77:K77"/>
  </mergeCells>
  <hyperlinks>
    <hyperlink ref="A2" location="'Table of Contents'!A1" display="Back to table of contents" xr:uid="{00000000-0004-0000-0600-000000000000}"/>
  </hyperlinks>
  <pageMargins left="0.70000000000000007" right="0.70000000000000007" top="1.1437000000000002" bottom="1.1437000000000002" header="0.75000000000000011" footer="0.75000000000000011"/>
  <pageSetup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984375" defaultRowHeight="14.4"/>
  <cols>
    <col min="1" max="1" width="38.59765625" style="23" customWidth="1"/>
    <col min="2" max="10" width="10" style="23" customWidth="1"/>
    <col min="11" max="11" width="10.3984375" style="23" customWidth="1"/>
    <col min="12" max="18" width="10" style="28" customWidth="1"/>
    <col min="19" max="19" width="10.5" style="28" customWidth="1"/>
    <col min="20" max="20" width="11" style="28" customWidth="1"/>
    <col min="21" max="1024" width="10" style="28" customWidth="1"/>
    <col min="1025" max="1025" width="9" style="28" customWidth="1"/>
    <col min="1026" max="16384" width="8.8984375" style="28"/>
  </cols>
  <sheetData>
    <row r="1" spans="1:24">
      <c r="A1" s="27" t="s">
        <v>106</v>
      </c>
    </row>
    <row r="2" spans="1:24" customFormat="1">
      <c r="A2" s="55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4" customFormat="1">
      <c r="A3" s="50"/>
      <c r="B3" s="72" t="s">
        <v>144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2" t="s">
        <v>145</v>
      </c>
      <c r="O3" s="72"/>
      <c r="P3" s="72"/>
      <c r="Q3" s="72"/>
      <c r="R3" s="72"/>
      <c r="S3" s="72"/>
      <c r="T3" s="72"/>
      <c r="U3" s="72"/>
      <c r="V3" s="72"/>
      <c r="W3" s="72"/>
      <c r="X3" s="72"/>
    </row>
    <row r="4" spans="1:24">
      <c r="B4" s="23">
        <v>1997</v>
      </c>
      <c r="C4" s="23">
        <v>1999</v>
      </c>
      <c r="D4" s="23">
        <v>2001</v>
      </c>
      <c r="E4" s="23">
        <v>2003</v>
      </c>
      <c r="F4" s="23">
        <v>2005</v>
      </c>
      <c r="G4" s="23">
        <v>2007</v>
      </c>
      <c r="H4" s="23">
        <v>2009</v>
      </c>
      <c r="I4" s="23">
        <v>2011</v>
      </c>
      <c r="J4" s="23">
        <v>2013</v>
      </c>
      <c r="K4" s="88" t="s">
        <v>150</v>
      </c>
      <c r="L4" s="88" t="s">
        <v>151</v>
      </c>
      <c r="N4" s="72">
        <v>1997</v>
      </c>
      <c r="O4" s="72">
        <v>1999</v>
      </c>
      <c r="P4" s="72">
        <v>2001</v>
      </c>
      <c r="Q4" s="72">
        <v>2003</v>
      </c>
      <c r="R4" s="72">
        <v>2005</v>
      </c>
      <c r="S4" s="72">
        <v>2007</v>
      </c>
      <c r="T4" s="72">
        <v>2009</v>
      </c>
      <c r="U4" s="72">
        <v>2011</v>
      </c>
      <c r="V4" s="72">
        <v>2013</v>
      </c>
      <c r="W4" s="72">
        <v>2015</v>
      </c>
      <c r="X4" s="72">
        <v>2017</v>
      </c>
    </row>
    <row r="5" spans="1:24">
      <c r="A5" s="23" t="s">
        <v>115</v>
      </c>
      <c r="B5" s="25">
        <v>4999216</v>
      </c>
      <c r="C5" s="25">
        <v>4916953</v>
      </c>
      <c r="D5" s="25">
        <v>5148639</v>
      </c>
      <c r="E5" s="25">
        <v>5264794</v>
      </c>
      <c r="F5" s="25">
        <v>5896674</v>
      </c>
      <c r="G5" s="25">
        <v>5161778</v>
      </c>
      <c r="H5" s="25">
        <v>4130015</v>
      </c>
      <c r="I5" s="25">
        <v>3271943.5</v>
      </c>
      <c r="J5" s="25">
        <v>3504439</v>
      </c>
      <c r="K5" s="25">
        <v>4147000</v>
      </c>
      <c r="L5" s="25">
        <v>4728000</v>
      </c>
      <c r="N5" s="85">
        <f>B5/B$5</f>
        <v>1</v>
      </c>
      <c r="O5" s="85">
        <f t="shared" ref="O5:X5" si="0">C5/C$5</f>
        <v>1</v>
      </c>
      <c r="P5" s="85">
        <f t="shared" si="0"/>
        <v>1</v>
      </c>
      <c r="Q5" s="85">
        <f t="shared" si="0"/>
        <v>1</v>
      </c>
      <c r="R5" s="85">
        <f t="shared" si="0"/>
        <v>1</v>
      </c>
      <c r="S5" s="85">
        <f t="shared" si="0"/>
        <v>1</v>
      </c>
      <c r="T5" s="85">
        <f t="shared" si="0"/>
        <v>1</v>
      </c>
      <c r="U5" s="85">
        <f t="shared" si="0"/>
        <v>1</v>
      </c>
      <c r="V5" s="85">
        <f t="shared" si="0"/>
        <v>1</v>
      </c>
      <c r="W5" s="85">
        <f t="shared" si="0"/>
        <v>1</v>
      </c>
      <c r="X5" s="85">
        <f t="shared" si="0"/>
        <v>1</v>
      </c>
    </row>
    <row r="6" spans="1:24">
      <c r="A6" s="23" t="s">
        <v>1</v>
      </c>
      <c r="B6" s="29">
        <v>5.0249942506558294E-2</v>
      </c>
      <c r="C6" s="29">
        <v>4.782910917135972E-2</v>
      </c>
      <c r="D6" s="29">
        <v>4.8452657206653288E-2</v>
      </c>
      <c r="E6" s="29">
        <v>4.97418598796249E-2</v>
      </c>
      <c r="F6" s="29">
        <v>5.417016475659045E-2</v>
      </c>
      <c r="G6" s="29">
        <v>4.6650024068453082E-2</v>
      </c>
      <c r="H6" s="29">
        <v>3.6939185486763004E-2</v>
      </c>
      <c r="I6" s="29">
        <v>2.8474663643101802E-2</v>
      </c>
      <c r="J6" s="29">
        <v>3.0249359795617974E-2</v>
      </c>
      <c r="K6" s="61">
        <v>3.5060000000000001E-2</v>
      </c>
      <c r="L6" s="61">
        <v>3.8890000000000001E-2</v>
      </c>
    </row>
    <row r="7" spans="1:24">
      <c r="K7" s="58"/>
      <c r="L7" s="59"/>
    </row>
    <row r="8" spans="1:24">
      <c r="A8" s="21" t="s">
        <v>31</v>
      </c>
    </row>
    <row r="9" spans="1:24">
      <c r="A9" s="23" t="s">
        <v>81</v>
      </c>
      <c r="B9" s="25">
        <v>3591665</v>
      </c>
      <c r="C9" s="25">
        <v>3635300</v>
      </c>
      <c r="D9" s="25">
        <v>3813115.7</v>
      </c>
      <c r="E9" s="25">
        <v>4192151</v>
      </c>
      <c r="F9" s="25">
        <v>4542550</v>
      </c>
      <c r="G9" s="25">
        <v>3905723</v>
      </c>
      <c r="H9" s="25">
        <v>3218544</v>
      </c>
      <c r="I9" s="25">
        <v>2562646</v>
      </c>
      <c r="J9" s="25">
        <v>2785855</v>
      </c>
      <c r="K9" s="25">
        <v>3258000</v>
      </c>
      <c r="L9" s="25">
        <v>3724000</v>
      </c>
      <c r="N9" s="85">
        <f>B9/SUM(B$9:B$16)</f>
        <v>0.71844566126025622</v>
      </c>
      <c r="O9" s="85">
        <f t="shared" ref="O9:X16" si="1">C9/SUM(C$9:C$16)</f>
        <v>0.73933986332436741</v>
      </c>
      <c r="P9" s="85">
        <f t="shared" si="1"/>
        <v>0.74060655842260004</v>
      </c>
      <c r="Q9" s="85">
        <f t="shared" si="1"/>
        <v>0.79626108302208443</v>
      </c>
      <c r="R9" s="85">
        <f t="shared" si="1"/>
        <v>0.77035792212383924</v>
      </c>
      <c r="S9" s="85">
        <f t="shared" si="1"/>
        <v>0.75666228497245114</v>
      </c>
      <c r="T9" s="85">
        <f t="shared" si="1"/>
        <v>0.7793055692571792</v>
      </c>
      <c r="U9" s="85">
        <f t="shared" si="1"/>
        <v>0.78321832029947847</v>
      </c>
      <c r="V9" s="85">
        <f t="shared" si="1"/>
        <v>0.7949502708141758</v>
      </c>
      <c r="W9" s="85">
        <f t="shared" si="1"/>
        <v>0.7852494577006508</v>
      </c>
      <c r="X9" s="85">
        <f t="shared" si="1"/>
        <v>0.78748149714527382</v>
      </c>
    </row>
    <row r="10" spans="1:24">
      <c r="A10" s="23" t="s">
        <v>82</v>
      </c>
      <c r="B10" s="25">
        <v>334629.84999999998</v>
      </c>
      <c r="C10" s="25">
        <v>343647.61</v>
      </c>
      <c r="D10" s="25">
        <v>375006.59</v>
      </c>
      <c r="E10" s="25">
        <v>380535.35100000002</v>
      </c>
      <c r="F10" s="25">
        <v>468603.95</v>
      </c>
      <c r="G10" s="25">
        <v>426110.24</v>
      </c>
      <c r="H10" s="25">
        <v>304062.48</v>
      </c>
      <c r="I10" s="25">
        <v>195318.11</v>
      </c>
      <c r="J10" s="25">
        <v>249518.07</v>
      </c>
      <c r="K10" s="25">
        <v>283000</v>
      </c>
      <c r="L10" s="25">
        <v>338000</v>
      </c>
      <c r="N10" s="85">
        <f t="shared" ref="N10:N16" si="2">B10/SUM(B$9:B$16)</f>
        <v>6.6936466474649042E-2</v>
      </c>
      <c r="O10" s="85">
        <f t="shared" si="1"/>
        <v>6.9890346603896647E-2</v>
      </c>
      <c r="P10" s="85">
        <f t="shared" si="1"/>
        <v>7.2836064220578201E-2</v>
      </c>
      <c r="Q10" s="85">
        <f t="shared" si="1"/>
        <v>7.2279240589246202E-2</v>
      </c>
      <c r="R10" s="85">
        <f t="shared" si="1"/>
        <v>7.9469189160498721E-2</v>
      </c>
      <c r="S10" s="85">
        <f t="shared" si="1"/>
        <v>8.2551053376944433E-2</v>
      </c>
      <c r="T10" s="85">
        <f t="shared" si="1"/>
        <v>7.3622602041839305E-2</v>
      </c>
      <c r="U10" s="85">
        <f t="shared" si="1"/>
        <v>5.9694831841100471E-2</v>
      </c>
      <c r="V10" s="85">
        <f t="shared" si="1"/>
        <v>7.1200567624492464E-2</v>
      </c>
      <c r="W10" s="85">
        <f t="shared" si="1"/>
        <v>6.8209207037840447E-2</v>
      </c>
      <c r="X10" s="85">
        <f t="shared" si="1"/>
        <v>7.1473884542186505E-2</v>
      </c>
    </row>
    <row r="11" spans="1:24">
      <c r="A11" s="30" t="s">
        <v>76</v>
      </c>
      <c r="B11" s="25">
        <v>188653.36799999999</v>
      </c>
      <c r="C11" s="25">
        <v>138545.07999999999</v>
      </c>
      <c r="D11" s="25">
        <v>115850.46</v>
      </c>
      <c r="E11" s="25">
        <v>113996.25</v>
      </c>
      <c r="F11" s="25">
        <v>139333.76999999999</v>
      </c>
      <c r="G11" s="25">
        <v>131487.87</v>
      </c>
      <c r="H11" s="25">
        <v>80150.649999999994</v>
      </c>
      <c r="I11" s="25">
        <v>100897.19</v>
      </c>
      <c r="J11" s="25">
        <v>88071.126999999993</v>
      </c>
      <c r="K11" s="25">
        <v>70000</v>
      </c>
      <c r="L11" s="25">
        <v>91000</v>
      </c>
      <c r="N11" s="85">
        <f t="shared" si="2"/>
        <v>3.7736591169202714E-2</v>
      </c>
      <c r="O11" s="85">
        <f t="shared" si="1"/>
        <v>2.8177014417369552E-2</v>
      </c>
      <c r="P11" s="85">
        <f t="shared" si="1"/>
        <v>2.2501182031343839E-2</v>
      </c>
      <c r="Q11" s="85">
        <f t="shared" si="1"/>
        <v>2.1652554377324742E-2</v>
      </c>
      <c r="R11" s="85">
        <f t="shared" si="1"/>
        <v>2.3629211244539063E-2</v>
      </c>
      <c r="S11" s="85">
        <f t="shared" si="1"/>
        <v>2.5473366175829831E-2</v>
      </c>
      <c r="T11" s="85">
        <f t="shared" si="1"/>
        <v>1.9406864695521619E-2</v>
      </c>
      <c r="U11" s="85">
        <f t="shared" si="1"/>
        <v>3.0837083106577082E-2</v>
      </c>
      <c r="V11" s="85">
        <f t="shared" si="1"/>
        <v>2.5131303050431434E-2</v>
      </c>
      <c r="W11" s="85">
        <f t="shared" si="1"/>
        <v>1.6871535309713182E-2</v>
      </c>
      <c r="X11" s="85">
        <f t="shared" si="1"/>
        <v>1.9242968915204061E-2</v>
      </c>
    </row>
    <row r="12" spans="1:24">
      <c r="A12" s="23" t="s">
        <v>77</v>
      </c>
      <c r="B12" s="25">
        <v>60437.055</v>
      </c>
      <c r="C12" s="25">
        <v>48165.500999999997</v>
      </c>
      <c r="D12" s="25">
        <v>64350.302000000003</v>
      </c>
      <c r="E12" s="25">
        <v>40533.004000000001</v>
      </c>
      <c r="F12" s="25">
        <v>70550.591</v>
      </c>
      <c r="G12" s="25">
        <v>79140.145000000004</v>
      </c>
      <c r="H12" s="25">
        <v>46492.625999999997</v>
      </c>
      <c r="I12" s="25">
        <v>28299.8213</v>
      </c>
      <c r="J12" s="25">
        <v>55052.728000000003</v>
      </c>
      <c r="K12" s="25">
        <v>57000</v>
      </c>
      <c r="L12" s="25">
        <v>66000</v>
      </c>
      <c r="N12" s="85">
        <f t="shared" si="2"/>
        <v>1.2089306754415425E-2</v>
      </c>
      <c r="O12" s="85">
        <f t="shared" si="1"/>
        <v>9.7958008764860334E-3</v>
      </c>
      <c r="P12" s="85">
        <f t="shared" si="1"/>
        <v>1.2498507637120728E-2</v>
      </c>
      <c r="Q12" s="85">
        <f t="shared" si="1"/>
        <v>7.698876701525895E-3</v>
      </c>
      <c r="R12" s="85">
        <f t="shared" si="1"/>
        <v>1.1964470768041923E-2</v>
      </c>
      <c r="S12" s="85">
        <f t="shared" si="1"/>
        <v>1.5331953379374602E-2</v>
      </c>
      <c r="T12" s="85">
        <f t="shared" si="1"/>
        <v>1.1257252462974291E-2</v>
      </c>
      <c r="U12" s="85">
        <f t="shared" si="1"/>
        <v>8.6492393031895164E-3</v>
      </c>
      <c r="V12" s="85">
        <f t="shared" si="1"/>
        <v>1.5709425304855838E-2</v>
      </c>
      <c r="W12" s="85">
        <f t="shared" si="1"/>
        <v>1.3738250180766449E-2</v>
      </c>
      <c r="X12" s="85">
        <f t="shared" si="1"/>
        <v>1.3956438993444703E-2</v>
      </c>
    </row>
    <row r="13" spans="1:24">
      <c r="A13" s="23" t="s">
        <v>78</v>
      </c>
      <c r="B13" s="25">
        <v>35397.273999999998</v>
      </c>
      <c r="C13" s="25">
        <v>44785.864999999998</v>
      </c>
      <c r="D13" s="25">
        <v>62916.798000000003</v>
      </c>
      <c r="E13" s="25">
        <v>69718.508000000002</v>
      </c>
      <c r="F13" s="25">
        <v>93231.426999999996</v>
      </c>
      <c r="G13" s="25">
        <v>58928.574099999998</v>
      </c>
      <c r="H13" s="25">
        <v>29422.133999999998</v>
      </c>
      <c r="I13" s="25">
        <v>46208.635999999999</v>
      </c>
      <c r="J13" s="25">
        <v>21863.638999999999</v>
      </c>
      <c r="K13" s="25">
        <v>36000</v>
      </c>
      <c r="L13" s="25">
        <v>52000</v>
      </c>
      <c r="N13" s="85">
        <f t="shared" si="2"/>
        <v>7.0805651211180536E-3</v>
      </c>
      <c r="O13" s="85">
        <f t="shared" si="1"/>
        <v>9.1084574334892761E-3</v>
      </c>
      <c r="P13" s="85">
        <f t="shared" si="1"/>
        <v>1.2220083758211146E-2</v>
      </c>
      <c r="Q13" s="85">
        <f t="shared" si="1"/>
        <v>1.3242398636586291E-2</v>
      </c>
      <c r="R13" s="85">
        <f t="shared" si="1"/>
        <v>1.5810848175663538E-2</v>
      </c>
      <c r="S13" s="85">
        <f t="shared" si="1"/>
        <v>1.1416331759490984E-2</v>
      </c>
      <c r="T13" s="85">
        <f t="shared" si="1"/>
        <v>7.1239768310239057E-3</v>
      </c>
      <c r="U13" s="85">
        <f t="shared" si="1"/>
        <v>1.4122688140012319E-2</v>
      </c>
      <c r="V13" s="85">
        <f t="shared" si="1"/>
        <v>6.2388407666706894E-3</v>
      </c>
      <c r="W13" s="85">
        <f t="shared" si="1"/>
        <v>8.6767895878524948E-3</v>
      </c>
      <c r="X13" s="85">
        <f t="shared" si="1"/>
        <v>1.0995982237259463E-2</v>
      </c>
    </row>
    <row r="14" spans="1:24">
      <c r="A14" s="23" t="s">
        <v>79</v>
      </c>
      <c r="B14" s="25">
        <v>24111.3645</v>
      </c>
      <c r="C14" s="25">
        <v>23225.134999999998</v>
      </c>
      <c r="D14" s="25">
        <v>26960.127</v>
      </c>
      <c r="E14" s="25">
        <v>45518.276100000003</v>
      </c>
      <c r="F14" s="25">
        <v>61932.739000000001</v>
      </c>
      <c r="G14" s="25">
        <v>50419.345999999998</v>
      </c>
      <c r="H14" s="25">
        <v>36774.243999999999</v>
      </c>
      <c r="I14" s="25">
        <v>27004.043000000001</v>
      </c>
      <c r="J14" s="25">
        <v>37392.080999999998</v>
      </c>
      <c r="K14" s="25">
        <v>27000</v>
      </c>
      <c r="L14" s="25">
        <v>53000</v>
      </c>
      <c r="N14" s="85">
        <f t="shared" si="2"/>
        <v>4.8230292112681908E-3</v>
      </c>
      <c r="O14" s="85">
        <f t="shared" si="1"/>
        <v>4.7234803555662478E-3</v>
      </c>
      <c r="P14" s="85">
        <f t="shared" si="1"/>
        <v>5.2363600905438604E-3</v>
      </c>
      <c r="Q14" s="85">
        <f t="shared" si="1"/>
        <v>8.6457839483082225E-3</v>
      </c>
      <c r="R14" s="85">
        <f t="shared" si="1"/>
        <v>1.0502994161314253E-2</v>
      </c>
      <c r="S14" s="85">
        <f t="shared" si="1"/>
        <v>9.7678246898657718E-3</v>
      </c>
      <c r="T14" s="85">
        <f t="shared" si="1"/>
        <v>8.9041421072455149E-3</v>
      </c>
      <c r="U14" s="85">
        <f t="shared" si="1"/>
        <v>8.2532121876197056E-3</v>
      </c>
      <c r="V14" s="85">
        <f t="shared" si="1"/>
        <v>1.066991818212204E-2</v>
      </c>
      <c r="W14" s="85">
        <f t="shared" si="1"/>
        <v>6.5075921908893707E-3</v>
      </c>
      <c r="X14" s="85">
        <f t="shared" si="1"/>
        <v>1.1207443434129837E-2</v>
      </c>
    </row>
    <row r="15" spans="1:24">
      <c r="A15" s="23" t="s">
        <v>80</v>
      </c>
      <c r="B15" s="25">
        <v>48475.576000000001</v>
      </c>
      <c r="C15" s="25">
        <v>36332.696000000004</v>
      </c>
      <c r="D15" s="25">
        <v>34083.944000000003</v>
      </c>
      <c r="E15" s="25">
        <v>44298.508000000002</v>
      </c>
      <c r="F15" s="25">
        <v>90903.532999999996</v>
      </c>
      <c r="G15" s="25">
        <v>51615.273800000003</v>
      </c>
      <c r="H15" s="25">
        <v>67393.773000000001</v>
      </c>
      <c r="I15" s="25">
        <v>44076.311999999998</v>
      </c>
      <c r="J15" s="25">
        <v>52875.182000000001</v>
      </c>
      <c r="K15" s="25">
        <v>63000</v>
      </c>
      <c r="L15" s="25">
        <v>94000</v>
      </c>
      <c r="N15" s="85">
        <f t="shared" si="2"/>
        <v>9.6966357536941248E-3</v>
      </c>
      <c r="O15" s="85">
        <f t="shared" si="1"/>
        <v>7.3892692473374391E-3</v>
      </c>
      <c r="P15" s="85">
        <f t="shared" si="1"/>
        <v>6.6199912222198315E-3</v>
      </c>
      <c r="Q15" s="85">
        <f t="shared" si="1"/>
        <v>8.4141000542066521E-3</v>
      </c>
      <c r="R15" s="85">
        <f t="shared" si="1"/>
        <v>1.5416067362075453E-2</v>
      </c>
      <c r="S15" s="85">
        <f t="shared" si="1"/>
        <v>9.9995137937295333E-3</v>
      </c>
      <c r="T15" s="85">
        <f t="shared" si="1"/>
        <v>1.6318044007524558E-2</v>
      </c>
      <c r="U15" s="85">
        <f t="shared" si="1"/>
        <v>1.3470988599141568E-2</v>
      </c>
      <c r="V15" s="85">
        <f t="shared" si="1"/>
        <v>1.5088057436675215E-2</v>
      </c>
      <c r="W15" s="85">
        <f t="shared" si="1"/>
        <v>1.5184381778741865E-2</v>
      </c>
      <c r="X15" s="85">
        <f t="shared" si="1"/>
        <v>1.9877352505815182E-2</v>
      </c>
    </row>
    <row r="16" spans="1:24">
      <c r="A16" s="23" t="s">
        <v>32</v>
      </c>
      <c r="B16" s="25">
        <v>715846.45</v>
      </c>
      <c r="C16" s="25">
        <v>646951.98</v>
      </c>
      <c r="D16" s="25">
        <v>656354.93000000005</v>
      </c>
      <c r="E16" s="25">
        <v>378043.64</v>
      </c>
      <c r="F16" s="25">
        <v>429568.6</v>
      </c>
      <c r="G16" s="25">
        <v>458353.9</v>
      </c>
      <c r="H16" s="25">
        <v>347175.49</v>
      </c>
      <c r="I16" s="25">
        <v>267493.27</v>
      </c>
      <c r="J16" s="25">
        <v>213811.51</v>
      </c>
      <c r="K16" s="25">
        <v>355000</v>
      </c>
      <c r="L16" s="25">
        <v>311000</v>
      </c>
      <c r="N16" s="85">
        <f t="shared" si="2"/>
        <v>0.14319174425539602</v>
      </c>
      <c r="O16" s="85">
        <f t="shared" si="1"/>
        <v>0.13157576774148733</v>
      </c>
      <c r="P16" s="85">
        <f t="shared" si="1"/>
        <v>0.1274812526173823</v>
      </c>
      <c r="Q16" s="85">
        <f t="shared" si="1"/>
        <v>7.1805962670717496E-2</v>
      </c>
      <c r="R16" s="85">
        <f t="shared" si="1"/>
        <v>7.2849297004027841E-2</v>
      </c>
      <c r="S16" s="85">
        <f t="shared" si="1"/>
        <v>8.8797671852313742E-2</v>
      </c>
      <c r="T16" s="85">
        <f t="shared" si="1"/>
        <v>8.4061548596691585E-2</v>
      </c>
      <c r="U16" s="85">
        <f t="shared" si="1"/>
        <v>8.1753636522880993E-2</v>
      </c>
      <c r="V16" s="85">
        <f t="shared" si="1"/>
        <v>6.1011616820576757E-2</v>
      </c>
      <c r="W16" s="85">
        <f t="shared" si="1"/>
        <v>8.5562786213545433E-2</v>
      </c>
      <c r="X16" s="85">
        <f t="shared" si="1"/>
        <v>6.5764432226686403E-2</v>
      </c>
    </row>
    <row r="17" spans="1:24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  <row r="18" spans="1:24">
      <c r="A18" s="74" t="s">
        <v>33</v>
      </c>
      <c r="K18" s="25"/>
      <c r="L18" s="25"/>
    </row>
    <row r="19" spans="1:24">
      <c r="A19" s="75" t="s">
        <v>34</v>
      </c>
      <c r="B19" s="23">
        <v>3</v>
      </c>
      <c r="C19" s="23">
        <v>3</v>
      </c>
      <c r="D19" s="23">
        <v>3</v>
      </c>
      <c r="E19" s="23">
        <v>3</v>
      </c>
      <c r="F19" s="23">
        <v>3</v>
      </c>
      <c r="G19" s="23">
        <v>3</v>
      </c>
      <c r="H19" s="23">
        <v>3</v>
      </c>
      <c r="I19" s="23">
        <v>3</v>
      </c>
      <c r="J19" s="23">
        <v>3</v>
      </c>
      <c r="K19" s="25">
        <v>3</v>
      </c>
      <c r="L19" s="25">
        <v>3</v>
      </c>
    </row>
    <row r="20" spans="1:24">
      <c r="A20" s="75" t="s">
        <v>120</v>
      </c>
      <c r="B20" s="26">
        <v>172914.74669999999</v>
      </c>
      <c r="C20" s="26">
        <v>144436.40059999999</v>
      </c>
      <c r="D20" s="26">
        <v>126637.33929999999</v>
      </c>
      <c r="E20" s="26">
        <v>152753.23699999999</v>
      </c>
      <c r="F20" s="26">
        <v>194282.75590000002</v>
      </c>
      <c r="G20" s="26">
        <v>163126.101</v>
      </c>
      <c r="H20" s="26">
        <v>99508.654699999999</v>
      </c>
      <c r="I20" s="26">
        <v>119974.075771</v>
      </c>
      <c r="J20" s="26">
        <v>118199.944</v>
      </c>
      <c r="K20" s="25">
        <v>120000</v>
      </c>
      <c r="L20" s="25">
        <v>159000</v>
      </c>
      <c r="N20" s="85">
        <f>B20/SUM(B$20:B$23)</f>
        <v>3.4588374549376397E-2</v>
      </c>
      <c r="O20" s="85">
        <f t="shared" ref="O20:X23" si="3">C20/SUM(C$20:C$23)</f>
        <v>2.9375181912924958E-2</v>
      </c>
      <c r="P20" s="85">
        <f t="shared" si="3"/>
        <v>2.4596273103335568E-2</v>
      </c>
      <c r="Q20" s="85">
        <f t="shared" si="3"/>
        <v>2.9014094402109489E-2</v>
      </c>
      <c r="R20" s="85">
        <f t="shared" si="3"/>
        <v>3.2947855679756347E-2</v>
      </c>
      <c r="S20" s="85">
        <f t="shared" si="3"/>
        <v>3.160269251309579E-2</v>
      </c>
      <c r="T20" s="85">
        <f t="shared" si="3"/>
        <v>2.4094016843196842E-2</v>
      </c>
      <c r="U20" s="85">
        <f t="shared" si="3"/>
        <v>3.6667523737039014E-2</v>
      </c>
      <c r="V20" s="85">
        <f t="shared" si="3"/>
        <v>3.372863202260528E-2</v>
      </c>
      <c r="W20" s="85">
        <f t="shared" si="3"/>
        <v>2.8943560057887119E-2</v>
      </c>
      <c r="X20" s="85">
        <f t="shared" si="3"/>
        <v>3.3629441624365479E-2</v>
      </c>
    </row>
    <row r="21" spans="1:24">
      <c r="A21" s="75">
        <v>2</v>
      </c>
      <c r="B21" s="26">
        <v>1159627</v>
      </c>
      <c r="C21" s="26">
        <v>1011273</v>
      </c>
      <c r="D21" s="26">
        <v>1136863</v>
      </c>
      <c r="E21" s="26">
        <v>1129821</v>
      </c>
      <c r="F21" s="26">
        <v>1159089</v>
      </c>
      <c r="G21" s="26">
        <v>988039.47</v>
      </c>
      <c r="H21" s="26">
        <v>814319.5</v>
      </c>
      <c r="I21" s="26">
        <v>571204.05000000005</v>
      </c>
      <c r="J21" s="26">
        <v>593433.06799999997</v>
      </c>
      <c r="K21" s="25">
        <v>752000</v>
      </c>
      <c r="L21" s="25">
        <v>911000</v>
      </c>
      <c r="N21" s="85">
        <f t="shared" ref="N21:N23" si="4">B21/SUM(B$20:B$23)</f>
        <v>0.23196178335881459</v>
      </c>
      <c r="O21" s="85">
        <f t="shared" si="3"/>
        <v>0.20567064960928805</v>
      </c>
      <c r="P21" s="85">
        <f t="shared" si="3"/>
        <v>0.22080843599244337</v>
      </c>
      <c r="Q21" s="85">
        <f t="shared" si="3"/>
        <v>0.21459927000752035</v>
      </c>
      <c r="R21" s="85">
        <f t="shared" si="3"/>
        <v>0.19656658108993347</v>
      </c>
      <c r="S21" s="85">
        <f t="shared" si="3"/>
        <v>0.19141453985473564</v>
      </c>
      <c r="T21" s="85">
        <f t="shared" si="3"/>
        <v>0.1971710682643128</v>
      </c>
      <c r="U21" s="85">
        <f t="shared" si="3"/>
        <v>0.17457636516446942</v>
      </c>
      <c r="V21" s="85">
        <f t="shared" si="3"/>
        <v>0.16933752168797722</v>
      </c>
      <c r="W21" s="85">
        <f t="shared" si="3"/>
        <v>0.18137964302942594</v>
      </c>
      <c r="X21" s="85">
        <f t="shared" si="3"/>
        <v>0.19268189509306261</v>
      </c>
    </row>
    <row r="22" spans="1:24">
      <c r="A22" s="75">
        <v>3</v>
      </c>
      <c r="B22" s="26">
        <v>2466553</v>
      </c>
      <c r="C22" s="26">
        <v>2541337</v>
      </c>
      <c r="D22" s="26">
        <v>2565741</v>
      </c>
      <c r="E22" s="26">
        <v>2612076</v>
      </c>
      <c r="F22" s="26">
        <v>2855679</v>
      </c>
      <c r="G22" s="26">
        <v>2624984</v>
      </c>
      <c r="H22" s="26">
        <v>1970013</v>
      </c>
      <c r="I22" s="26">
        <v>1622128</v>
      </c>
      <c r="J22" s="26">
        <v>1714584</v>
      </c>
      <c r="K22" s="25">
        <v>1989000</v>
      </c>
      <c r="L22" s="25">
        <v>2093000</v>
      </c>
      <c r="N22" s="85">
        <f t="shared" si="4"/>
        <v>0.49338798823159019</v>
      </c>
      <c r="O22" s="85">
        <f t="shared" si="3"/>
        <v>0.51685195952637841</v>
      </c>
      <c r="P22" s="85">
        <f t="shared" si="3"/>
        <v>0.49833379868259203</v>
      </c>
      <c r="Q22" s="85">
        <f t="shared" si="3"/>
        <v>0.49614018752011491</v>
      </c>
      <c r="R22" s="85">
        <f t="shared" si="3"/>
        <v>0.48428641607358897</v>
      </c>
      <c r="S22" s="85">
        <f t="shared" si="3"/>
        <v>0.50854254282578748</v>
      </c>
      <c r="T22" s="85">
        <f t="shared" si="3"/>
        <v>0.4769989760832003</v>
      </c>
      <c r="U22" s="85">
        <f t="shared" si="3"/>
        <v>0.49576891142755453</v>
      </c>
      <c r="V22" s="85">
        <f t="shared" si="3"/>
        <v>0.48926057704263082</v>
      </c>
      <c r="W22" s="85">
        <f t="shared" si="3"/>
        <v>0.47973950795947901</v>
      </c>
      <c r="X22" s="85">
        <f t="shared" si="3"/>
        <v>0.44268189509306261</v>
      </c>
    </row>
    <row r="23" spans="1:24">
      <c r="A23" s="75" t="s">
        <v>55</v>
      </c>
      <c r="B23" s="26">
        <v>1200121</v>
      </c>
      <c r="C23" s="26">
        <v>1219907</v>
      </c>
      <c r="D23" s="26">
        <v>1319398</v>
      </c>
      <c r="E23" s="26">
        <v>1370144</v>
      </c>
      <c r="F23" s="26">
        <v>1687623</v>
      </c>
      <c r="G23" s="26">
        <v>1385629</v>
      </c>
      <c r="H23" s="26">
        <v>1246174</v>
      </c>
      <c r="I23" s="26">
        <v>958637.64199999999</v>
      </c>
      <c r="J23" s="26">
        <v>1078222.3</v>
      </c>
      <c r="K23" s="25">
        <v>1285000</v>
      </c>
      <c r="L23" s="25">
        <v>1565000</v>
      </c>
      <c r="N23" s="85">
        <f t="shared" si="4"/>
        <v>0.2400618538602188</v>
      </c>
      <c r="O23" s="85">
        <f t="shared" si="3"/>
        <v>0.24810220895140853</v>
      </c>
      <c r="P23" s="85">
        <f t="shared" si="3"/>
        <v>0.25626149222162897</v>
      </c>
      <c r="Q23" s="85">
        <f t="shared" si="3"/>
        <v>0.26024644807025532</v>
      </c>
      <c r="R23" s="85">
        <f t="shared" si="3"/>
        <v>0.28619914715672118</v>
      </c>
      <c r="S23" s="85">
        <f t="shared" si="3"/>
        <v>0.26844022480638097</v>
      </c>
      <c r="T23" s="85">
        <f t="shared" si="3"/>
        <v>0.30173593880929012</v>
      </c>
      <c r="U23" s="85">
        <f t="shared" si="3"/>
        <v>0.292987199670937</v>
      </c>
      <c r="V23" s="85">
        <f t="shared" si="3"/>
        <v>0.30767326924678673</v>
      </c>
      <c r="W23" s="85">
        <f t="shared" si="3"/>
        <v>0.30993728895320793</v>
      </c>
      <c r="X23" s="85">
        <f t="shared" si="3"/>
        <v>0.3310067681895093</v>
      </c>
    </row>
    <row r="24" spans="1:24">
      <c r="K24" s="25"/>
      <c r="L24" s="25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spans="1:24">
      <c r="A25" s="21" t="s">
        <v>35</v>
      </c>
      <c r="K25" s="25"/>
      <c r="L25" s="25"/>
      <c r="T25" s="40"/>
    </row>
    <row r="26" spans="1:24">
      <c r="A26" s="23" t="s">
        <v>63</v>
      </c>
      <c r="B26" s="26">
        <v>62523.648000000001</v>
      </c>
      <c r="C26" s="25">
        <v>59631.364000000001</v>
      </c>
      <c r="D26" s="25">
        <v>44791.26</v>
      </c>
      <c r="E26" s="25">
        <v>43332.480000000003</v>
      </c>
      <c r="F26" s="25">
        <v>43525.07</v>
      </c>
      <c r="G26" s="25">
        <v>58164.286999999997</v>
      </c>
      <c r="H26" s="25">
        <v>16909.368999999999</v>
      </c>
      <c r="I26" s="25">
        <v>12802.107</v>
      </c>
      <c r="J26" s="25">
        <v>21316.484</v>
      </c>
      <c r="K26" s="25">
        <v>26000</v>
      </c>
      <c r="L26" s="25">
        <v>56000</v>
      </c>
      <c r="N26" s="85">
        <f>B26/SUM(B$26:B$34)</f>
        <v>1.5266565096149116E-2</v>
      </c>
      <c r="O26" s="85">
        <f t="shared" ref="O26:X34" si="5">C26/SUM(C$26:C$34)</f>
        <v>1.331440703708534E-2</v>
      </c>
      <c r="P26" s="85">
        <f t="shared" si="5"/>
        <v>9.2790094481337501E-3</v>
      </c>
      <c r="Q26" s="85">
        <f t="shared" si="5"/>
        <v>8.7314729428246019E-3</v>
      </c>
      <c r="R26" s="85">
        <f t="shared" si="5"/>
        <v>7.8319687652670059E-3</v>
      </c>
      <c r="S26" s="85">
        <f t="shared" si="5"/>
        <v>1.2045984741197942E-2</v>
      </c>
      <c r="T26" s="85">
        <f t="shared" si="5"/>
        <v>4.3572142527275584E-3</v>
      </c>
      <c r="U26" s="85">
        <f t="shared" si="5"/>
        <v>4.15165236559126E-3</v>
      </c>
      <c r="V26" s="85">
        <f t="shared" si="5"/>
        <v>6.4104174200243502E-3</v>
      </c>
      <c r="W26" s="85">
        <f t="shared" si="5"/>
        <v>7.131102578167855E-3</v>
      </c>
      <c r="X26" s="85">
        <f t="shared" si="5"/>
        <v>1.2321232123212322E-2</v>
      </c>
    </row>
    <row r="27" spans="1:24">
      <c r="A27" s="23" t="s">
        <v>64</v>
      </c>
      <c r="B27" s="26">
        <v>123181.75</v>
      </c>
      <c r="C27" s="25">
        <v>127507.89</v>
      </c>
      <c r="D27" s="25">
        <v>131568.12</v>
      </c>
      <c r="E27" s="25">
        <v>130869.71</v>
      </c>
      <c r="F27" s="25">
        <v>147405.01999999999</v>
      </c>
      <c r="G27" s="25">
        <v>127566.09</v>
      </c>
      <c r="H27" s="25">
        <v>81382.98</v>
      </c>
      <c r="I27" s="25">
        <v>91305.718999999997</v>
      </c>
      <c r="J27" s="25">
        <v>73267.31</v>
      </c>
      <c r="K27" s="25">
        <v>73000</v>
      </c>
      <c r="L27" s="25">
        <v>106000</v>
      </c>
      <c r="N27" s="85">
        <f t="shared" ref="N27:N34" si="6">B27/SUM(B$26:B$34)</f>
        <v>3.0077614873536589E-2</v>
      </c>
      <c r="O27" s="85">
        <f t="shared" si="5"/>
        <v>2.8469782242443818E-2</v>
      </c>
      <c r="P27" s="85">
        <f t="shared" si="5"/>
        <v>2.7255804559934125E-2</v>
      </c>
      <c r="Q27" s="85">
        <f t="shared" si="5"/>
        <v>2.637018079510571E-2</v>
      </c>
      <c r="R27" s="85">
        <f t="shared" si="5"/>
        <v>2.6524288472909021E-2</v>
      </c>
      <c r="S27" s="85">
        <f t="shared" si="5"/>
        <v>2.6419290133037881E-2</v>
      </c>
      <c r="T27" s="85">
        <f t="shared" si="5"/>
        <v>2.0970805024447797E-2</v>
      </c>
      <c r="U27" s="85">
        <f t="shared" si="5"/>
        <v>2.9609938760733749E-2</v>
      </c>
      <c r="V27" s="85">
        <f t="shared" si="5"/>
        <v>2.2033372874359778E-2</v>
      </c>
      <c r="W27" s="85">
        <f t="shared" si="5"/>
        <v>2.0021941854086671E-2</v>
      </c>
      <c r="X27" s="85">
        <f t="shared" si="5"/>
        <v>2.3322332233223324E-2</v>
      </c>
    </row>
    <row r="28" spans="1:24">
      <c r="A28" s="23" t="s">
        <v>65</v>
      </c>
      <c r="B28" s="26">
        <v>392362.81</v>
      </c>
      <c r="C28" s="25">
        <v>312847.71000000002</v>
      </c>
      <c r="D28" s="25">
        <v>414898.7</v>
      </c>
      <c r="E28" s="25">
        <v>292692.83500000002</v>
      </c>
      <c r="F28" s="25">
        <v>407393.24</v>
      </c>
      <c r="G28" s="25">
        <v>363416.2</v>
      </c>
      <c r="H28" s="25">
        <v>254534.109</v>
      </c>
      <c r="I28" s="25">
        <v>225559.54</v>
      </c>
      <c r="J28" s="25">
        <v>214212.69</v>
      </c>
      <c r="K28" s="25">
        <v>228000</v>
      </c>
      <c r="L28" s="25">
        <v>308000</v>
      </c>
      <c r="N28" s="85">
        <f t="shared" si="6"/>
        <v>9.5804268813185475E-2</v>
      </c>
      <c r="O28" s="85">
        <f t="shared" si="5"/>
        <v>6.9852196430724517E-2</v>
      </c>
      <c r="P28" s="85">
        <f t="shared" si="5"/>
        <v>8.5950896610597918E-2</v>
      </c>
      <c r="Q28" s="85">
        <f t="shared" si="5"/>
        <v>5.8977459156760143E-2</v>
      </c>
      <c r="R28" s="85">
        <f t="shared" si="5"/>
        <v>7.3306972989610933E-2</v>
      </c>
      <c r="S28" s="85">
        <f t="shared" si="5"/>
        <v>7.526450036091975E-2</v>
      </c>
      <c r="T28" s="85">
        <f t="shared" si="5"/>
        <v>6.5588470364571855E-2</v>
      </c>
      <c r="U28" s="85">
        <f t="shared" si="5"/>
        <v>7.3147709031230287E-2</v>
      </c>
      <c r="V28" s="85">
        <f t="shared" si="5"/>
        <v>6.4419289764966678E-2</v>
      </c>
      <c r="W28" s="85">
        <f t="shared" si="5"/>
        <v>6.2534284147010427E-2</v>
      </c>
      <c r="X28" s="85">
        <f t="shared" si="5"/>
        <v>6.776677667766777E-2</v>
      </c>
    </row>
    <row r="29" spans="1:24">
      <c r="A29" s="23" t="s">
        <v>66</v>
      </c>
      <c r="B29" s="26">
        <v>1035046.2</v>
      </c>
      <c r="C29" s="25">
        <v>1175887</v>
      </c>
      <c r="D29" s="25">
        <v>1230751</v>
      </c>
      <c r="E29" s="25">
        <v>1326559</v>
      </c>
      <c r="F29" s="25">
        <v>1423289</v>
      </c>
      <c r="G29" s="25">
        <v>1128458.8999999999</v>
      </c>
      <c r="H29" s="25">
        <v>979260.95</v>
      </c>
      <c r="I29" s="25">
        <v>773257.54</v>
      </c>
      <c r="J29" s="25">
        <v>818556.99699999997</v>
      </c>
      <c r="K29" s="25">
        <v>833000</v>
      </c>
      <c r="L29" s="25">
        <v>1079000</v>
      </c>
      <c r="N29" s="85">
        <f t="shared" si="6"/>
        <v>0.25272997810079434</v>
      </c>
      <c r="O29" s="85">
        <f t="shared" si="5"/>
        <v>0.26255039458123364</v>
      </c>
      <c r="P29" s="85">
        <f t="shared" si="5"/>
        <v>0.25496380671809771</v>
      </c>
      <c r="Q29" s="85">
        <f t="shared" si="5"/>
        <v>0.2673009718243789</v>
      </c>
      <c r="R29" s="85">
        <f t="shared" si="5"/>
        <v>0.25610883548143887</v>
      </c>
      <c r="S29" s="85">
        <f t="shared" si="5"/>
        <v>0.23370695991629734</v>
      </c>
      <c r="T29" s="85">
        <f t="shared" si="5"/>
        <v>0.2523364277211958</v>
      </c>
      <c r="U29" s="85">
        <f t="shared" si="5"/>
        <v>0.25076313572072773</v>
      </c>
      <c r="V29" s="85">
        <f t="shared" si="5"/>
        <v>0.24616123526054387</v>
      </c>
      <c r="W29" s="85">
        <f t="shared" si="5"/>
        <v>0.22846955567745475</v>
      </c>
      <c r="X29" s="85">
        <f t="shared" si="5"/>
        <v>0.23740374037403741</v>
      </c>
    </row>
    <row r="30" spans="1:24">
      <c r="A30" s="23" t="s">
        <v>67</v>
      </c>
      <c r="B30" s="26">
        <v>927161.65800000005</v>
      </c>
      <c r="C30" s="25">
        <v>1052717</v>
      </c>
      <c r="D30" s="25">
        <v>1214589</v>
      </c>
      <c r="E30" s="25">
        <v>1215790</v>
      </c>
      <c r="F30" s="25">
        <v>1310452</v>
      </c>
      <c r="G30" s="25">
        <v>1133338</v>
      </c>
      <c r="H30" s="25">
        <v>921043.65</v>
      </c>
      <c r="I30" s="25">
        <v>801146.52</v>
      </c>
      <c r="J30" s="25">
        <v>790959.28</v>
      </c>
      <c r="K30" s="25">
        <v>924000</v>
      </c>
      <c r="L30" s="25">
        <v>1090000</v>
      </c>
      <c r="N30" s="85">
        <f t="shared" si="6"/>
        <v>0.22638752310982468</v>
      </c>
      <c r="O30" s="85">
        <f t="shared" si="5"/>
        <v>0.23504917031345063</v>
      </c>
      <c r="P30" s="85">
        <f t="shared" si="5"/>
        <v>0.25161566802539875</v>
      </c>
      <c r="Q30" s="85">
        <f t="shared" si="5"/>
        <v>0.24498107399245839</v>
      </c>
      <c r="R30" s="85">
        <f t="shared" si="5"/>
        <v>0.23580477027105706</v>
      </c>
      <c r="S30" s="85">
        <f t="shared" si="5"/>
        <v>0.23471743502365627</v>
      </c>
      <c r="T30" s="85">
        <f t="shared" si="5"/>
        <v>0.23733496614594035</v>
      </c>
      <c r="U30" s="85">
        <f t="shared" si="5"/>
        <v>0.25980737740617271</v>
      </c>
      <c r="V30" s="85">
        <f t="shared" si="5"/>
        <v>0.23786188881064613</v>
      </c>
      <c r="W30" s="85">
        <f t="shared" si="5"/>
        <v>0.25342841470104222</v>
      </c>
      <c r="X30" s="85">
        <f t="shared" si="5"/>
        <v>0.23982398239823982</v>
      </c>
    </row>
    <row r="31" spans="1:24">
      <c r="A31" s="23" t="s">
        <v>68</v>
      </c>
      <c r="B31" s="26">
        <v>670018.54</v>
      </c>
      <c r="C31" s="25">
        <v>788622.5</v>
      </c>
      <c r="D31" s="25">
        <v>774143.22</v>
      </c>
      <c r="E31" s="25">
        <v>796473.74899999995</v>
      </c>
      <c r="F31" s="25">
        <v>945710.20799999998</v>
      </c>
      <c r="G31" s="25">
        <v>737958.49</v>
      </c>
      <c r="H31" s="25">
        <v>633821.77</v>
      </c>
      <c r="I31" s="25">
        <v>462763.59</v>
      </c>
      <c r="J31" s="25">
        <v>542649.01</v>
      </c>
      <c r="K31" s="25">
        <v>648000</v>
      </c>
      <c r="L31" s="25">
        <v>755000</v>
      </c>
      <c r="N31" s="85">
        <f t="shared" si="6"/>
        <v>0.16360020542206349</v>
      </c>
      <c r="O31" s="85">
        <f t="shared" si="5"/>
        <v>0.17608252200308269</v>
      </c>
      <c r="P31" s="85">
        <f t="shared" si="5"/>
        <v>0.1603724086482203</v>
      </c>
      <c r="Q31" s="85">
        <f t="shared" si="5"/>
        <v>0.16048906014757458</v>
      </c>
      <c r="R31" s="85">
        <f t="shared" si="5"/>
        <v>0.17017256514579213</v>
      </c>
      <c r="S31" s="85">
        <f t="shared" si="5"/>
        <v>0.1528332447396368</v>
      </c>
      <c r="T31" s="85">
        <f t="shared" si="5"/>
        <v>0.16332349539081017</v>
      </c>
      <c r="U31" s="85">
        <f t="shared" si="5"/>
        <v>0.15007166813501902</v>
      </c>
      <c r="V31" s="85">
        <f t="shared" si="5"/>
        <v>0.16318857587691138</v>
      </c>
      <c r="W31" s="85">
        <f t="shared" si="5"/>
        <v>0.17772901810202962</v>
      </c>
      <c r="X31" s="85">
        <f t="shared" si="5"/>
        <v>0.16611661166116612</v>
      </c>
    </row>
    <row r="32" spans="1:24">
      <c r="A32" s="23" t="s">
        <v>69</v>
      </c>
      <c r="B32" s="26">
        <v>358766.9</v>
      </c>
      <c r="C32" s="25">
        <v>351743.77</v>
      </c>
      <c r="D32" s="25">
        <v>437029.22</v>
      </c>
      <c r="E32" s="25">
        <v>488077.71</v>
      </c>
      <c r="F32" s="25">
        <v>485995.45</v>
      </c>
      <c r="G32" s="25">
        <v>496811.44</v>
      </c>
      <c r="H32" s="25">
        <v>369084.15999999997</v>
      </c>
      <c r="I32" s="25">
        <v>297971.42</v>
      </c>
      <c r="J32" s="25">
        <v>358412.33</v>
      </c>
      <c r="K32" s="25">
        <v>371000</v>
      </c>
      <c r="L32" s="25">
        <v>461000</v>
      </c>
      <c r="N32" s="85">
        <f t="shared" si="6"/>
        <v>8.7601066290847587E-2</v>
      </c>
      <c r="O32" s="85">
        <f t="shared" si="5"/>
        <v>7.8536853970654227E-2</v>
      </c>
      <c r="P32" s="85">
        <f t="shared" si="5"/>
        <v>9.0535480839130739E-2</v>
      </c>
      <c r="Q32" s="85">
        <f t="shared" si="5"/>
        <v>9.8347413276618209E-2</v>
      </c>
      <c r="R32" s="85">
        <f t="shared" si="5"/>
        <v>8.7450776861746182E-2</v>
      </c>
      <c r="S32" s="85">
        <f t="shared" si="5"/>
        <v>0.10289102358449916</v>
      </c>
      <c r="T32" s="85">
        <f t="shared" si="5"/>
        <v>9.5105782031723277E-2</v>
      </c>
      <c r="U32" s="85">
        <f t="shared" si="5"/>
        <v>9.6630480492124207E-2</v>
      </c>
      <c r="V32" s="85">
        <f t="shared" si="5"/>
        <v>0.10778384670677942</v>
      </c>
      <c r="W32" s="85">
        <f t="shared" si="5"/>
        <v>0.10175534832693363</v>
      </c>
      <c r="X32" s="85">
        <f t="shared" si="5"/>
        <v>0.10143014301430144</v>
      </c>
    </row>
    <row r="33" spans="1:24">
      <c r="A33" s="23" t="s">
        <v>61</v>
      </c>
      <c r="B33" s="26">
        <v>312040.21999999997</v>
      </c>
      <c r="C33" s="25">
        <v>383574.18</v>
      </c>
      <c r="D33" s="25">
        <v>341300.78</v>
      </c>
      <c r="E33" s="25">
        <v>411247.93</v>
      </c>
      <c r="F33" s="25">
        <v>487356.03</v>
      </c>
      <c r="G33" s="25">
        <v>484518.93</v>
      </c>
      <c r="H33" s="25">
        <v>399591.1</v>
      </c>
      <c r="I33" s="25">
        <v>261063.37</v>
      </c>
      <c r="J33" s="25">
        <v>311737.65999999997</v>
      </c>
      <c r="K33" s="25">
        <v>341000</v>
      </c>
      <c r="L33" s="25">
        <v>447000</v>
      </c>
      <c r="N33" s="85">
        <f t="shared" si="6"/>
        <v>7.6191688803038018E-2</v>
      </c>
      <c r="O33" s="85">
        <f t="shared" si="5"/>
        <v>8.5643903121790724E-2</v>
      </c>
      <c r="P33" s="85">
        <f t="shared" si="5"/>
        <v>7.0704266016973369E-2</v>
      </c>
      <c r="Q33" s="85">
        <f t="shared" si="5"/>
        <v>8.2866251218199974E-2</v>
      </c>
      <c r="R33" s="85">
        <f t="shared" si="5"/>
        <v>8.7695601742272436E-2</v>
      </c>
      <c r="S33" s="85">
        <f t="shared" si="5"/>
        <v>0.10034521075796141</v>
      </c>
      <c r="T33" s="85">
        <f t="shared" si="5"/>
        <v>0.10296682485213275</v>
      </c>
      <c r="U33" s="85">
        <f t="shared" si="5"/>
        <v>8.4661404378960928E-2</v>
      </c>
      <c r="V33" s="85">
        <f t="shared" si="5"/>
        <v>9.3747567663674161E-2</v>
      </c>
      <c r="W33" s="85">
        <f t="shared" si="5"/>
        <v>9.3527153044432251E-2</v>
      </c>
      <c r="X33" s="85">
        <f t="shared" si="5"/>
        <v>9.8349834983498349E-2</v>
      </c>
    </row>
    <row r="34" spans="1:24">
      <c r="A34" s="23" t="s">
        <v>62</v>
      </c>
      <c r="B34" s="26">
        <v>214360.98</v>
      </c>
      <c r="C34" s="25">
        <v>226178.29</v>
      </c>
      <c r="D34" s="25">
        <v>238088.35</v>
      </c>
      <c r="E34" s="25">
        <v>257748.12</v>
      </c>
      <c r="F34" s="25">
        <v>306233.99</v>
      </c>
      <c r="G34" s="25">
        <v>298288.39</v>
      </c>
      <c r="H34" s="25">
        <v>225147.109</v>
      </c>
      <c r="I34" s="25">
        <v>157747.48000000001</v>
      </c>
      <c r="J34" s="25">
        <v>194176.22</v>
      </c>
      <c r="K34" s="25">
        <v>202000</v>
      </c>
      <c r="L34" s="25">
        <v>243000</v>
      </c>
      <c r="N34" s="85">
        <f t="shared" si="6"/>
        <v>5.2341089490560731E-2</v>
      </c>
      <c r="O34" s="85">
        <f t="shared" si="5"/>
        <v>5.0500770299534467E-2</v>
      </c>
      <c r="P34" s="85">
        <f t="shared" si="5"/>
        <v>4.9322659133513441E-2</v>
      </c>
      <c r="Q34" s="85">
        <f t="shared" si="5"/>
        <v>5.1936116646079535E-2</v>
      </c>
      <c r="R34" s="85">
        <f t="shared" si="5"/>
        <v>5.5104220269906252E-2</v>
      </c>
      <c r="S34" s="85">
        <f t="shared" si="5"/>
        <v>6.1776350742793452E-2</v>
      </c>
      <c r="T34" s="85">
        <f t="shared" si="5"/>
        <v>5.8016014216450369E-2</v>
      </c>
      <c r="U34" s="85">
        <f t="shared" si="5"/>
        <v>5.1156633709440173E-2</v>
      </c>
      <c r="V34" s="85">
        <f t="shared" si="5"/>
        <v>5.8393805622094175E-2</v>
      </c>
      <c r="W34" s="85">
        <f t="shared" si="5"/>
        <v>5.5403181568842566E-2</v>
      </c>
      <c r="X34" s="85">
        <f t="shared" si="5"/>
        <v>5.3465346534653464E-2</v>
      </c>
    </row>
    <row r="35" spans="1:24">
      <c r="A35" s="23" t="s">
        <v>48</v>
      </c>
      <c r="B35" s="26">
        <v>903753.29</v>
      </c>
      <c r="C35" s="25">
        <v>438243.25099999999</v>
      </c>
      <c r="D35" s="25">
        <v>321479.44</v>
      </c>
      <c r="E35" s="25">
        <v>302003.3</v>
      </c>
      <c r="F35" s="25">
        <v>339314.44</v>
      </c>
      <c r="G35" s="25">
        <v>333257.38</v>
      </c>
      <c r="H35" s="25">
        <v>249239.96</v>
      </c>
      <c r="I35" s="25">
        <v>188326.23</v>
      </c>
      <c r="J35" s="25">
        <v>179151.43</v>
      </c>
      <c r="K35" s="25">
        <v>502000</v>
      </c>
      <c r="L35" s="25">
        <v>184000</v>
      </c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4">
      <c r="K36" s="25"/>
      <c r="L36" s="25"/>
    </row>
    <row r="37" spans="1:24">
      <c r="A37" s="21" t="s">
        <v>161</v>
      </c>
      <c r="K37" s="25"/>
      <c r="L37" s="25"/>
    </row>
    <row r="38" spans="1:24">
      <c r="A38" s="2" t="s">
        <v>117</v>
      </c>
      <c r="B38" s="42">
        <v>133612.5</v>
      </c>
      <c r="C38" s="42">
        <v>144840.5</v>
      </c>
      <c r="D38" s="42">
        <v>164815</v>
      </c>
      <c r="E38" s="42">
        <v>182484</v>
      </c>
      <c r="F38" s="42">
        <v>207075</v>
      </c>
      <c r="G38" s="42">
        <v>219852</v>
      </c>
      <c r="H38" s="42">
        <v>194140</v>
      </c>
      <c r="I38" s="42">
        <v>163500</v>
      </c>
      <c r="J38" s="42">
        <v>178840</v>
      </c>
      <c r="K38" s="42">
        <v>201900</v>
      </c>
      <c r="L38" s="42">
        <v>215500</v>
      </c>
      <c r="S38" s="26"/>
    </row>
    <row r="39" spans="1:24">
      <c r="A39" s="23" t="s">
        <v>83</v>
      </c>
      <c r="B39" s="26">
        <v>1394870</v>
      </c>
      <c r="C39" s="60">
        <v>1256822</v>
      </c>
      <c r="D39" s="26">
        <v>1114514</v>
      </c>
      <c r="E39" s="26">
        <v>946522.82</v>
      </c>
      <c r="F39" s="26">
        <v>880473.77</v>
      </c>
      <c r="G39" s="26">
        <v>779121.28</v>
      </c>
      <c r="H39" s="26">
        <v>655200.98</v>
      </c>
      <c r="I39" s="26">
        <v>725004.66</v>
      </c>
      <c r="J39" s="26">
        <v>705993.77</v>
      </c>
      <c r="K39" s="25">
        <v>741000</v>
      </c>
      <c r="L39" s="25">
        <v>682000</v>
      </c>
      <c r="N39" s="85">
        <f>B39/SUM(B$39:B$44)</f>
        <v>0.35125886314372778</v>
      </c>
      <c r="O39" s="85">
        <f t="shared" ref="O39:X44" si="7">C39/SUM(C$39:C$44)</f>
        <v>0.31480317223848037</v>
      </c>
      <c r="P39" s="85">
        <f t="shared" si="7"/>
        <v>0.26831367803444639</v>
      </c>
      <c r="Q39" s="85">
        <f t="shared" si="7"/>
        <v>0.21277586115896244</v>
      </c>
      <c r="R39" s="85">
        <f t="shared" si="7"/>
        <v>0.17814344350443231</v>
      </c>
      <c r="S39" s="85">
        <f t="shared" si="7"/>
        <v>0.18561331882905199</v>
      </c>
      <c r="T39" s="85">
        <f t="shared" si="7"/>
        <v>0.19532153810488459</v>
      </c>
      <c r="U39" s="85">
        <f t="shared" si="7"/>
        <v>0.26988349534950878</v>
      </c>
      <c r="V39" s="85">
        <f t="shared" si="7"/>
        <v>0.25321623629403112</v>
      </c>
      <c r="W39" s="85">
        <f t="shared" si="7"/>
        <v>0.20652173913043478</v>
      </c>
      <c r="X39" s="85">
        <f t="shared" si="7"/>
        <v>0.16999002991026918</v>
      </c>
    </row>
    <row r="40" spans="1:24">
      <c r="A40" s="23" t="s">
        <v>84</v>
      </c>
      <c r="B40" s="26">
        <v>1412559</v>
      </c>
      <c r="C40" s="60">
        <v>1465178</v>
      </c>
      <c r="D40" s="26">
        <v>1479195</v>
      </c>
      <c r="E40" s="26">
        <v>1578371</v>
      </c>
      <c r="F40" s="26">
        <v>1502797</v>
      </c>
      <c r="G40" s="26">
        <v>1103415</v>
      </c>
      <c r="H40" s="26">
        <v>1075066</v>
      </c>
      <c r="I40" s="26">
        <v>931393.62</v>
      </c>
      <c r="J40" s="26">
        <v>886042.3</v>
      </c>
      <c r="K40" s="25">
        <v>1030000</v>
      </c>
      <c r="L40" s="25">
        <v>1155000</v>
      </c>
      <c r="N40" s="85">
        <f t="shared" ref="N40:N44" si="8">B40/SUM(B$39:B$44)</f>
        <v>0.35571334136044291</v>
      </c>
      <c r="O40" s="85">
        <f t="shared" si="7"/>
        <v>0.36699125436540109</v>
      </c>
      <c r="P40" s="85">
        <f t="shared" si="7"/>
        <v>0.35610880704967629</v>
      </c>
      <c r="Q40" s="85">
        <f t="shared" si="7"/>
        <v>0.35481368399901092</v>
      </c>
      <c r="R40" s="85">
        <f t="shared" si="7"/>
        <v>0.3040561134128168</v>
      </c>
      <c r="S40" s="85">
        <f t="shared" si="7"/>
        <v>0.262871167112466</v>
      </c>
      <c r="T40" s="85">
        <f t="shared" si="7"/>
        <v>0.32048722620083059</v>
      </c>
      <c r="U40" s="85">
        <f t="shared" si="7"/>
        <v>0.34671193108170112</v>
      </c>
      <c r="V40" s="85">
        <f t="shared" si="7"/>
        <v>0.31779359243256045</v>
      </c>
      <c r="W40" s="85">
        <f t="shared" si="7"/>
        <v>0.2870680044593088</v>
      </c>
      <c r="X40" s="85">
        <f t="shared" si="7"/>
        <v>0.28788634097706878</v>
      </c>
    </row>
    <row r="41" spans="1:24">
      <c r="A41" s="23" t="s">
        <v>85</v>
      </c>
      <c r="B41" s="26">
        <v>688382.62</v>
      </c>
      <c r="C41" s="60">
        <v>740389.23</v>
      </c>
      <c r="D41" s="26">
        <v>874794.96</v>
      </c>
      <c r="E41" s="26">
        <v>915907.11</v>
      </c>
      <c r="F41" s="26">
        <v>1052193</v>
      </c>
      <c r="G41" s="26">
        <v>818608.84</v>
      </c>
      <c r="H41" s="26">
        <v>679770.95</v>
      </c>
      <c r="I41" s="26">
        <v>501212.01299999998</v>
      </c>
      <c r="J41" s="26">
        <v>467946.28</v>
      </c>
      <c r="K41" s="25">
        <v>807000</v>
      </c>
      <c r="L41" s="25">
        <v>902000</v>
      </c>
      <c r="N41" s="85">
        <f t="shared" si="8"/>
        <v>0.17334984371955864</v>
      </c>
      <c r="O41" s="85">
        <f t="shared" si="7"/>
        <v>0.18544939402334287</v>
      </c>
      <c r="P41" s="85">
        <f t="shared" si="7"/>
        <v>0.21060251665173912</v>
      </c>
      <c r="Q41" s="85">
        <f t="shared" si="7"/>
        <v>0.20589352940467567</v>
      </c>
      <c r="R41" s="85">
        <f t="shared" si="7"/>
        <v>0.21288684642048922</v>
      </c>
      <c r="S41" s="85">
        <f t="shared" si="7"/>
        <v>0.19502060528394297</v>
      </c>
      <c r="T41" s="85">
        <f t="shared" si="7"/>
        <v>0.20264607588501865</v>
      </c>
      <c r="U41" s="85">
        <f t="shared" si="7"/>
        <v>0.18657652487310003</v>
      </c>
      <c r="V41" s="85">
        <f t="shared" si="7"/>
        <v>0.16783660259408925</v>
      </c>
      <c r="W41" s="85">
        <f t="shared" si="7"/>
        <v>0.22491638795986621</v>
      </c>
      <c r="X41" s="85">
        <f t="shared" si="7"/>
        <v>0.22482552342971088</v>
      </c>
    </row>
    <row r="42" spans="1:24">
      <c r="A42" s="23" t="s">
        <v>86</v>
      </c>
      <c r="B42" s="26">
        <v>245216.62</v>
      </c>
      <c r="C42" s="60">
        <v>273893.84000000003</v>
      </c>
      <c r="D42" s="26">
        <v>321063.96999999997</v>
      </c>
      <c r="E42" s="26">
        <v>440936.87</v>
      </c>
      <c r="F42" s="26">
        <v>552819.57999999996</v>
      </c>
      <c r="G42" s="26">
        <v>480545.37</v>
      </c>
      <c r="H42" s="26">
        <v>395511.68</v>
      </c>
      <c r="I42" s="26">
        <v>209418.21</v>
      </c>
      <c r="J42" s="26">
        <v>363646.52</v>
      </c>
      <c r="K42" s="25">
        <v>415000</v>
      </c>
      <c r="L42" s="25">
        <v>487000</v>
      </c>
      <c r="N42" s="85">
        <f t="shared" si="8"/>
        <v>6.1750923860393797E-2</v>
      </c>
      <c r="O42" s="85">
        <f t="shared" si="7"/>
        <v>6.8603708153245874E-2</v>
      </c>
      <c r="P42" s="85">
        <f t="shared" si="7"/>
        <v>7.7294546928114979E-2</v>
      </c>
      <c r="Q42" s="85">
        <f t="shared" si="7"/>
        <v>9.9121458298266352E-2</v>
      </c>
      <c r="R42" s="85">
        <f t="shared" si="7"/>
        <v>0.11185021856798073</v>
      </c>
      <c r="S42" s="85">
        <f t="shared" si="7"/>
        <v>0.11448233190811417</v>
      </c>
      <c r="T42" s="85">
        <f t="shared" si="7"/>
        <v>0.11790572974424873</v>
      </c>
      <c r="U42" s="85">
        <f t="shared" si="7"/>
        <v>7.7956076178375813E-2</v>
      </c>
      <c r="V42" s="85">
        <f t="shared" si="7"/>
        <v>0.13042778427892093</v>
      </c>
      <c r="W42" s="85">
        <f t="shared" si="7"/>
        <v>0.11566332218506131</v>
      </c>
      <c r="X42" s="85">
        <f t="shared" si="7"/>
        <v>0.12138584247258226</v>
      </c>
    </row>
    <row r="43" spans="1:24">
      <c r="A43" s="23" t="s">
        <v>87</v>
      </c>
      <c r="B43" s="26">
        <v>116951.73</v>
      </c>
      <c r="C43" s="60">
        <v>108169.556</v>
      </c>
      <c r="D43" s="26">
        <v>149663.55499999999</v>
      </c>
      <c r="E43" s="26">
        <v>142249.63</v>
      </c>
      <c r="F43" s="26">
        <v>361906.73</v>
      </c>
      <c r="G43" s="26">
        <v>365523.59399999998</v>
      </c>
      <c r="H43" s="26">
        <v>209746.74</v>
      </c>
      <c r="I43" s="26">
        <v>109011.31</v>
      </c>
      <c r="J43" s="26">
        <v>157478.76</v>
      </c>
      <c r="K43" s="25">
        <v>212000</v>
      </c>
      <c r="L43" s="25">
        <v>274000</v>
      </c>
      <c r="N43" s="85">
        <f t="shared" si="8"/>
        <v>2.9451011006396438E-2</v>
      </c>
      <c r="O43" s="85">
        <f t="shared" si="7"/>
        <v>2.709382821786056E-2</v>
      </c>
      <c r="P43" s="85">
        <f t="shared" si="7"/>
        <v>3.6030753233930353E-2</v>
      </c>
      <c r="Q43" s="85">
        <f t="shared" si="7"/>
        <v>3.1977345800066163E-2</v>
      </c>
      <c r="R43" s="85">
        <f t="shared" si="7"/>
        <v>7.3223431868536915E-2</v>
      </c>
      <c r="S43" s="85">
        <f t="shared" si="7"/>
        <v>8.7080213484430763E-2</v>
      </c>
      <c r="T43" s="85">
        <f t="shared" si="7"/>
        <v>6.2527464274069494E-2</v>
      </c>
      <c r="U43" s="85">
        <f t="shared" si="7"/>
        <v>4.0579536930740366E-2</v>
      </c>
      <c r="V43" s="85">
        <f t="shared" si="7"/>
        <v>5.6482338227221207E-2</v>
      </c>
      <c r="W43" s="85">
        <f t="shared" si="7"/>
        <v>5.9085841694537344E-2</v>
      </c>
      <c r="X43" s="85">
        <f t="shared" si="7"/>
        <v>6.8295114656031899E-2</v>
      </c>
    </row>
    <row r="44" spans="1:24">
      <c r="A44" s="23" t="s">
        <v>123</v>
      </c>
      <c r="B44" s="26">
        <v>113079.97</v>
      </c>
      <c r="C44" s="26">
        <v>147953.14000000001</v>
      </c>
      <c r="D44" s="26">
        <v>214541.1</v>
      </c>
      <c r="E44" s="26">
        <v>424462.76</v>
      </c>
      <c r="F44" s="26">
        <v>592308.79999999993</v>
      </c>
      <c r="G44" s="26">
        <v>650336.42000000004</v>
      </c>
      <c r="H44" s="26">
        <v>339177.43899999995</v>
      </c>
      <c r="I44" s="26">
        <v>210321.79300000001</v>
      </c>
      <c r="J44" s="26">
        <v>206998.61600000001</v>
      </c>
      <c r="K44" s="60">
        <v>383000</v>
      </c>
      <c r="L44" s="60">
        <v>512000</v>
      </c>
      <c r="M44" s="26"/>
      <c r="N44" s="85">
        <f t="shared" si="8"/>
        <v>2.8476016909480342E-2</v>
      </c>
      <c r="O44" s="85">
        <f t="shared" si="7"/>
        <v>3.7058643001669292E-2</v>
      </c>
      <c r="P44" s="85">
        <f t="shared" si="7"/>
        <v>5.1649698102092897E-2</v>
      </c>
      <c r="Q44" s="85">
        <f t="shared" si="7"/>
        <v>9.541812133901853E-2</v>
      </c>
      <c r="R44" s="85">
        <f t="shared" si="7"/>
        <v>0.119839946225744</v>
      </c>
      <c r="S44" s="85">
        <f t="shared" si="7"/>
        <v>0.15493236338199398</v>
      </c>
      <c r="T44" s="85">
        <f t="shared" si="7"/>
        <v>0.10111196579094808</v>
      </c>
      <c r="U44" s="85">
        <f t="shared" si="7"/>
        <v>7.8292435586573825E-2</v>
      </c>
      <c r="V44" s="85">
        <f t="shared" si="7"/>
        <v>7.4243446173177158E-2</v>
      </c>
      <c r="W44" s="85">
        <f t="shared" si="7"/>
        <v>0.10674470457079152</v>
      </c>
      <c r="X44" s="85">
        <f t="shared" si="7"/>
        <v>0.12761714855433698</v>
      </c>
    </row>
    <row r="45" spans="1:24">
      <c r="A45" s="23" t="s">
        <v>48</v>
      </c>
      <c r="B45" s="26">
        <v>1028156</v>
      </c>
      <c r="C45" s="26">
        <v>924547.69</v>
      </c>
      <c r="D45" s="26">
        <v>994866.76</v>
      </c>
      <c r="E45" s="26">
        <v>816343.59</v>
      </c>
      <c r="F45" s="26">
        <v>954175.26</v>
      </c>
      <c r="G45" s="26">
        <v>964227.98</v>
      </c>
      <c r="H45" s="26">
        <v>775541.62</v>
      </c>
      <c r="I45" s="26">
        <v>585581.88800000004</v>
      </c>
      <c r="J45" s="26">
        <v>716333.17</v>
      </c>
      <c r="K45" s="72">
        <v>559000</v>
      </c>
      <c r="L45" s="72">
        <v>716000</v>
      </c>
      <c r="P45" s="40"/>
      <c r="Q45" s="40"/>
      <c r="R45" s="40"/>
      <c r="S45" s="40"/>
      <c r="T45" s="40"/>
      <c r="U45" s="40"/>
      <c r="V45" s="40"/>
    </row>
    <row r="46" spans="1:24">
      <c r="B46" s="26"/>
      <c r="C46" s="26"/>
      <c r="D46" s="26"/>
      <c r="E46" s="26"/>
      <c r="F46" s="26"/>
      <c r="G46" s="26"/>
      <c r="H46" s="26"/>
      <c r="I46" s="26"/>
      <c r="J46" s="26"/>
      <c r="L46" s="72"/>
      <c r="M46" s="26"/>
      <c r="N46" s="26"/>
      <c r="O46" s="26"/>
    </row>
    <row r="47" spans="1:24">
      <c r="A47" s="21" t="s">
        <v>36</v>
      </c>
      <c r="K47" s="72"/>
      <c r="L47" s="72"/>
    </row>
    <row r="48" spans="1:24">
      <c r="A48" s="23" t="s">
        <v>37</v>
      </c>
      <c r="B48" s="43">
        <v>1.8041240000000001</v>
      </c>
      <c r="C48" s="43">
        <v>1.8396950000000001</v>
      </c>
      <c r="D48" s="43">
        <v>1.892857</v>
      </c>
      <c r="E48" s="43">
        <v>2.1875</v>
      </c>
      <c r="F48" s="43">
        <v>2.5227339999999998</v>
      </c>
      <c r="G48" s="43">
        <v>2.6944439999999998</v>
      </c>
      <c r="H48" s="23">
        <v>2.48</v>
      </c>
      <c r="I48" s="43">
        <v>2.2837939999999999</v>
      </c>
      <c r="J48" s="43">
        <v>2.2647059999999999</v>
      </c>
      <c r="K48" s="43">
        <v>2.3780000000000001</v>
      </c>
      <c r="L48" s="43">
        <v>2.5019999999999998</v>
      </c>
    </row>
    <row r="49" spans="1:13">
      <c r="A49" s="34"/>
      <c r="B49" s="25"/>
      <c r="C49" s="25"/>
      <c r="D49" s="25"/>
      <c r="E49" s="25"/>
      <c r="F49" s="25"/>
      <c r="G49" s="25"/>
      <c r="H49" s="25"/>
      <c r="I49" s="25"/>
      <c r="J49" s="25"/>
      <c r="K49" s="36"/>
      <c r="L49" s="23"/>
      <c r="M49" s="23"/>
    </row>
    <row r="51" spans="1:13">
      <c r="A51" s="89" t="s">
        <v>156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2" spans="1:13">
      <c r="A52" s="48" t="s">
        <v>118</v>
      </c>
      <c r="B52" s="37"/>
      <c r="C52" s="37"/>
      <c r="D52" s="37"/>
      <c r="E52" s="37"/>
      <c r="F52" s="37"/>
      <c r="G52" s="37"/>
      <c r="H52" s="37"/>
      <c r="I52" s="37"/>
      <c r="J52" s="37"/>
      <c r="K52" s="25"/>
      <c r="L52" s="23"/>
      <c r="M52" s="23"/>
    </row>
    <row r="54" spans="1:13">
      <c r="A54" s="41" t="s">
        <v>138</v>
      </c>
    </row>
  </sheetData>
  <mergeCells count="1">
    <mergeCell ref="A51:K51"/>
  </mergeCells>
  <hyperlinks>
    <hyperlink ref="A2" location="'Table of Contents'!A1" display="Back to table of contents" xr:uid="{00000000-0004-0000-0700-000000000000}"/>
  </hyperlinks>
  <pageMargins left="0.70000000000000007" right="0.70000000000000007" top="1.1437000000000002" bottom="1.1437000000000002" header="0.75000000000000011" footer="0.75000000000000011"/>
  <pageSetup fitToWidth="0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G82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984375" defaultRowHeight="14.4"/>
  <cols>
    <col min="1" max="1" width="38.59765625" style="2" customWidth="1"/>
    <col min="2" max="11" width="12.09765625" style="23" customWidth="1"/>
    <col min="12" max="12" width="12.69921875" customWidth="1"/>
    <col min="13" max="1016" width="10" customWidth="1"/>
    <col min="1017" max="1017" width="9" customWidth="1"/>
  </cols>
  <sheetData>
    <row r="1" spans="1:24">
      <c r="A1" s="1" t="s">
        <v>104</v>
      </c>
    </row>
    <row r="2" spans="1:24">
      <c r="A2" s="55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4">
      <c r="A3" s="50"/>
      <c r="B3" s="2" t="s">
        <v>146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8" t="s">
        <v>147</v>
      </c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B4" s="23">
        <v>1997</v>
      </c>
      <c r="C4" s="23">
        <v>1999</v>
      </c>
      <c r="D4" s="23">
        <v>2001</v>
      </c>
      <c r="E4" s="23">
        <v>2003</v>
      </c>
      <c r="F4" s="23">
        <v>2005</v>
      </c>
      <c r="G4" s="23">
        <v>2007</v>
      </c>
      <c r="H4" s="23">
        <v>2009</v>
      </c>
      <c r="I4" s="23">
        <v>2011</v>
      </c>
      <c r="J4" s="23">
        <v>2013</v>
      </c>
      <c r="K4" s="68">
        <v>2015</v>
      </c>
      <c r="L4" s="68">
        <v>2017</v>
      </c>
      <c r="N4" s="72">
        <v>1997</v>
      </c>
      <c r="O4" s="72">
        <v>1999</v>
      </c>
      <c r="P4" s="72">
        <v>2001</v>
      </c>
      <c r="Q4" s="72">
        <v>2003</v>
      </c>
      <c r="R4" s="72">
        <v>2005</v>
      </c>
      <c r="S4" s="72">
        <v>2007</v>
      </c>
      <c r="T4" s="72">
        <v>2009</v>
      </c>
      <c r="U4" s="72">
        <v>2011</v>
      </c>
      <c r="V4" s="72">
        <v>2013</v>
      </c>
      <c r="W4" s="72">
        <v>2015</v>
      </c>
      <c r="X4" s="72">
        <v>2017</v>
      </c>
    </row>
    <row r="5" spans="1:24">
      <c r="A5" s="2" t="s">
        <v>128</v>
      </c>
      <c r="B5" s="25">
        <v>65487046.100000001</v>
      </c>
      <c r="C5" s="25">
        <v>68795505.799999997</v>
      </c>
      <c r="D5" s="25">
        <v>72264861.599999994</v>
      </c>
      <c r="E5" s="25">
        <v>72238024.099999994</v>
      </c>
      <c r="F5" s="25">
        <v>74919075.799999997</v>
      </c>
      <c r="G5" s="25">
        <v>75617373.099999994</v>
      </c>
      <c r="H5" s="25">
        <v>76427982.700000003</v>
      </c>
      <c r="I5" s="25">
        <v>76091326.299999997</v>
      </c>
      <c r="J5" s="25">
        <v>75650273.5</v>
      </c>
      <c r="K5" s="25">
        <v>74132470</v>
      </c>
      <c r="L5" s="82">
        <v>77313153.599999994</v>
      </c>
      <c r="M5" s="57"/>
      <c r="N5" s="85">
        <f>B5/B$5</f>
        <v>1</v>
      </c>
      <c r="O5" s="85">
        <f t="shared" ref="O5:X5" si="0">C5/C$5</f>
        <v>1</v>
      </c>
      <c r="P5" s="85">
        <f t="shared" si="0"/>
        <v>1</v>
      </c>
      <c r="Q5" s="85">
        <f t="shared" si="0"/>
        <v>1</v>
      </c>
      <c r="R5" s="85">
        <f t="shared" si="0"/>
        <v>1</v>
      </c>
      <c r="S5" s="85">
        <f t="shared" si="0"/>
        <v>1</v>
      </c>
      <c r="T5" s="85">
        <f t="shared" si="0"/>
        <v>1</v>
      </c>
      <c r="U5" s="85">
        <f t="shared" si="0"/>
        <v>1</v>
      </c>
      <c r="V5" s="85">
        <f t="shared" si="0"/>
        <v>1</v>
      </c>
      <c r="W5" s="85">
        <f t="shared" si="0"/>
        <v>1</v>
      </c>
      <c r="X5" s="85">
        <f t="shared" si="0"/>
        <v>1</v>
      </c>
    </row>
    <row r="6" spans="1:24">
      <c r="A6" s="2" t="s">
        <v>1</v>
      </c>
      <c r="B6" s="29">
        <v>0.65824727346234546</v>
      </c>
      <c r="C6" s="29">
        <v>0.66920057145291212</v>
      </c>
      <c r="D6" s="29">
        <v>0.6800679882957501</v>
      </c>
      <c r="E6" s="29">
        <v>0.68250603399927257</v>
      </c>
      <c r="F6" s="29">
        <v>0.68824877880267554</v>
      </c>
      <c r="G6" s="29">
        <v>0.68339868066937326</v>
      </c>
      <c r="H6" s="29">
        <v>0.68357800863542006</v>
      </c>
      <c r="I6" s="29">
        <v>0.66219814692704992</v>
      </c>
      <c r="J6" s="29">
        <v>0.65299248802401866</v>
      </c>
      <c r="K6" s="29">
        <v>0.6267017093939059</v>
      </c>
      <c r="L6" s="59">
        <v>0.63792097106176471</v>
      </c>
      <c r="N6" s="7"/>
    </row>
    <row r="7" spans="1:24">
      <c r="B7" s="25"/>
      <c r="C7" s="25"/>
      <c r="D7" s="25"/>
      <c r="E7" s="25"/>
      <c r="F7" s="25"/>
      <c r="G7" s="25"/>
      <c r="H7" s="25"/>
      <c r="I7" s="25"/>
      <c r="J7" s="25"/>
      <c r="K7" s="25"/>
      <c r="L7" s="64"/>
    </row>
    <row r="8" spans="1:24">
      <c r="A8" s="6" t="s">
        <v>2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24">
      <c r="A9" s="2" t="s">
        <v>3</v>
      </c>
      <c r="B9" s="26">
        <v>44518889.799999997</v>
      </c>
      <c r="C9" s="26">
        <v>44592504.399999999</v>
      </c>
      <c r="D9" s="26">
        <v>45334606</v>
      </c>
      <c r="E9" s="26">
        <v>44154430.399999999</v>
      </c>
      <c r="F9" s="26">
        <v>44977960.899999999</v>
      </c>
      <c r="G9" s="26">
        <v>44538056.799999997</v>
      </c>
      <c r="H9" s="26">
        <v>44095592</v>
      </c>
      <c r="I9" s="26">
        <v>42981474.100000001</v>
      </c>
      <c r="J9" s="26">
        <v>42279302.399999999</v>
      </c>
      <c r="K9" s="25">
        <v>40737510</v>
      </c>
      <c r="L9" s="65">
        <v>42097571.5</v>
      </c>
      <c r="N9" s="13">
        <f>B9/SUM(B$9:B$10)</f>
        <v>0.6798121529564608</v>
      </c>
      <c r="O9" s="13">
        <f t="shared" ref="O9:X10" si="1">C9/SUM(C$9:C$10)</f>
        <v>0.648189208673845</v>
      </c>
      <c r="P9" s="13">
        <f t="shared" si="1"/>
        <v>0.62733955249512363</v>
      </c>
      <c r="Q9" s="13">
        <f t="shared" si="1"/>
        <v>0.61123530093896905</v>
      </c>
      <c r="R9" s="13">
        <f t="shared" si="1"/>
        <v>0.6003539208101123</v>
      </c>
      <c r="S9" s="13">
        <f t="shared" si="1"/>
        <v>0.5889923832860573</v>
      </c>
      <c r="T9" s="13">
        <f t="shared" si="1"/>
        <v>0.57695611531560154</v>
      </c>
      <c r="U9" s="13">
        <f t="shared" si="1"/>
        <v>0.56486693354544271</v>
      </c>
      <c r="V9" s="13">
        <f t="shared" si="1"/>
        <v>0.55887838131874035</v>
      </c>
      <c r="W9" s="13">
        <f t="shared" si="1"/>
        <v>0.54952317115563531</v>
      </c>
      <c r="X9" s="13">
        <f t="shared" si="1"/>
        <v>0.54450723575775495</v>
      </c>
    </row>
    <row r="10" spans="1:24">
      <c r="A10" s="2" t="s">
        <v>4</v>
      </c>
      <c r="B10" s="26">
        <v>20968156.300000001</v>
      </c>
      <c r="C10" s="26">
        <v>24203001.300000001</v>
      </c>
      <c r="D10" s="26">
        <v>26930255.699999999</v>
      </c>
      <c r="E10" s="26">
        <v>28083593.699999999</v>
      </c>
      <c r="F10" s="26">
        <v>29941114.899999999</v>
      </c>
      <c r="G10" s="26">
        <v>31079316.300000001</v>
      </c>
      <c r="H10" s="26">
        <v>32332390.699999999</v>
      </c>
      <c r="I10" s="26">
        <v>33109852.100000001</v>
      </c>
      <c r="J10" s="26">
        <v>33370971.100000001</v>
      </c>
      <c r="K10" s="25">
        <v>33394960</v>
      </c>
      <c r="L10" s="26">
        <v>35215582</v>
      </c>
      <c r="N10" s="13">
        <f>B10/SUM(B$9:B$10)</f>
        <v>0.32018784704353925</v>
      </c>
      <c r="O10" s="13">
        <f t="shared" si="1"/>
        <v>0.35181079132615489</v>
      </c>
      <c r="P10" s="13">
        <f t="shared" si="1"/>
        <v>0.37266044750487631</v>
      </c>
      <c r="Q10" s="13">
        <f t="shared" si="1"/>
        <v>0.38876469906103095</v>
      </c>
      <c r="R10" s="13">
        <f t="shared" si="1"/>
        <v>0.3996460791898877</v>
      </c>
      <c r="S10" s="13">
        <f t="shared" si="1"/>
        <v>0.4110076167139427</v>
      </c>
      <c r="T10" s="13">
        <f t="shared" si="1"/>
        <v>0.42304388468439841</v>
      </c>
      <c r="U10" s="13">
        <f t="shared" si="1"/>
        <v>0.43513306645455735</v>
      </c>
      <c r="V10" s="13">
        <f t="shared" si="1"/>
        <v>0.44112161868125965</v>
      </c>
      <c r="W10" s="13">
        <f t="shared" si="1"/>
        <v>0.45047682884436469</v>
      </c>
      <c r="X10" s="13">
        <f t="shared" si="1"/>
        <v>0.455492764242245</v>
      </c>
    </row>
    <row r="11" spans="1:24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>
      <c r="A12" s="6" t="s">
        <v>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>
      <c r="A13" s="2" t="s">
        <v>6</v>
      </c>
      <c r="B13" s="25">
        <v>50</v>
      </c>
      <c r="C13" s="25">
        <v>50</v>
      </c>
      <c r="D13" s="25">
        <v>50</v>
      </c>
      <c r="E13" s="25">
        <v>51</v>
      </c>
      <c r="F13" s="25">
        <v>51</v>
      </c>
      <c r="G13" s="25">
        <v>52</v>
      </c>
      <c r="H13" s="25">
        <v>52</v>
      </c>
      <c r="I13" s="25">
        <v>54</v>
      </c>
      <c r="J13" s="25">
        <v>55</v>
      </c>
      <c r="K13" s="25">
        <v>56</v>
      </c>
      <c r="L13" s="25">
        <v>56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>
      <c r="A14" s="2" t="s">
        <v>54</v>
      </c>
      <c r="B14" s="26">
        <v>946863.95</v>
      </c>
      <c r="C14" s="26">
        <v>1018885</v>
      </c>
      <c r="D14" s="26">
        <v>1325541</v>
      </c>
      <c r="E14" s="26">
        <v>1264115</v>
      </c>
      <c r="F14" s="26">
        <v>1435128</v>
      </c>
      <c r="G14" s="26">
        <v>1465873</v>
      </c>
      <c r="H14" s="26">
        <v>1289435</v>
      </c>
      <c r="I14" s="26">
        <v>845742.57</v>
      </c>
      <c r="J14" s="26">
        <v>787744.06</v>
      </c>
      <c r="K14" s="25">
        <v>401790</v>
      </c>
      <c r="L14" s="26">
        <v>576635.9</v>
      </c>
      <c r="N14" s="13">
        <f>B14/SUM(B$14:B$19)</f>
        <v>1.4458797643511061E-2</v>
      </c>
      <c r="O14" s="13">
        <f t="shared" ref="O14:X19" si="2">C14/SUM(C$14:C$19)</f>
        <v>1.4810342623402502E-2</v>
      </c>
      <c r="P14" s="13">
        <f t="shared" si="2"/>
        <v>1.8342815124569988E-2</v>
      </c>
      <c r="Q14" s="13">
        <f t="shared" si="2"/>
        <v>1.7499302102308205E-2</v>
      </c>
      <c r="R14" s="13">
        <f t="shared" si="2"/>
        <v>1.9155708626493816E-2</v>
      </c>
      <c r="S14" s="13">
        <f t="shared" si="2"/>
        <v>1.9385399753004906E-2</v>
      </c>
      <c r="T14" s="13">
        <f t="shared" si="2"/>
        <v>1.687124204232892E-2</v>
      </c>
      <c r="U14" s="13">
        <f t="shared" si="2"/>
        <v>1.1114835455889913E-2</v>
      </c>
      <c r="V14" s="13">
        <f t="shared" si="2"/>
        <v>1.0412970422592311E-2</v>
      </c>
      <c r="W14" s="13">
        <f t="shared" si="2"/>
        <v>5.4198915239312105E-3</v>
      </c>
      <c r="X14" s="13">
        <f t="shared" si="2"/>
        <v>7.4584449495279682E-3</v>
      </c>
    </row>
    <row r="15" spans="1:24">
      <c r="A15" s="2" t="s">
        <v>108</v>
      </c>
      <c r="B15" s="26">
        <v>8377734</v>
      </c>
      <c r="C15" s="26">
        <v>8746491</v>
      </c>
      <c r="D15" s="26">
        <v>8961875</v>
      </c>
      <c r="E15" s="26">
        <v>9059198</v>
      </c>
      <c r="F15" s="26">
        <v>9184484</v>
      </c>
      <c r="G15" s="26">
        <v>8886974</v>
      </c>
      <c r="H15" s="26">
        <v>9077530.5999999996</v>
      </c>
      <c r="I15" s="26">
        <v>8519978</v>
      </c>
      <c r="J15" s="26">
        <v>8133226</v>
      </c>
      <c r="K15" s="25">
        <v>6163840</v>
      </c>
      <c r="L15" s="26">
        <v>6738487</v>
      </c>
      <c r="N15" s="13">
        <f t="shared" ref="N15:N19" si="3">B15/SUM(B$14:B$19)</f>
        <v>0.1279296361606781</v>
      </c>
      <c r="O15" s="13">
        <f t="shared" si="2"/>
        <v>0.12713753609338285</v>
      </c>
      <c r="P15" s="13">
        <f t="shared" si="2"/>
        <v>0.12401428269250493</v>
      </c>
      <c r="Q15" s="13">
        <f t="shared" si="2"/>
        <v>0.12540761133807152</v>
      </c>
      <c r="R15" s="13">
        <f t="shared" si="2"/>
        <v>0.12259206104869699</v>
      </c>
      <c r="S15" s="13">
        <f t="shared" si="2"/>
        <v>0.11752555888849921</v>
      </c>
      <c r="T15" s="13">
        <f t="shared" si="2"/>
        <v>0.11877234284725269</v>
      </c>
      <c r="U15" s="13">
        <f t="shared" si="2"/>
        <v>0.11197042329062616</v>
      </c>
      <c r="V15" s="13">
        <f t="shared" si="2"/>
        <v>0.10751086054302811</v>
      </c>
      <c r="W15" s="13">
        <f t="shared" si="2"/>
        <v>8.3146280820498658E-2</v>
      </c>
      <c r="X15" s="13">
        <f t="shared" si="2"/>
        <v>8.7158351279568044E-2</v>
      </c>
    </row>
    <row r="16" spans="1:24">
      <c r="A16" s="2" t="s">
        <v>109</v>
      </c>
      <c r="B16" s="26">
        <v>15473353.9</v>
      </c>
      <c r="C16" s="26">
        <v>15867616.1</v>
      </c>
      <c r="D16" s="26">
        <v>16358692.199999999</v>
      </c>
      <c r="E16" s="26">
        <v>15406128.6</v>
      </c>
      <c r="F16" s="26">
        <v>15411002.199999999</v>
      </c>
      <c r="G16" s="26">
        <v>14781731.699999999</v>
      </c>
      <c r="H16" s="26">
        <v>14922227.800000001</v>
      </c>
      <c r="I16" s="26">
        <v>12830145.1</v>
      </c>
      <c r="J16" s="26">
        <v>12192343</v>
      </c>
      <c r="K16" s="25">
        <v>11651050</v>
      </c>
      <c r="L16" s="25">
        <v>11997281.199999999</v>
      </c>
      <c r="N16" s="13">
        <f t="shared" si="3"/>
        <v>0.23628113934059133</v>
      </c>
      <c r="O16" s="13">
        <f t="shared" si="2"/>
        <v>0.23064902423494094</v>
      </c>
      <c r="P16" s="13">
        <f t="shared" si="2"/>
        <v>0.22637132061878515</v>
      </c>
      <c r="Q16" s="13">
        <f t="shared" si="2"/>
        <v>0.21326896571784257</v>
      </c>
      <c r="R16" s="13">
        <f t="shared" si="2"/>
        <v>0.20570197765318154</v>
      </c>
      <c r="S16" s="13">
        <f t="shared" si="2"/>
        <v>0.19548063034530599</v>
      </c>
      <c r="T16" s="13">
        <f t="shared" si="2"/>
        <v>0.19524560526476278</v>
      </c>
      <c r="U16" s="13">
        <f t="shared" si="2"/>
        <v>0.1686150806641934</v>
      </c>
      <c r="V16" s="13">
        <f t="shared" si="2"/>
        <v>0.16116720326789949</v>
      </c>
      <c r="W16" s="13">
        <f t="shared" si="2"/>
        <v>0.15716525334104564</v>
      </c>
      <c r="X16" s="13">
        <f t="shared" si="2"/>
        <v>0.15517774972769963</v>
      </c>
    </row>
    <row r="17" spans="1:24">
      <c r="A17" s="2" t="s">
        <v>110</v>
      </c>
      <c r="B17" s="26">
        <v>14236682.800000001</v>
      </c>
      <c r="C17" s="26">
        <v>15223003.199999999</v>
      </c>
      <c r="D17" s="26">
        <v>16652524.9</v>
      </c>
      <c r="E17" s="26">
        <v>16661123</v>
      </c>
      <c r="F17" s="26">
        <v>17301584.100000001</v>
      </c>
      <c r="G17" s="26">
        <v>17530470</v>
      </c>
      <c r="H17" s="26">
        <v>17742921.699999999</v>
      </c>
      <c r="I17" s="26">
        <v>16991314.800000001</v>
      </c>
      <c r="J17" s="26">
        <v>16318547.300000001</v>
      </c>
      <c r="K17" s="25">
        <v>15955080</v>
      </c>
      <c r="L17" s="26">
        <v>15737318.699999999</v>
      </c>
      <c r="N17" s="13">
        <f t="shared" si="3"/>
        <v>0.21739692985465808</v>
      </c>
      <c r="O17" s="13">
        <f t="shared" si="2"/>
        <v>0.22127903850694897</v>
      </c>
      <c r="P17" s="13">
        <f t="shared" si="2"/>
        <v>0.23043737281457033</v>
      </c>
      <c r="Q17" s="13">
        <f t="shared" si="2"/>
        <v>0.23064201021324451</v>
      </c>
      <c r="R17" s="13">
        <f t="shared" si="2"/>
        <v>0.23093696436581143</v>
      </c>
      <c r="S17" s="13">
        <f t="shared" si="2"/>
        <v>0.23183124923377393</v>
      </c>
      <c r="T17" s="13">
        <f t="shared" si="2"/>
        <v>0.23215216473788139</v>
      </c>
      <c r="U17" s="13">
        <f t="shared" si="2"/>
        <v>0.22330159895017113</v>
      </c>
      <c r="V17" s="13">
        <f t="shared" si="2"/>
        <v>0.21571035441964947</v>
      </c>
      <c r="W17" s="13">
        <f t="shared" si="2"/>
        <v>0.21522388027488087</v>
      </c>
      <c r="X17" s="13">
        <f t="shared" si="2"/>
        <v>0.20355292685926604</v>
      </c>
    </row>
    <row r="18" spans="1:24">
      <c r="A18" s="2" t="s">
        <v>111</v>
      </c>
      <c r="B18" s="26">
        <v>9959365</v>
      </c>
      <c r="C18" s="26">
        <v>10743258.699999999</v>
      </c>
      <c r="D18" s="26">
        <v>11466326.699999999</v>
      </c>
      <c r="E18" s="26">
        <v>12507669.1</v>
      </c>
      <c r="F18" s="26">
        <v>13785247.5</v>
      </c>
      <c r="G18" s="26">
        <v>14687990.199999999</v>
      </c>
      <c r="H18" s="26">
        <v>14927410.9</v>
      </c>
      <c r="I18" s="26">
        <v>16640145.4</v>
      </c>
      <c r="J18" s="26">
        <v>16565319.300000001</v>
      </c>
      <c r="K18" s="25">
        <v>17969900</v>
      </c>
      <c r="L18" s="26">
        <v>18364800.699999999</v>
      </c>
      <c r="N18" s="13">
        <f t="shared" si="3"/>
        <v>0.15208145076477622</v>
      </c>
      <c r="O18" s="13">
        <f t="shared" si="2"/>
        <v>0.15616221873798294</v>
      </c>
      <c r="P18" s="13">
        <f t="shared" si="2"/>
        <v>0.15867084519907018</v>
      </c>
      <c r="Q18" s="13">
        <f t="shared" si="2"/>
        <v>0.17314522822417688</v>
      </c>
      <c r="R18" s="13">
        <f t="shared" si="2"/>
        <v>0.18400183429917213</v>
      </c>
      <c r="S18" s="13">
        <f t="shared" si="2"/>
        <v>0.19424094829171315</v>
      </c>
      <c r="T18" s="13">
        <f t="shared" si="2"/>
        <v>0.19531342204857088</v>
      </c>
      <c r="U18" s="13">
        <f t="shared" si="2"/>
        <v>0.21868649473690727</v>
      </c>
      <c r="V18" s="13">
        <f t="shared" si="2"/>
        <v>0.21897236510002699</v>
      </c>
      <c r="W18" s="13">
        <f t="shared" si="2"/>
        <v>0.24240252046066718</v>
      </c>
      <c r="X18" s="13">
        <f t="shared" si="2"/>
        <v>0.23753785539541103</v>
      </c>
    </row>
    <row r="19" spans="1:24">
      <c r="A19" s="2" t="s">
        <v>45</v>
      </c>
      <c r="B19" s="26">
        <v>16493046.6</v>
      </c>
      <c r="C19" s="26">
        <v>17196251</v>
      </c>
      <c r="D19" s="26">
        <v>17499902</v>
      </c>
      <c r="E19" s="26">
        <v>17339790</v>
      </c>
      <c r="F19" s="26">
        <v>17801630.699999999</v>
      </c>
      <c r="G19" s="26">
        <v>18264333.899999999</v>
      </c>
      <c r="H19" s="26">
        <v>18468457</v>
      </c>
      <c r="I19" s="26">
        <v>20264000.300000001</v>
      </c>
      <c r="J19" s="26">
        <v>21653093.800000001</v>
      </c>
      <c r="K19" s="25">
        <v>21990820</v>
      </c>
      <c r="L19" s="26">
        <v>23898630.100000001</v>
      </c>
      <c r="N19" s="13">
        <f t="shared" si="3"/>
        <v>0.25185204623578511</v>
      </c>
      <c r="O19" s="13">
        <f t="shared" si="2"/>
        <v>0.2499618398033418</v>
      </c>
      <c r="P19" s="13">
        <f t="shared" si="2"/>
        <v>0.24216336355049947</v>
      </c>
      <c r="Q19" s="13">
        <f t="shared" si="2"/>
        <v>0.24003688240435625</v>
      </c>
      <c r="R19" s="13">
        <f t="shared" si="2"/>
        <v>0.23761145400664407</v>
      </c>
      <c r="S19" s="13">
        <f t="shared" si="2"/>
        <v>0.2415362134877026</v>
      </c>
      <c r="T19" s="13">
        <f t="shared" si="2"/>
        <v>0.24164522305920333</v>
      </c>
      <c r="U19" s="13">
        <f t="shared" si="2"/>
        <v>0.26631156690221214</v>
      </c>
      <c r="V19" s="13">
        <f t="shared" si="2"/>
        <v>0.28622624624680376</v>
      </c>
      <c r="W19" s="13">
        <f t="shared" si="2"/>
        <v>0.29664217357897643</v>
      </c>
      <c r="X19" s="13">
        <f t="shared" si="2"/>
        <v>0.30911467178852736</v>
      </c>
    </row>
    <row r="20" spans="1:24">
      <c r="B20" s="26"/>
      <c r="C20" s="26"/>
      <c r="D20" s="26"/>
      <c r="E20" s="26"/>
      <c r="F20" s="26"/>
      <c r="G20" s="26"/>
      <c r="H20" s="26"/>
      <c r="I20" s="26"/>
      <c r="J20" s="26"/>
      <c r="K20" s="25"/>
      <c r="L20" s="25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>
      <c r="A21" s="6" t="s">
        <v>130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>
      <c r="A22" s="2" t="s">
        <v>7</v>
      </c>
      <c r="B22" s="26">
        <v>54661969.100000001</v>
      </c>
      <c r="C22" s="26">
        <v>56715733.200000003</v>
      </c>
      <c r="D22" s="26">
        <v>58906526.299999997</v>
      </c>
      <c r="E22" s="26">
        <v>58365701.899999999</v>
      </c>
      <c r="F22" s="26">
        <v>59632010.700000003</v>
      </c>
      <c r="G22" s="26">
        <v>59525708.299999997</v>
      </c>
      <c r="H22" s="26">
        <v>59905194.899999999</v>
      </c>
      <c r="I22" s="26">
        <v>59274457.799999997</v>
      </c>
      <c r="J22" s="26">
        <v>58590183.899999999</v>
      </c>
      <c r="K22" s="25">
        <v>56249340</v>
      </c>
      <c r="L22" s="25">
        <v>57821356.5</v>
      </c>
      <c r="N22" s="13">
        <f>B22/SUM(B$22:B$25)</f>
        <v>0.83469896117989195</v>
      </c>
      <c r="O22" s="13">
        <f t="shared" ref="O22:X25" si="4">C22/SUM(C$22:C$25)</f>
        <v>0.82441043511065848</v>
      </c>
      <c r="P22" s="13">
        <f t="shared" si="4"/>
        <v>0.81514757297403129</v>
      </c>
      <c r="Q22" s="13">
        <f t="shared" si="4"/>
        <v>0.80796370979917453</v>
      </c>
      <c r="R22" s="13">
        <f t="shared" si="4"/>
        <v>0.79595229929789579</v>
      </c>
      <c r="S22" s="13">
        <f t="shared" si="4"/>
        <v>0.78719618967098914</v>
      </c>
      <c r="T22" s="13">
        <f t="shared" si="4"/>
        <v>0.78381232764857256</v>
      </c>
      <c r="U22" s="13">
        <f t="shared" si="4"/>
        <v>0.77899098744589113</v>
      </c>
      <c r="V22" s="13">
        <f t="shared" si="4"/>
        <v>0.77448739944350675</v>
      </c>
      <c r="W22" s="13">
        <f t="shared" si="4"/>
        <v>0.75876781675184746</v>
      </c>
      <c r="X22" s="13">
        <f t="shared" si="4"/>
        <v>0.74788510278674503</v>
      </c>
    </row>
    <row r="23" spans="1:24">
      <c r="A23" s="2" t="s">
        <v>8</v>
      </c>
      <c r="B23" s="26">
        <v>5364422.4000000004</v>
      </c>
      <c r="C23" s="26">
        <v>5916745</v>
      </c>
      <c r="D23" s="26">
        <v>6215686</v>
      </c>
      <c r="E23" s="26">
        <v>6045957</v>
      </c>
      <c r="F23" s="26">
        <v>6322954</v>
      </c>
      <c r="G23" s="26">
        <v>6331484</v>
      </c>
      <c r="H23" s="26">
        <v>6414857</v>
      </c>
      <c r="I23" s="26">
        <v>6495639</v>
      </c>
      <c r="J23" s="26">
        <v>6349052</v>
      </c>
      <c r="K23" s="25">
        <v>6465410</v>
      </c>
      <c r="L23" s="25">
        <v>6896976</v>
      </c>
      <c r="N23" s="13">
        <f t="shared" ref="N23:N25" si="5">B23/SUM(B$22:B$25)</f>
        <v>8.1915779441069259E-2</v>
      </c>
      <c r="O23" s="13">
        <f t="shared" si="4"/>
        <v>8.6004818146101517E-2</v>
      </c>
      <c r="P23" s="13">
        <f t="shared" si="4"/>
        <v>8.6012563895974711E-2</v>
      </c>
      <c r="Q23" s="13">
        <f t="shared" si="4"/>
        <v>8.3694938773730188E-2</v>
      </c>
      <c r="R23" s="13">
        <f t="shared" si="4"/>
        <v>8.4397116843400802E-2</v>
      </c>
      <c r="S23" s="13">
        <f t="shared" si="4"/>
        <v>8.373054638247511E-2</v>
      </c>
      <c r="T23" s="13">
        <f t="shared" si="4"/>
        <v>8.3933355113793975E-2</v>
      </c>
      <c r="U23" s="13">
        <f t="shared" si="4"/>
        <v>8.5366352160914094E-2</v>
      </c>
      <c r="V23" s="13">
        <f t="shared" si="4"/>
        <v>8.3926358394850437E-2</v>
      </c>
      <c r="W23" s="13">
        <f t="shared" si="4"/>
        <v>8.7214268293735756E-2</v>
      </c>
      <c r="X23" s="13">
        <f t="shared" si="4"/>
        <v>8.9208311892124387E-2</v>
      </c>
    </row>
    <row r="24" spans="1:24">
      <c r="A24" s="2" t="s">
        <v>9</v>
      </c>
      <c r="B24" s="26">
        <v>3645809</v>
      </c>
      <c r="C24" s="26">
        <v>4086650</v>
      </c>
      <c r="D24" s="26">
        <v>4731177</v>
      </c>
      <c r="E24" s="26">
        <v>5106407</v>
      </c>
      <c r="F24" s="26">
        <v>5751825</v>
      </c>
      <c r="G24" s="26">
        <v>6361615.7000000002</v>
      </c>
      <c r="H24" s="26">
        <v>6439130</v>
      </c>
      <c r="I24" s="26">
        <v>6530220</v>
      </c>
      <c r="J24" s="26">
        <v>6897352</v>
      </c>
      <c r="K24" s="25">
        <v>7093900</v>
      </c>
      <c r="L24" s="25">
        <v>7757071</v>
      </c>
      <c r="N24" s="13">
        <f t="shared" si="5"/>
        <v>5.5672216626391172E-2</v>
      </c>
      <c r="O24" s="13">
        <f t="shared" si="4"/>
        <v>5.9402862566625025E-2</v>
      </c>
      <c r="P24" s="13">
        <f t="shared" si="4"/>
        <v>6.5469951991729627E-2</v>
      </c>
      <c r="Q24" s="13">
        <f t="shared" si="4"/>
        <v>7.0688630636762256E-2</v>
      </c>
      <c r="R24" s="13">
        <f t="shared" si="4"/>
        <v>7.6773838080712559E-2</v>
      </c>
      <c r="S24" s="13">
        <f t="shared" si="4"/>
        <v>8.4129022269713055E-2</v>
      </c>
      <c r="T24" s="13">
        <f t="shared" si="4"/>
        <v>8.4250948215039589E-2</v>
      </c>
      <c r="U24" s="13">
        <f t="shared" si="4"/>
        <v>8.58208192001194E-2</v>
      </c>
      <c r="V24" s="13">
        <f t="shared" si="4"/>
        <v>9.1174184102987096E-2</v>
      </c>
      <c r="W24" s="13">
        <f t="shared" si="4"/>
        <v>9.5692198615235854E-2</v>
      </c>
      <c r="X24" s="13">
        <f t="shared" si="4"/>
        <v>0.10033313283058448</v>
      </c>
    </row>
    <row r="25" spans="1:24">
      <c r="A25" s="2" t="s">
        <v>38</v>
      </c>
      <c r="B25" s="26">
        <v>1814845.3</v>
      </c>
      <c r="C25" s="26">
        <v>2076378</v>
      </c>
      <c r="D25" s="26">
        <v>2411472</v>
      </c>
      <c r="E25" s="26">
        <v>2719958.15</v>
      </c>
      <c r="F25" s="26">
        <v>3212286.17</v>
      </c>
      <c r="G25" s="26">
        <v>3398565.51</v>
      </c>
      <c r="H25" s="26">
        <v>3668800.65</v>
      </c>
      <c r="I25" s="26">
        <v>3791010</v>
      </c>
      <c r="J25" s="26">
        <v>3813686</v>
      </c>
      <c r="K25" s="25">
        <v>4323830</v>
      </c>
      <c r="L25" s="25">
        <v>4837751</v>
      </c>
      <c r="N25" s="13">
        <f t="shared" si="5"/>
        <v>2.7713042752647733E-2</v>
      </c>
      <c r="O25" s="13">
        <f t="shared" si="4"/>
        <v>3.018188417661501E-2</v>
      </c>
      <c r="P25" s="13">
        <f t="shared" si="4"/>
        <v>3.3369911138264374E-2</v>
      </c>
      <c r="Q25" s="13">
        <f t="shared" si="4"/>
        <v>3.7652720790332848E-2</v>
      </c>
      <c r="R25" s="13">
        <f t="shared" si="4"/>
        <v>4.2876745777990867E-2</v>
      </c>
      <c r="S25" s="13">
        <f t="shared" si="4"/>
        <v>4.4944241676822552E-2</v>
      </c>
      <c r="T25" s="13">
        <f t="shared" si="4"/>
        <v>4.8003369022593667E-2</v>
      </c>
      <c r="U25" s="13">
        <f t="shared" si="4"/>
        <v>4.9821841193075374E-2</v>
      </c>
      <c r="V25" s="13">
        <f t="shared" si="4"/>
        <v>5.0412058058655618E-2</v>
      </c>
      <c r="W25" s="13">
        <f t="shared" si="4"/>
        <v>5.8325716339180884E-2</v>
      </c>
      <c r="X25" s="13">
        <f t="shared" si="4"/>
        <v>6.2573452490546091E-2</v>
      </c>
    </row>
    <row r="26" spans="1:24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>
      <c r="A27" s="6" t="s">
        <v>10</v>
      </c>
      <c r="L27" s="25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>
      <c r="A28" s="2" t="s">
        <v>12</v>
      </c>
      <c r="B28" s="26">
        <v>24024263.300000001</v>
      </c>
      <c r="C28" s="26">
        <v>24985240.300000001</v>
      </c>
      <c r="D28" s="26">
        <v>25669613</v>
      </c>
      <c r="E28" s="26">
        <v>25831365.600000001</v>
      </c>
      <c r="F28" s="26">
        <v>27032098.100000001</v>
      </c>
      <c r="G28" s="26">
        <v>27916960</v>
      </c>
      <c r="H28" s="26">
        <v>28164510.699999999</v>
      </c>
      <c r="I28" s="26">
        <v>28602598.5</v>
      </c>
      <c r="J28" s="26">
        <v>28657480.100000001</v>
      </c>
      <c r="K28" s="25">
        <v>29419910</v>
      </c>
      <c r="L28" s="25">
        <v>30137631.899999999</v>
      </c>
      <c r="N28" s="13">
        <f>B28/(SUM(B$28:B$31)+B$34)</f>
        <v>0.36685519855811605</v>
      </c>
      <c r="O28" s="13">
        <f t="shared" ref="O28:X34" si="6">C28/(SUM(C$28:C$31)+C$34)</f>
        <v>0.36318128541710271</v>
      </c>
      <c r="P28" s="13">
        <f t="shared" si="6"/>
        <v>0.35521569448352758</v>
      </c>
      <c r="Q28" s="13">
        <f t="shared" si="6"/>
        <v>0.35758682237716344</v>
      </c>
      <c r="R28" s="13">
        <f t="shared" si="6"/>
        <v>0.36081729267674711</v>
      </c>
      <c r="S28" s="13">
        <f t="shared" si="6"/>
        <v>0.36918711739802551</v>
      </c>
      <c r="T28" s="13">
        <f t="shared" si="6"/>
        <v>0.36851045671460775</v>
      </c>
      <c r="U28" s="13">
        <f t="shared" si="6"/>
        <v>0.3758982741883316</v>
      </c>
      <c r="V28" s="13">
        <f t="shared" si="6"/>
        <v>0.37881528742919879</v>
      </c>
      <c r="W28" s="13">
        <f t="shared" si="6"/>
        <v>0.39685592561532079</v>
      </c>
      <c r="X28" s="13">
        <f t="shared" si="6"/>
        <v>0.38981247637295641</v>
      </c>
    </row>
    <row r="29" spans="1:24">
      <c r="A29" s="2" t="s">
        <v>13</v>
      </c>
      <c r="B29" s="26">
        <v>18616476.300000001</v>
      </c>
      <c r="C29" s="26">
        <v>19136819.399999999</v>
      </c>
      <c r="D29" s="26">
        <v>19527402.800000001</v>
      </c>
      <c r="E29" s="26">
        <v>19426343.300000001</v>
      </c>
      <c r="F29" s="26">
        <v>19571370.199999999</v>
      </c>
      <c r="G29" s="26">
        <v>19054736.699999999</v>
      </c>
      <c r="H29" s="26">
        <v>19304850.600000001</v>
      </c>
      <c r="I29" s="26">
        <v>17288091.399999999</v>
      </c>
      <c r="J29" s="26">
        <v>16626392</v>
      </c>
      <c r="K29" s="25">
        <v>15090710</v>
      </c>
      <c r="L29" s="25">
        <v>16371361.5</v>
      </c>
      <c r="N29" s="13">
        <f t="shared" ref="N29:N34" si="7">B29/(SUM(B$28:B$31)+B$34)</f>
        <v>0.28427723357031981</v>
      </c>
      <c r="O29" s="13">
        <f t="shared" si="6"/>
        <v>0.2781696147419862</v>
      </c>
      <c r="P29" s="13">
        <f t="shared" si="6"/>
        <v>0.27021988789085294</v>
      </c>
      <c r="Q29" s="13">
        <f t="shared" si="6"/>
        <v>0.26892129818544702</v>
      </c>
      <c r="R29" s="13">
        <f t="shared" si="6"/>
        <v>0.26123347079516429</v>
      </c>
      <c r="S29" s="13">
        <f t="shared" si="6"/>
        <v>0.25198887396949254</v>
      </c>
      <c r="T29" s="13">
        <f t="shared" si="6"/>
        <v>0.25258877696083215</v>
      </c>
      <c r="U29" s="13">
        <f t="shared" si="6"/>
        <v>0.22720186493790545</v>
      </c>
      <c r="V29" s="13">
        <f t="shared" si="6"/>
        <v>0.21977966808011606</v>
      </c>
      <c r="W29" s="13">
        <f t="shared" si="6"/>
        <v>0.20356410625465468</v>
      </c>
      <c r="X29" s="13">
        <f t="shared" si="6"/>
        <v>0.21175389589624255</v>
      </c>
    </row>
    <row r="30" spans="1:24">
      <c r="A30" s="2" t="s">
        <v>11</v>
      </c>
      <c r="B30" s="26">
        <v>3384105</v>
      </c>
      <c r="C30" s="26">
        <v>3580401</v>
      </c>
      <c r="D30" s="26">
        <v>4199613</v>
      </c>
      <c r="E30" s="26">
        <v>4116051</v>
      </c>
      <c r="F30" s="26">
        <v>4310927</v>
      </c>
      <c r="G30" s="26">
        <v>4168329</v>
      </c>
      <c r="H30" s="26">
        <v>4028370</v>
      </c>
      <c r="I30" s="26">
        <v>3930158</v>
      </c>
      <c r="J30" s="26">
        <v>3946039</v>
      </c>
      <c r="K30" s="25">
        <v>3236340</v>
      </c>
      <c r="L30" s="25">
        <v>3766026</v>
      </c>
      <c r="N30" s="13">
        <f t="shared" si="7"/>
        <v>5.1675945114891965E-2</v>
      </c>
      <c r="O30" s="13">
        <f t="shared" si="6"/>
        <v>5.2044111718576501E-2</v>
      </c>
      <c r="P30" s="13">
        <f t="shared" si="6"/>
        <v>5.8114177582538958E-2</v>
      </c>
      <c r="Q30" s="13">
        <f t="shared" si="6"/>
        <v>5.6979008412638699E-2</v>
      </c>
      <c r="R30" s="13">
        <f t="shared" si="6"/>
        <v>5.7541112913728709E-2</v>
      </c>
      <c r="S30" s="13">
        <f t="shared" si="6"/>
        <v>5.5123959337857499E-2</v>
      </c>
      <c r="T30" s="13">
        <f t="shared" si="6"/>
        <v>5.2708051076329351E-2</v>
      </c>
      <c r="U30" s="13">
        <f t="shared" si="6"/>
        <v>5.1650538306422231E-2</v>
      </c>
      <c r="V30" s="13">
        <f t="shared" si="6"/>
        <v>5.2161595952458784E-2</v>
      </c>
      <c r="W30" s="13">
        <f t="shared" si="6"/>
        <v>4.3656173873607609E-2</v>
      </c>
      <c r="X30" s="13">
        <f t="shared" si="6"/>
        <v>4.8711322973751615E-2</v>
      </c>
    </row>
    <row r="31" spans="1:24">
      <c r="A31" s="2" t="s">
        <v>14</v>
      </c>
      <c r="B31" s="26">
        <v>12992147.5</v>
      </c>
      <c r="C31" s="26">
        <v>14147039.300000001</v>
      </c>
      <c r="D31" s="26">
        <v>15397957.800000001</v>
      </c>
      <c r="E31" s="26">
        <v>15454534.5</v>
      </c>
      <c r="F31" s="26">
        <v>16204490.5</v>
      </c>
      <c r="G31" s="26">
        <v>16680004.4</v>
      </c>
      <c r="H31" s="26">
        <v>16776968.1</v>
      </c>
      <c r="I31" s="26">
        <v>17562662.100000001</v>
      </c>
      <c r="J31" s="26">
        <v>17722620.399999999</v>
      </c>
      <c r="K31" s="25">
        <v>17035230</v>
      </c>
      <c r="L31" s="25">
        <v>17222039.300000001</v>
      </c>
      <c r="N31" s="13">
        <f t="shared" si="7"/>
        <v>0.19839263295157239</v>
      </c>
      <c r="O31" s="13">
        <f t="shared" si="6"/>
        <v>0.20563900351281666</v>
      </c>
      <c r="P31" s="13">
        <f t="shared" si="6"/>
        <v>0.21307669397100185</v>
      </c>
      <c r="Q31" s="13">
        <f t="shared" si="6"/>
        <v>0.21393905257464377</v>
      </c>
      <c r="R31" s="13">
        <f t="shared" si="6"/>
        <v>0.21629325144451395</v>
      </c>
      <c r="S31" s="13">
        <f t="shared" si="6"/>
        <v>0.22058428792470178</v>
      </c>
      <c r="T31" s="13">
        <f t="shared" si="6"/>
        <v>0.21951342392102716</v>
      </c>
      <c r="U31" s="13">
        <f t="shared" si="6"/>
        <v>0.23081030115298162</v>
      </c>
      <c r="V31" s="13">
        <f t="shared" si="6"/>
        <v>0.23427040749561862</v>
      </c>
      <c r="W31" s="13">
        <f t="shared" si="6"/>
        <v>0.229794447696131</v>
      </c>
      <c r="X31" s="13">
        <f t="shared" si="6"/>
        <v>0.2227569110274181</v>
      </c>
    </row>
    <row r="32" spans="1:24">
      <c r="A32" s="17" t="s">
        <v>3</v>
      </c>
      <c r="B32" s="26">
        <v>4753591</v>
      </c>
      <c r="C32" s="26">
        <v>5320692</v>
      </c>
      <c r="D32" s="26">
        <v>5950316</v>
      </c>
      <c r="E32" s="26">
        <v>6078266</v>
      </c>
      <c r="F32" s="26">
        <v>6512961</v>
      </c>
      <c r="G32" s="26">
        <v>6924666</v>
      </c>
      <c r="H32" s="26">
        <v>6769649</v>
      </c>
      <c r="I32" s="26">
        <v>7351378</v>
      </c>
      <c r="J32" s="26">
        <v>7547543</v>
      </c>
      <c r="K32" s="25">
        <v>7374860</v>
      </c>
      <c r="L32" s="25">
        <v>7453226</v>
      </c>
      <c r="N32" s="13">
        <f t="shared" si="7"/>
        <v>7.258826413915774E-2</v>
      </c>
      <c r="O32" s="13">
        <f t="shared" si="6"/>
        <v>7.7340691410860474E-2</v>
      </c>
      <c r="P32" s="13">
        <f t="shared" si="6"/>
        <v>8.2340377719619134E-2</v>
      </c>
      <c r="Q32" s="13">
        <f t="shared" si="6"/>
        <v>8.4142195893164531E-2</v>
      </c>
      <c r="R32" s="13">
        <f t="shared" si="6"/>
        <v>8.693328008192007E-2</v>
      </c>
      <c r="S32" s="13">
        <f t="shared" si="6"/>
        <v>9.1575066894250517E-2</v>
      </c>
      <c r="T32" s="13">
        <f t="shared" si="6"/>
        <v>8.8575529373126571E-2</v>
      </c>
      <c r="U32" s="13">
        <f t="shared" si="6"/>
        <v>9.6612561376410222E-2</v>
      </c>
      <c r="V32" s="13">
        <f t="shared" si="6"/>
        <v>9.9768879222888726E-2</v>
      </c>
      <c r="W32" s="13">
        <f t="shared" si="6"/>
        <v>9.9482183717876926E-2</v>
      </c>
      <c r="X32" s="13">
        <f t="shared" si="6"/>
        <v>9.640307817374677E-2</v>
      </c>
    </row>
    <row r="33" spans="1:25">
      <c r="A33" s="17" t="s">
        <v>4</v>
      </c>
      <c r="B33" s="26">
        <v>8238556.7999999998</v>
      </c>
      <c r="C33" s="26">
        <v>8826347</v>
      </c>
      <c r="D33" s="26">
        <v>9447642</v>
      </c>
      <c r="E33" s="26">
        <v>9376269</v>
      </c>
      <c r="F33" s="26">
        <v>9691529</v>
      </c>
      <c r="G33" s="26">
        <v>9755338</v>
      </c>
      <c r="H33" s="26">
        <v>10007319.199999999</v>
      </c>
      <c r="I33" s="26">
        <v>10211283.6</v>
      </c>
      <c r="J33" s="26">
        <v>10175077.699999999</v>
      </c>
      <c r="K33" s="25">
        <v>9660370</v>
      </c>
      <c r="L33" s="25">
        <v>9768814</v>
      </c>
      <c r="N33" s="13">
        <f t="shared" si="7"/>
        <v>0.12580437339347331</v>
      </c>
      <c r="O33" s="13">
        <f t="shared" si="6"/>
        <v>0.12829830774120624</v>
      </c>
      <c r="P33" s="13">
        <f t="shared" si="6"/>
        <v>0.1307363190189795</v>
      </c>
      <c r="Q33" s="13">
        <f t="shared" si="6"/>
        <v>0.12979686360304171</v>
      </c>
      <c r="R33" s="13">
        <f t="shared" si="6"/>
        <v>0.12935996468872618</v>
      </c>
      <c r="S33" s="13">
        <f t="shared" si="6"/>
        <v>0.12900921574066157</v>
      </c>
      <c r="T33" s="13">
        <f t="shared" si="6"/>
        <v>0.13093789585632187</v>
      </c>
      <c r="U33" s="13">
        <f t="shared" si="6"/>
        <v>0.13419773320552025</v>
      </c>
      <c r="V33" s="13">
        <f t="shared" si="6"/>
        <v>0.13450153223834677</v>
      </c>
      <c r="W33" s="13">
        <f t="shared" si="6"/>
        <v>0.13031226397825407</v>
      </c>
      <c r="X33" s="13">
        <f t="shared" si="6"/>
        <v>0.12635384190775806</v>
      </c>
    </row>
    <row r="34" spans="1:25">
      <c r="A34" s="68" t="s">
        <v>124</v>
      </c>
      <c r="B34" s="26">
        <v>6470054</v>
      </c>
      <c r="C34" s="26">
        <v>6946006</v>
      </c>
      <c r="D34" s="26">
        <v>7470275</v>
      </c>
      <c r="E34" s="26">
        <v>7409730</v>
      </c>
      <c r="F34" s="26">
        <v>7800190</v>
      </c>
      <c r="G34" s="26">
        <v>7797343</v>
      </c>
      <c r="H34" s="26">
        <v>8153283</v>
      </c>
      <c r="I34" s="26">
        <v>8707817</v>
      </c>
      <c r="J34" s="26">
        <v>8697742</v>
      </c>
      <c r="K34" s="26">
        <v>9350280</v>
      </c>
      <c r="L34" s="25">
        <v>9816095</v>
      </c>
      <c r="N34" s="13">
        <f t="shared" si="7"/>
        <v>9.8798989805099782E-2</v>
      </c>
      <c r="O34" s="13">
        <f t="shared" si="6"/>
        <v>0.10096598460951796</v>
      </c>
      <c r="P34" s="13">
        <f t="shared" si="6"/>
        <v>0.10337354607207884</v>
      </c>
      <c r="Q34" s="13">
        <f t="shared" si="6"/>
        <v>0.10257381845010699</v>
      </c>
      <c r="R34" s="13">
        <f t="shared" si="6"/>
        <v>0.10411487216984597</v>
      </c>
      <c r="S34" s="13">
        <f t="shared" si="6"/>
        <v>0.10311576136992252</v>
      </c>
      <c r="T34" s="13">
        <f t="shared" si="6"/>
        <v>0.10667929132720375</v>
      </c>
      <c r="U34" s="13">
        <f t="shared" si="6"/>
        <v>0.11443902141435909</v>
      </c>
      <c r="V34" s="13">
        <f t="shared" si="6"/>
        <v>0.11497304104260773</v>
      </c>
      <c r="W34" s="13">
        <f t="shared" si="6"/>
        <v>0.12612934656028593</v>
      </c>
      <c r="X34" s="13">
        <f t="shared" si="6"/>
        <v>0.12696539372963128</v>
      </c>
    </row>
    <row r="35" spans="1:25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6" t="s">
        <v>15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65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5">
      <c r="A37" s="2" t="s">
        <v>16</v>
      </c>
      <c r="B37" s="26">
        <v>42640739.600000001</v>
      </c>
      <c r="C37" s="26">
        <v>44122059.700000003</v>
      </c>
      <c r="D37" s="26">
        <v>45197015.899999999</v>
      </c>
      <c r="E37" s="26">
        <v>45257708.899999999</v>
      </c>
      <c r="F37" s="26">
        <v>46603468.399999999</v>
      </c>
      <c r="G37" s="26">
        <v>46971696.700000003</v>
      </c>
      <c r="H37" s="26">
        <v>47469361.299999997</v>
      </c>
      <c r="I37" s="26">
        <v>45890689.799999997</v>
      </c>
      <c r="J37" s="26">
        <v>45283872.200000003</v>
      </c>
      <c r="K37" s="25">
        <v>44510620</v>
      </c>
      <c r="L37" s="25">
        <v>46508993.399999999</v>
      </c>
      <c r="N37" s="13">
        <f>B37/SUM(B$37:B$42)</f>
        <v>0.65113243292386946</v>
      </c>
      <c r="O37" s="13">
        <f t="shared" ref="O37:X42" si="8">C37/SUM(C$37:C$42)</f>
        <v>0.64135089829457492</v>
      </c>
      <c r="P37" s="13">
        <f t="shared" si="8"/>
        <v>0.62543558116174847</v>
      </c>
      <c r="Q37" s="13">
        <f t="shared" si="8"/>
        <v>0.62650812129112821</v>
      </c>
      <c r="R37" s="13">
        <f t="shared" si="8"/>
        <v>0.62205077643084172</v>
      </c>
      <c r="S37" s="13">
        <f t="shared" si="8"/>
        <v>0.6211759949819976</v>
      </c>
      <c r="T37" s="13">
        <f t="shared" si="8"/>
        <v>0.62109922774302573</v>
      </c>
      <c r="U37" s="13">
        <f t="shared" si="8"/>
        <v>0.60310014692693126</v>
      </c>
      <c r="V37" s="13">
        <f t="shared" si="8"/>
        <v>0.59859495501127513</v>
      </c>
      <c r="W37" s="13">
        <f t="shared" si="8"/>
        <v>0.6004200318699755</v>
      </c>
      <c r="X37" s="13">
        <f t="shared" si="8"/>
        <v>0.60156637553717951</v>
      </c>
    </row>
    <row r="38" spans="1:25">
      <c r="A38" s="2" t="s">
        <v>17</v>
      </c>
      <c r="B38" s="26">
        <v>489790.42</v>
      </c>
      <c r="C38" s="26">
        <v>724965.5</v>
      </c>
      <c r="D38" s="26">
        <v>1004019</v>
      </c>
      <c r="E38" s="26">
        <v>924353.076</v>
      </c>
      <c r="F38" s="26">
        <v>1022956</v>
      </c>
      <c r="G38" s="26">
        <v>729049.16</v>
      </c>
      <c r="H38" s="26">
        <v>718067.33</v>
      </c>
      <c r="I38" s="26">
        <v>826373.65</v>
      </c>
      <c r="J38" s="26">
        <v>756889.03</v>
      </c>
      <c r="K38" s="25">
        <v>1217140</v>
      </c>
      <c r="L38" s="25">
        <v>929957.78</v>
      </c>
      <c r="N38" s="13">
        <f t="shared" ref="N38:N42" si="9">B38/SUM(B$37:B$42)</f>
        <v>7.4791955015105745E-3</v>
      </c>
      <c r="O38" s="13">
        <f t="shared" si="8"/>
        <v>1.0537977551795381E-2</v>
      </c>
      <c r="P38" s="13">
        <f t="shared" si="8"/>
        <v>1.3893598819705208E-2</v>
      </c>
      <c r="Q38" s="13">
        <f t="shared" si="8"/>
        <v>1.279593517060329E-2</v>
      </c>
      <c r="R38" s="13">
        <f t="shared" si="8"/>
        <v>1.3654146266387935E-2</v>
      </c>
      <c r="S38" s="13">
        <f t="shared" si="8"/>
        <v>9.6412918665931338E-3</v>
      </c>
      <c r="T38" s="13">
        <f t="shared" si="8"/>
        <v>9.3953457960365781E-3</v>
      </c>
      <c r="U38" s="13">
        <f t="shared" si="8"/>
        <v>1.0860287171615897E-2</v>
      </c>
      <c r="V38" s="13">
        <f t="shared" si="8"/>
        <v>1.0005106296130252E-2</v>
      </c>
      <c r="W38" s="13">
        <f t="shared" si="8"/>
        <v>1.6418446599715347E-2</v>
      </c>
      <c r="X38" s="13">
        <f t="shared" si="8"/>
        <v>1.2028454933561339E-2</v>
      </c>
    </row>
    <row r="39" spans="1:25">
      <c r="A39" s="2" t="s">
        <v>18</v>
      </c>
      <c r="B39" s="26">
        <v>8382303</v>
      </c>
      <c r="C39" s="26">
        <v>8685314</v>
      </c>
      <c r="D39" s="26">
        <v>9056323</v>
      </c>
      <c r="E39" s="26">
        <v>8781275</v>
      </c>
      <c r="F39" s="26">
        <v>8496932</v>
      </c>
      <c r="G39" s="26">
        <v>8483673</v>
      </c>
      <c r="H39" s="26">
        <v>8191560</v>
      </c>
      <c r="I39" s="26">
        <v>8408812</v>
      </c>
      <c r="J39" s="26">
        <v>8526994</v>
      </c>
      <c r="K39" s="25">
        <v>8020650</v>
      </c>
      <c r="L39" s="25">
        <v>8408122</v>
      </c>
      <c r="N39" s="13">
        <f t="shared" si="9"/>
        <v>0.12799940613354299</v>
      </c>
      <c r="O39" s="13">
        <f t="shared" si="8"/>
        <v>0.12624827521074333</v>
      </c>
      <c r="P39" s="13">
        <f t="shared" si="8"/>
        <v>0.12532125243015235</v>
      </c>
      <c r="Q39" s="13">
        <f t="shared" si="8"/>
        <v>0.1215602874406829</v>
      </c>
      <c r="R39" s="13">
        <f t="shared" si="8"/>
        <v>0.11341480214550007</v>
      </c>
      <c r="S39" s="13">
        <f t="shared" si="8"/>
        <v>0.11219211540376203</v>
      </c>
      <c r="T39" s="13">
        <f t="shared" si="8"/>
        <v>0.10718011472403485</v>
      </c>
      <c r="U39" s="13">
        <f t="shared" si="8"/>
        <v>0.11050946880037839</v>
      </c>
      <c r="V39" s="13">
        <f t="shared" si="8"/>
        <v>0.11271597020829444</v>
      </c>
      <c r="W39" s="13">
        <f t="shared" si="8"/>
        <v>0.10819348121005545</v>
      </c>
      <c r="X39" s="13">
        <f t="shared" si="8"/>
        <v>0.10875409478577149</v>
      </c>
    </row>
    <row r="40" spans="1:25">
      <c r="A40" s="2" t="s">
        <v>19</v>
      </c>
      <c r="B40" s="26">
        <v>7737363</v>
      </c>
      <c r="C40" s="26">
        <v>8408616</v>
      </c>
      <c r="D40" s="26">
        <v>9448919</v>
      </c>
      <c r="E40" s="26">
        <v>9471127.3000000007</v>
      </c>
      <c r="F40" s="26">
        <v>10110704</v>
      </c>
      <c r="G40" s="26">
        <v>10244083.800000001</v>
      </c>
      <c r="H40" s="26">
        <v>10449152.5</v>
      </c>
      <c r="I40" s="26">
        <v>11076413.4</v>
      </c>
      <c r="J40" s="26">
        <v>11248683.5</v>
      </c>
      <c r="K40" s="25">
        <v>10909760</v>
      </c>
      <c r="L40" s="25">
        <v>11431919.1</v>
      </c>
      <c r="N40" s="13">
        <f t="shared" si="9"/>
        <v>0.11815104620289299</v>
      </c>
      <c r="O40" s="13">
        <f t="shared" si="8"/>
        <v>0.12222623924816763</v>
      </c>
      <c r="P40" s="13">
        <f t="shared" si="8"/>
        <v>0.13075398958176102</v>
      </c>
      <c r="Q40" s="13">
        <f t="shared" si="8"/>
        <v>0.13110999905768797</v>
      </c>
      <c r="R40" s="13">
        <f t="shared" si="8"/>
        <v>0.13495500419583401</v>
      </c>
      <c r="S40" s="13">
        <f t="shared" si="8"/>
        <v>0.13547262275377767</v>
      </c>
      <c r="T40" s="13">
        <f t="shared" si="8"/>
        <v>0.13671893555304918</v>
      </c>
      <c r="U40" s="13">
        <f t="shared" si="8"/>
        <v>0.14556735969925277</v>
      </c>
      <c r="V40" s="13">
        <f t="shared" si="8"/>
        <v>0.14869322932190795</v>
      </c>
      <c r="W40" s="13">
        <f t="shared" si="8"/>
        <v>0.14716574262263216</v>
      </c>
      <c r="X40" s="13">
        <f t="shared" si="8"/>
        <v>0.14786512533769983</v>
      </c>
    </row>
    <row r="41" spans="1:25">
      <c r="A41" s="2" t="s">
        <v>20</v>
      </c>
      <c r="B41" s="26">
        <v>1205698</v>
      </c>
      <c r="C41" s="26">
        <v>1069788</v>
      </c>
      <c r="D41" s="26">
        <v>1032648</v>
      </c>
      <c r="E41" s="26">
        <v>983478.14</v>
      </c>
      <c r="F41" s="26">
        <v>1079581</v>
      </c>
      <c r="G41" s="26">
        <v>1083156</v>
      </c>
      <c r="H41" s="26">
        <v>1090440</v>
      </c>
      <c r="I41" s="26">
        <v>1145689</v>
      </c>
      <c r="J41" s="26">
        <v>1110515</v>
      </c>
      <c r="K41" s="25">
        <v>1303380</v>
      </c>
      <c r="L41" s="25">
        <v>1131587</v>
      </c>
      <c r="N41" s="13">
        <f t="shared" si="9"/>
        <v>1.8411244257860938E-2</v>
      </c>
      <c r="O41" s="13">
        <f t="shared" si="8"/>
        <v>1.5550259880201303E-2</v>
      </c>
      <c r="P41" s="13">
        <f t="shared" si="8"/>
        <v>1.4289766462557925E-2</v>
      </c>
      <c r="Q41" s="13">
        <f t="shared" si="8"/>
        <v>1.3614410821894107E-2</v>
      </c>
      <c r="R41" s="13">
        <f t="shared" si="8"/>
        <v>1.4409961797392413E-2</v>
      </c>
      <c r="S41" s="13">
        <f t="shared" si="8"/>
        <v>1.4324168665185147E-2</v>
      </c>
      <c r="T41" s="13">
        <f t="shared" si="8"/>
        <v>1.4267549074862001E-2</v>
      </c>
      <c r="U41" s="13">
        <f t="shared" si="8"/>
        <v>1.5056762215689532E-2</v>
      </c>
      <c r="V41" s="13">
        <f t="shared" si="8"/>
        <v>1.4679589976944291E-2</v>
      </c>
      <c r="W41" s="13">
        <f t="shared" si="8"/>
        <v>1.7581769499923582E-2</v>
      </c>
      <c r="X41" s="13">
        <f t="shared" si="8"/>
        <v>1.4636409873256692E-2</v>
      </c>
    </row>
    <row r="42" spans="1:25">
      <c r="A42" s="2" t="s">
        <v>21</v>
      </c>
      <c r="B42" s="26">
        <v>5031152</v>
      </c>
      <c r="C42" s="26">
        <v>5784763</v>
      </c>
      <c r="D42" s="26">
        <v>6525937</v>
      </c>
      <c r="E42" s="26">
        <v>6820081.9000000004</v>
      </c>
      <c r="F42" s="26">
        <v>7605433</v>
      </c>
      <c r="G42" s="26">
        <v>8105714</v>
      </c>
      <c r="H42" s="26">
        <v>8509402</v>
      </c>
      <c r="I42" s="26">
        <v>8743348</v>
      </c>
      <c r="J42" s="26">
        <v>8723320</v>
      </c>
      <c r="K42" s="25">
        <v>8170920</v>
      </c>
      <c r="L42" s="25">
        <v>8902574</v>
      </c>
      <c r="N42" s="13">
        <f t="shared" si="9"/>
        <v>7.682667498032307E-2</v>
      </c>
      <c r="O42" s="13">
        <f t="shared" si="8"/>
        <v>8.4086349814517389E-2</v>
      </c>
      <c r="P42" s="13">
        <f t="shared" si="8"/>
        <v>9.030581154407491E-2</v>
      </c>
      <c r="Q42" s="13">
        <f t="shared" si="8"/>
        <v>9.4411246218003508E-2</v>
      </c>
      <c r="R42" s="13">
        <f t="shared" si="8"/>
        <v>0.1015153091640438</v>
      </c>
      <c r="S42" s="13">
        <f t="shared" si="8"/>
        <v>0.10719380632868447</v>
      </c>
      <c r="T42" s="13">
        <f t="shared" si="8"/>
        <v>0.11133882710899165</v>
      </c>
      <c r="U42" s="13">
        <f t="shared" si="8"/>
        <v>0.11490597518613221</v>
      </c>
      <c r="V42" s="13">
        <f t="shared" si="8"/>
        <v>0.11531114918544789</v>
      </c>
      <c r="W42" s="13">
        <f t="shared" si="8"/>
        <v>0.11022052819769798</v>
      </c>
      <c r="X42" s="13">
        <f t="shared" si="8"/>
        <v>0.11514953953253114</v>
      </c>
    </row>
    <row r="43" spans="1: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5">
      <c r="A44" s="6" t="s">
        <v>22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5">
      <c r="A45" s="2" t="s">
        <v>23</v>
      </c>
      <c r="B45" s="26">
        <v>4351179</v>
      </c>
      <c r="C45" s="26">
        <v>4090100</v>
      </c>
      <c r="D45" s="26">
        <v>3864165</v>
      </c>
      <c r="E45" s="26">
        <v>3637739.3</v>
      </c>
      <c r="F45" s="26">
        <v>3390919</v>
      </c>
      <c r="G45" s="26">
        <v>3302214</v>
      </c>
      <c r="H45" s="26">
        <v>3024525</v>
      </c>
      <c r="I45" s="26">
        <v>2867214</v>
      </c>
      <c r="J45" s="26">
        <v>2806705</v>
      </c>
      <c r="K45" s="25">
        <v>2147600</v>
      </c>
      <c r="L45" s="26">
        <v>2106707</v>
      </c>
      <c r="N45" s="13">
        <f>B45/SUM(B$45:B$51)</f>
        <v>6.6443355424639111E-2</v>
      </c>
      <c r="O45" s="13">
        <f t="shared" ref="O45:X51" si="10">C45/SUM(C$45:C$51)</f>
        <v>5.9453011882372182E-2</v>
      </c>
      <c r="P45" s="13">
        <f t="shared" si="10"/>
        <v>5.3472253149155317E-2</v>
      </c>
      <c r="Q45" s="13">
        <f t="shared" si="10"/>
        <v>5.0357680328341654E-2</v>
      </c>
      <c r="R45" s="13">
        <f t="shared" si="10"/>
        <v>4.5261089445363688E-2</v>
      </c>
      <c r="S45" s="13">
        <f t="shared" si="10"/>
        <v>4.367004380416642E-2</v>
      </c>
      <c r="T45" s="13">
        <f t="shared" si="10"/>
        <v>3.9573529288927031E-2</v>
      </c>
      <c r="U45" s="13">
        <f t="shared" si="10"/>
        <v>3.7681220014905224E-2</v>
      </c>
      <c r="V45" s="13">
        <f t="shared" si="10"/>
        <v>3.7101055409531118E-2</v>
      </c>
      <c r="W45" s="13">
        <f t="shared" si="10"/>
        <v>2.896976183310768E-2</v>
      </c>
      <c r="X45" s="13">
        <f t="shared" si="10"/>
        <v>2.7249011526862692E-2</v>
      </c>
    </row>
    <row r="46" spans="1:25">
      <c r="A46" s="2" t="s">
        <v>24</v>
      </c>
      <c r="B46" s="26">
        <v>6313900</v>
      </c>
      <c r="C46" s="26">
        <v>6760272</v>
      </c>
      <c r="D46" s="26">
        <v>7696254</v>
      </c>
      <c r="E46" s="26">
        <v>6861281</v>
      </c>
      <c r="F46" s="26">
        <v>6719321</v>
      </c>
      <c r="G46" s="26">
        <v>6277621</v>
      </c>
      <c r="H46" s="26">
        <v>5517277</v>
      </c>
      <c r="I46" s="26">
        <v>5216691</v>
      </c>
      <c r="J46" s="26">
        <v>5051651</v>
      </c>
      <c r="K46" s="25">
        <v>4596940</v>
      </c>
      <c r="L46" s="26">
        <v>4424795</v>
      </c>
      <c r="N46" s="13">
        <f t="shared" ref="N46:N51" si="11">B46/SUM(B$45:B$51)</f>
        <v>9.6414489455761032E-2</v>
      </c>
      <c r="O46" s="13">
        <f t="shared" si="10"/>
        <v>9.8266187023316784E-2</v>
      </c>
      <c r="P46" s="13">
        <f t="shared" si="10"/>
        <v>0.10650063912596879</v>
      </c>
      <c r="Q46" s="13">
        <f t="shared" si="10"/>
        <v>9.4981571450412722E-2</v>
      </c>
      <c r="R46" s="13">
        <f t="shared" si="10"/>
        <v>8.9687718519112544E-2</v>
      </c>
      <c r="S46" s="13">
        <f t="shared" si="10"/>
        <v>8.3018236872581544E-2</v>
      </c>
      <c r="T46" s="13">
        <f t="shared" si="10"/>
        <v>7.2189227384340832E-2</v>
      </c>
      <c r="U46" s="13">
        <f t="shared" si="10"/>
        <v>6.8558287355173331E-2</v>
      </c>
      <c r="V46" s="13">
        <f t="shared" si="10"/>
        <v>6.6776374311020667E-2</v>
      </c>
      <c r="W46" s="13">
        <f t="shared" si="10"/>
        <v>6.2009804880371583E-2</v>
      </c>
      <c r="X46" s="13">
        <f t="shared" si="10"/>
        <v>5.7232111517645505E-2</v>
      </c>
    </row>
    <row r="47" spans="1:25">
      <c r="A47" s="2" t="s">
        <v>57</v>
      </c>
      <c r="B47" s="26">
        <v>20152084.399999999</v>
      </c>
      <c r="C47" s="26">
        <v>20706425.699999999</v>
      </c>
      <c r="D47" s="26">
        <v>20512017.699999999</v>
      </c>
      <c r="E47" s="26">
        <v>20153379.699999999</v>
      </c>
      <c r="F47" s="26">
        <v>20256132.600000001</v>
      </c>
      <c r="G47" s="26">
        <v>20302462.300000001</v>
      </c>
      <c r="H47" s="26">
        <v>20112097.600000001</v>
      </c>
      <c r="I47" s="26">
        <v>19349496</v>
      </c>
      <c r="J47" s="26">
        <v>18959420.699999999</v>
      </c>
      <c r="K47" s="25">
        <v>18238050</v>
      </c>
      <c r="L47" s="26">
        <v>18203835.699999999</v>
      </c>
      <c r="N47" s="13">
        <f t="shared" si="11"/>
        <v>0.30772627518576573</v>
      </c>
      <c r="O47" s="13">
        <f t="shared" si="10"/>
        <v>0.3009851527306317</v>
      </c>
      <c r="P47" s="13">
        <f t="shared" si="10"/>
        <v>0.28384497117859991</v>
      </c>
      <c r="Q47" s="13">
        <f t="shared" si="10"/>
        <v>0.27898575702450423</v>
      </c>
      <c r="R47" s="13">
        <f t="shared" si="10"/>
        <v>0.27037349739871325</v>
      </c>
      <c r="S47" s="13">
        <f t="shared" si="10"/>
        <v>0.26848938862636929</v>
      </c>
      <c r="T47" s="13">
        <f t="shared" si="10"/>
        <v>0.26315096864312881</v>
      </c>
      <c r="U47" s="13">
        <f t="shared" si="10"/>
        <v>0.25429305798364843</v>
      </c>
      <c r="V47" s="13">
        <f t="shared" si="10"/>
        <v>0.25061932690585981</v>
      </c>
      <c r="W47" s="13">
        <f t="shared" si="10"/>
        <v>0.24601972657865034</v>
      </c>
      <c r="X47" s="13">
        <f t="shared" si="10"/>
        <v>0.23545586966883131</v>
      </c>
    </row>
    <row r="48" spans="1:25">
      <c r="A48" s="2" t="s">
        <v>25</v>
      </c>
      <c r="B48" s="26">
        <v>10802843.300000001</v>
      </c>
      <c r="C48" s="26">
        <v>11583060.6</v>
      </c>
      <c r="D48" s="26">
        <v>12354570.699999999</v>
      </c>
      <c r="E48" s="26">
        <v>12389964.800000001</v>
      </c>
      <c r="F48" s="26">
        <v>12682205.199999999</v>
      </c>
      <c r="G48" s="26">
        <v>12451112.1</v>
      </c>
      <c r="H48" s="26">
        <v>12658983</v>
      </c>
      <c r="I48" s="26">
        <v>12601427.800000001</v>
      </c>
      <c r="J48" s="26">
        <v>12337196.300000001</v>
      </c>
      <c r="K48" s="25">
        <v>11167970</v>
      </c>
      <c r="L48" s="26">
        <v>11549518.6</v>
      </c>
      <c r="N48" s="13">
        <f t="shared" si="11"/>
        <v>0.16496153271988609</v>
      </c>
      <c r="O48" s="13">
        <f t="shared" si="10"/>
        <v>0.16836943827437886</v>
      </c>
      <c r="P48" s="13">
        <f t="shared" si="10"/>
        <v>0.17096235073283281</v>
      </c>
      <c r="Q48" s="13">
        <f t="shared" si="10"/>
        <v>0.17151583311036214</v>
      </c>
      <c r="R48" s="13">
        <f t="shared" si="10"/>
        <v>0.16927871881388393</v>
      </c>
      <c r="S48" s="13">
        <f t="shared" si="10"/>
        <v>0.16465941057047984</v>
      </c>
      <c r="T48" s="13">
        <f t="shared" si="10"/>
        <v>0.16563282978931548</v>
      </c>
      <c r="U48" s="13">
        <f t="shared" si="10"/>
        <v>0.1656092546401291</v>
      </c>
      <c r="V48" s="13">
        <f t="shared" si="10"/>
        <v>0.1630819781646316</v>
      </c>
      <c r="W48" s="13">
        <f t="shared" si="10"/>
        <v>0.15064883174673663</v>
      </c>
      <c r="X48" s="13">
        <f t="shared" si="10"/>
        <v>0.14938620579943726</v>
      </c>
    </row>
    <row r="49" spans="1:1013">
      <c r="A49" s="2" t="s">
        <v>26</v>
      </c>
      <c r="B49" s="26">
        <v>6186704</v>
      </c>
      <c r="C49" s="26">
        <v>6884756</v>
      </c>
      <c r="D49" s="26">
        <v>7420057</v>
      </c>
      <c r="E49" s="26">
        <v>7730861</v>
      </c>
      <c r="F49" s="26">
        <v>8323794</v>
      </c>
      <c r="G49" s="26">
        <v>8693071</v>
      </c>
      <c r="H49" s="26">
        <v>9274618</v>
      </c>
      <c r="I49" s="26">
        <v>9593492.4000000004</v>
      </c>
      <c r="J49" s="26">
        <v>9605958</v>
      </c>
      <c r="K49" s="25">
        <v>9903240</v>
      </c>
      <c r="L49" s="26">
        <v>10644404.4</v>
      </c>
      <c r="N49" s="13">
        <f t="shared" si="11"/>
        <v>9.4472181626873181E-2</v>
      </c>
      <c r="O49" s="13">
        <f t="shared" si="10"/>
        <v>0.10007566569893968</v>
      </c>
      <c r="P49" s="13">
        <f t="shared" si="10"/>
        <v>0.10267862948014951</v>
      </c>
      <c r="Q49" s="13">
        <f t="shared" si="10"/>
        <v>0.10701927620289989</v>
      </c>
      <c r="R49" s="13">
        <f t="shared" si="10"/>
        <v>0.11110379951829624</v>
      </c>
      <c r="S49" s="13">
        <f t="shared" si="10"/>
        <v>0.11496129304846045</v>
      </c>
      <c r="T49" s="13">
        <f t="shared" si="10"/>
        <v>0.12135107729862039</v>
      </c>
      <c r="U49" s="13">
        <f t="shared" si="10"/>
        <v>0.12607865957536521</v>
      </c>
      <c r="V49" s="13">
        <f t="shared" si="10"/>
        <v>0.12697849614392276</v>
      </c>
      <c r="W49" s="13">
        <f t="shared" si="10"/>
        <v>0.13358842623212203</v>
      </c>
      <c r="X49" s="13">
        <f t="shared" si="10"/>
        <v>0.1376790878808434</v>
      </c>
    </row>
    <row r="50" spans="1:1013">
      <c r="A50" s="2" t="s">
        <v>27</v>
      </c>
      <c r="B50" s="26">
        <v>11051810.199999999</v>
      </c>
      <c r="C50" s="26">
        <v>11771750.1</v>
      </c>
      <c r="D50" s="26">
        <v>12827454.800000001</v>
      </c>
      <c r="E50" s="26">
        <v>13421676.800000001</v>
      </c>
      <c r="F50" s="26">
        <v>14753881.199999999</v>
      </c>
      <c r="G50" s="26">
        <v>15298221.800000001</v>
      </c>
      <c r="H50" s="26">
        <v>15893668.800000001</v>
      </c>
      <c r="I50" s="26">
        <v>16087837.4</v>
      </c>
      <c r="J50" s="26">
        <v>16546445.699999999</v>
      </c>
      <c r="K50" s="25">
        <v>16985210</v>
      </c>
      <c r="L50" s="26">
        <v>18253065.100000001</v>
      </c>
      <c r="N50" s="13">
        <f t="shared" si="11"/>
        <v>0.16876330603826037</v>
      </c>
      <c r="O50" s="13">
        <f t="shared" si="10"/>
        <v>0.17111219739654676</v>
      </c>
      <c r="P50" s="13">
        <f t="shared" si="10"/>
        <v>0.17750611330648342</v>
      </c>
      <c r="Q50" s="13">
        <f t="shared" si="10"/>
        <v>0.18579795142678851</v>
      </c>
      <c r="R50" s="13">
        <f t="shared" si="10"/>
        <v>0.19693090181731551</v>
      </c>
      <c r="S50" s="13">
        <f t="shared" si="10"/>
        <v>0.20231093930673594</v>
      </c>
      <c r="T50" s="13">
        <f t="shared" si="10"/>
        <v>0.20795614774726801</v>
      </c>
      <c r="U50" s="13">
        <f t="shared" si="10"/>
        <v>0.21142800664108813</v>
      </c>
      <c r="V50" s="13">
        <f t="shared" si="10"/>
        <v>0.21872287922902403</v>
      </c>
      <c r="W50" s="13">
        <f t="shared" si="10"/>
        <v>0.22911970962251763</v>
      </c>
      <c r="X50" s="13">
        <f t="shared" si="10"/>
        <v>0.23609262289937574</v>
      </c>
    </row>
    <row r="51" spans="1:1013">
      <c r="A51" s="2" t="s">
        <v>28</v>
      </c>
      <c r="B51" s="26">
        <v>6628524</v>
      </c>
      <c r="C51" s="26">
        <v>6999141</v>
      </c>
      <c r="D51" s="26">
        <v>7590342.9000000004</v>
      </c>
      <c r="E51" s="26">
        <v>8043121</v>
      </c>
      <c r="F51" s="26">
        <v>8792823</v>
      </c>
      <c r="G51" s="26">
        <v>9292671</v>
      </c>
      <c r="H51" s="26">
        <v>9946813</v>
      </c>
      <c r="I51" s="26">
        <v>10375167.5</v>
      </c>
      <c r="J51" s="26">
        <v>10342897.1</v>
      </c>
      <c r="K51" s="25">
        <v>11093460</v>
      </c>
      <c r="L51" s="26">
        <v>12130827.300000001</v>
      </c>
      <c r="N51" s="13">
        <f t="shared" si="11"/>
        <v>0.10121885954881435</v>
      </c>
      <c r="O51" s="13">
        <f t="shared" si="10"/>
        <v>0.10173834699381393</v>
      </c>
      <c r="P51" s="13">
        <f t="shared" si="10"/>
        <v>0.10503504302681012</v>
      </c>
      <c r="Q51" s="13">
        <f t="shared" si="10"/>
        <v>0.11134193045669097</v>
      </c>
      <c r="R51" s="13">
        <f t="shared" si="10"/>
        <v>0.11736427448731482</v>
      </c>
      <c r="S51" s="13">
        <f t="shared" si="10"/>
        <v>0.12289068777120651</v>
      </c>
      <c r="T51" s="13">
        <f t="shared" si="10"/>
        <v>0.13014621984839939</v>
      </c>
      <c r="U51" s="13">
        <f t="shared" si="10"/>
        <v>0.13635151378969068</v>
      </c>
      <c r="V51" s="13">
        <f t="shared" si="10"/>
        <v>0.13671988983601008</v>
      </c>
      <c r="W51" s="13">
        <f t="shared" si="10"/>
        <v>0.14964373910649409</v>
      </c>
      <c r="X51" s="13">
        <f t="shared" si="10"/>
        <v>0.15690509070700417</v>
      </c>
    </row>
    <row r="52" spans="1:1013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1013">
      <c r="A53" s="6" t="s">
        <v>129</v>
      </c>
      <c r="B53" s="25"/>
      <c r="C53" s="25"/>
      <c r="D53" s="25"/>
      <c r="E53" s="25"/>
      <c r="F53" s="25"/>
      <c r="G53" s="25"/>
      <c r="H53" s="25"/>
      <c r="I53" s="25"/>
      <c r="J53" s="25"/>
      <c r="K53" s="26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1013">
      <c r="A54" s="2" t="s">
        <v>29</v>
      </c>
      <c r="B54" s="38">
        <v>65661</v>
      </c>
      <c r="C54" s="38">
        <v>66828.800000000003</v>
      </c>
      <c r="D54" s="38">
        <v>69250</v>
      </c>
      <c r="E54" s="38">
        <v>68123.8</v>
      </c>
      <c r="F54" s="38">
        <v>68638.460000000006</v>
      </c>
      <c r="G54" s="38">
        <v>70447.199999999997</v>
      </c>
      <c r="H54" s="38">
        <v>68518.86</v>
      </c>
      <c r="I54" s="38">
        <v>64222.8</v>
      </c>
      <c r="J54" s="38">
        <v>63106.32</v>
      </c>
      <c r="K54" s="38">
        <v>67830.399999999994</v>
      </c>
      <c r="L54" s="38">
        <v>70000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1013">
      <c r="A55" s="2" t="s">
        <v>70</v>
      </c>
      <c r="B55" s="25">
        <v>14461063.5</v>
      </c>
      <c r="C55" s="25">
        <v>14400753.6</v>
      </c>
      <c r="D55" s="25">
        <v>14972110.9</v>
      </c>
      <c r="E55" s="25">
        <v>14138791.800000001</v>
      </c>
      <c r="F55" s="60">
        <v>14990483</v>
      </c>
      <c r="G55" s="60">
        <v>14598664.4</v>
      </c>
      <c r="H55" s="60">
        <v>15936357</v>
      </c>
      <c r="I55" s="60">
        <v>17229250.399999999</v>
      </c>
      <c r="J55" s="60">
        <v>17669427.699999999</v>
      </c>
      <c r="K55" s="25">
        <v>15138938.699999999</v>
      </c>
      <c r="L55" s="25">
        <v>15142778.9</v>
      </c>
      <c r="N55" s="13">
        <f>B55/SUM(B$55:B$60)</f>
        <v>0.22082326718226603</v>
      </c>
      <c r="O55" s="13">
        <f t="shared" ref="O55:X60" si="12">C55/SUM(C$55:C$60)</f>
        <v>0.20932695225760822</v>
      </c>
      <c r="P55" s="13">
        <f t="shared" si="12"/>
        <v>0.20718383108730146</v>
      </c>
      <c r="Q55" s="13">
        <f t="shared" si="12"/>
        <v>0.19572506220937719</v>
      </c>
      <c r="R55" s="13">
        <f t="shared" si="12"/>
        <v>0.20008899922862505</v>
      </c>
      <c r="S55" s="13">
        <f t="shared" si="12"/>
        <v>0.19305966052785339</v>
      </c>
      <c r="T55" s="13">
        <f t="shared" si="12"/>
        <v>0.20851468842968687</v>
      </c>
      <c r="U55" s="13">
        <f t="shared" si="12"/>
        <v>0.22642857407013398</v>
      </c>
      <c r="V55" s="13">
        <f t="shared" si="12"/>
        <v>0.23356726793591828</v>
      </c>
      <c r="W55" s="13">
        <f t="shared" si="12"/>
        <v>0.20421467779724392</v>
      </c>
      <c r="X55" s="13">
        <f t="shared" si="12"/>
        <v>0.19586290553280447</v>
      </c>
    </row>
    <row r="56" spans="1:1013">
      <c r="A56" s="2" t="s">
        <v>71</v>
      </c>
      <c r="B56" s="25">
        <v>10649875.300000001</v>
      </c>
      <c r="C56" s="25">
        <v>11031918.4</v>
      </c>
      <c r="D56" s="25">
        <v>12257855.699999999</v>
      </c>
      <c r="E56" s="25">
        <v>12580080.699999999</v>
      </c>
      <c r="F56" s="60">
        <v>11676009.4</v>
      </c>
      <c r="G56" s="60">
        <v>12684526.5</v>
      </c>
      <c r="H56" s="60">
        <v>12184286.1</v>
      </c>
      <c r="I56" s="60">
        <v>12942902.300000001</v>
      </c>
      <c r="J56" s="60">
        <v>12349873.699999999</v>
      </c>
      <c r="K56" s="25">
        <v>11872330.699999999</v>
      </c>
      <c r="L56" s="25">
        <v>12167984.199999999</v>
      </c>
      <c r="N56" s="13">
        <f t="shared" ref="N56:N60" si="13">B56/SUM(B$55:B$60)</f>
        <v>0.16262567817572449</v>
      </c>
      <c r="O56" s="13">
        <f t="shared" si="12"/>
        <v>0.16035812571827004</v>
      </c>
      <c r="P56" s="13">
        <f t="shared" si="12"/>
        <v>0.16962401105653813</v>
      </c>
      <c r="Q56" s="13">
        <f t="shared" si="12"/>
        <v>0.17414762961616601</v>
      </c>
      <c r="R56" s="13">
        <f t="shared" si="12"/>
        <v>0.15584828292924377</v>
      </c>
      <c r="S56" s="13">
        <f t="shared" si="12"/>
        <v>0.16774619327823992</v>
      </c>
      <c r="T56" s="13">
        <f t="shared" si="12"/>
        <v>0.15942179381898039</v>
      </c>
      <c r="U56" s="13">
        <f t="shared" si="12"/>
        <v>0.17009694815962845</v>
      </c>
      <c r="V56" s="13">
        <f t="shared" si="12"/>
        <v>0.16324955784859124</v>
      </c>
      <c r="W56" s="13">
        <f t="shared" si="12"/>
        <v>0.16015020845568437</v>
      </c>
      <c r="X56" s="13">
        <f t="shared" si="12"/>
        <v>0.15738569225819293</v>
      </c>
    </row>
    <row r="57" spans="1:1013">
      <c r="A57" s="2" t="s">
        <v>73</v>
      </c>
      <c r="B57" s="25">
        <v>11872278.800000001</v>
      </c>
      <c r="C57" s="25">
        <v>12681619.300000001</v>
      </c>
      <c r="D57" s="25">
        <v>11852462.1</v>
      </c>
      <c r="E57" s="25">
        <v>12487777.699999999</v>
      </c>
      <c r="F57" s="60">
        <v>13709051.4</v>
      </c>
      <c r="G57" s="60">
        <v>13229424.300000001</v>
      </c>
      <c r="H57" s="60">
        <v>13949180.9</v>
      </c>
      <c r="I57" s="60">
        <v>13369164</v>
      </c>
      <c r="J57" s="60">
        <v>13553185.300000001</v>
      </c>
      <c r="K57" s="25">
        <v>13505963.6</v>
      </c>
      <c r="L57" s="25">
        <v>13486407.6</v>
      </c>
      <c r="N57" s="13">
        <f t="shared" si="13"/>
        <v>0.1812920186343662</v>
      </c>
      <c r="O57" s="13">
        <f t="shared" si="12"/>
        <v>0.18433790282754808</v>
      </c>
      <c r="P57" s="13">
        <f t="shared" si="12"/>
        <v>0.16401418090584957</v>
      </c>
      <c r="Q57" s="13">
        <f t="shared" si="12"/>
        <v>0.17286986764946727</v>
      </c>
      <c r="R57" s="13">
        <f t="shared" si="12"/>
        <v>0.18298478941604357</v>
      </c>
      <c r="S57" s="13">
        <f t="shared" si="12"/>
        <v>0.17495218016909372</v>
      </c>
      <c r="T57" s="13">
        <f t="shared" si="12"/>
        <v>0.18251405319376562</v>
      </c>
      <c r="U57" s="13">
        <f t="shared" si="12"/>
        <v>0.17569892309590954</v>
      </c>
      <c r="V57" s="13">
        <f t="shared" si="12"/>
        <v>0.17915580040830917</v>
      </c>
      <c r="W57" s="13">
        <f t="shared" si="12"/>
        <v>0.18218687977878562</v>
      </c>
      <c r="X57" s="13">
        <f t="shared" si="12"/>
        <v>0.17443872060601084</v>
      </c>
    </row>
    <row r="58" spans="1:1013">
      <c r="A58" s="2" t="s">
        <v>74</v>
      </c>
      <c r="B58" s="25">
        <v>9891346</v>
      </c>
      <c r="C58" s="25">
        <v>9421592</v>
      </c>
      <c r="D58" s="25">
        <v>10148017.5</v>
      </c>
      <c r="E58" s="25">
        <v>10371715.4</v>
      </c>
      <c r="F58" s="60">
        <v>11435433.300000001</v>
      </c>
      <c r="G58" s="60">
        <v>10928459.4</v>
      </c>
      <c r="H58" s="60">
        <v>10573944.199999999</v>
      </c>
      <c r="I58" s="60">
        <v>10826286.6</v>
      </c>
      <c r="J58" s="60">
        <v>10345868.300000001</v>
      </c>
      <c r="K58" s="25">
        <v>10041045.4</v>
      </c>
      <c r="L58" s="25">
        <v>10665620.1</v>
      </c>
      <c r="N58" s="13">
        <f t="shared" si="13"/>
        <v>0.15104278745129904</v>
      </c>
      <c r="O58" s="13">
        <f t="shared" si="12"/>
        <v>0.1369506897732535</v>
      </c>
      <c r="P58" s="13">
        <f t="shared" si="12"/>
        <v>0.14042810380138041</v>
      </c>
      <c r="Q58" s="13">
        <f t="shared" si="12"/>
        <v>0.14357695272682036</v>
      </c>
      <c r="R58" s="13">
        <f t="shared" si="12"/>
        <v>0.15263713682492375</v>
      </c>
      <c r="S58" s="13">
        <f t="shared" si="12"/>
        <v>0.14452312924300312</v>
      </c>
      <c r="T58" s="13">
        <f t="shared" si="12"/>
        <v>0.13835173749784185</v>
      </c>
      <c r="U58" s="13">
        <f t="shared" si="12"/>
        <v>0.14228016776125088</v>
      </c>
      <c r="V58" s="13">
        <f t="shared" si="12"/>
        <v>0.13675916584756301</v>
      </c>
      <c r="W58" s="13">
        <f t="shared" si="12"/>
        <v>0.1354473316619281</v>
      </c>
      <c r="X58" s="13">
        <f t="shared" si="12"/>
        <v>0.13795349954525721</v>
      </c>
    </row>
    <row r="59" spans="1:1013">
      <c r="A59" s="2" t="s">
        <v>75</v>
      </c>
      <c r="B59" s="25">
        <v>10503071.6</v>
      </c>
      <c r="C59" s="25">
        <v>11812204.699999999</v>
      </c>
      <c r="D59" s="25">
        <v>12431858.800000001</v>
      </c>
      <c r="E59" s="25">
        <v>11998678.5</v>
      </c>
      <c r="F59" s="60">
        <v>13122507.199999999</v>
      </c>
      <c r="G59" s="60">
        <v>13300212.5</v>
      </c>
      <c r="H59" s="60">
        <v>13245252.300000001</v>
      </c>
      <c r="I59" s="60">
        <v>11826113.5</v>
      </c>
      <c r="J59" s="60">
        <v>11823403.5</v>
      </c>
      <c r="K59" s="25">
        <v>12412959.800000001</v>
      </c>
      <c r="L59" s="25">
        <v>12904207.699999999</v>
      </c>
      <c r="N59" s="13">
        <f t="shared" si="13"/>
        <v>0.16038395697254704</v>
      </c>
      <c r="O59" s="13">
        <f t="shared" si="12"/>
        <v>0.17170023722189062</v>
      </c>
      <c r="P59" s="13">
        <f t="shared" si="12"/>
        <v>0.17203186317036845</v>
      </c>
      <c r="Q59" s="13">
        <f t="shared" si="12"/>
        <v>0.16609920628740119</v>
      </c>
      <c r="R59" s="13">
        <f t="shared" si="12"/>
        <v>0.17515575268778374</v>
      </c>
      <c r="S59" s="13">
        <f t="shared" si="12"/>
        <v>0.17588831689276399</v>
      </c>
      <c r="T59" s="13">
        <f t="shared" si="12"/>
        <v>0.17330370149884905</v>
      </c>
      <c r="U59" s="13">
        <f t="shared" si="12"/>
        <v>0.15541999532356682</v>
      </c>
      <c r="V59" s="13">
        <f t="shared" si="12"/>
        <v>0.15629029417851345</v>
      </c>
      <c r="W59" s="13">
        <f t="shared" si="12"/>
        <v>0.16744295199947812</v>
      </c>
      <c r="X59" s="13">
        <f t="shared" si="12"/>
        <v>0.16690830860118996</v>
      </c>
    </row>
    <row r="60" spans="1:1013">
      <c r="A60" s="2" t="s">
        <v>72</v>
      </c>
      <c r="B60" s="25">
        <v>8109411</v>
      </c>
      <c r="C60" s="25">
        <v>9447418</v>
      </c>
      <c r="D60" s="25">
        <v>10602556.699999999</v>
      </c>
      <c r="E60" s="25">
        <v>10660980.199999999</v>
      </c>
      <c r="F60" s="60">
        <v>9985592</v>
      </c>
      <c r="G60" s="60">
        <v>10876086.1</v>
      </c>
      <c r="H60" s="60">
        <v>10538962.199999999</v>
      </c>
      <c r="I60" s="60">
        <v>9897609</v>
      </c>
      <c r="J60" s="60">
        <v>9908515</v>
      </c>
      <c r="K60" s="25">
        <v>11161232.9</v>
      </c>
      <c r="L60" s="25">
        <v>12946155.1</v>
      </c>
      <c r="N60" s="13">
        <f t="shared" si="13"/>
        <v>0.12383229158379722</v>
      </c>
      <c r="O60" s="13">
        <f t="shared" si="12"/>
        <v>0.13732609220142955</v>
      </c>
      <c r="P60" s="13">
        <f t="shared" si="12"/>
        <v>0.14671800997856194</v>
      </c>
      <c r="Q60" s="13">
        <f t="shared" si="12"/>
        <v>0.14758128151076799</v>
      </c>
      <c r="R60" s="13">
        <f t="shared" si="12"/>
        <v>0.1332850389133802</v>
      </c>
      <c r="S60" s="13">
        <f t="shared" si="12"/>
        <v>0.1438305198890458</v>
      </c>
      <c r="T60" s="13">
        <f t="shared" si="12"/>
        <v>0.13789402556087613</v>
      </c>
      <c r="U60" s="13">
        <f t="shared" si="12"/>
        <v>0.13007539158951018</v>
      </c>
      <c r="V60" s="13">
        <f t="shared" si="12"/>
        <v>0.13097791378110485</v>
      </c>
      <c r="W60" s="13">
        <f t="shared" si="12"/>
        <v>0.15055795030687974</v>
      </c>
      <c r="X60" s="13">
        <f t="shared" si="12"/>
        <v>0.16745087345654466</v>
      </c>
    </row>
    <row r="61" spans="1:1013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</row>
    <row r="62" spans="1:1013">
      <c r="B62" s="25"/>
      <c r="C62" s="25"/>
      <c r="D62" s="25"/>
      <c r="E62" s="25"/>
      <c r="F62" s="26"/>
      <c r="G62" s="60"/>
      <c r="H62" s="26"/>
      <c r="I62" s="26"/>
      <c r="J62" s="26"/>
      <c r="K62" s="25"/>
    </row>
    <row r="63" spans="1:1013">
      <c r="A63" s="6" t="s">
        <v>30</v>
      </c>
      <c r="B63" s="25"/>
      <c r="C63" s="25"/>
      <c r="D63" s="25"/>
      <c r="E63" s="25"/>
      <c r="F63" s="25"/>
      <c r="G63" s="25"/>
      <c r="H63" s="25"/>
      <c r="I63" s="25"/>
      <c r="J63" s="26"/>
      <c r="K63" s="25"/>
    </row>
    <row r="64" spans="1:1013">
      <c r="A64" s="2" t="s">
        <v>49</v>
      </c>
      <c r="B64" s="25">
        <v>12241171.699999999</v>
      </c>
      <c r="C64" s="25">
        <v>12643968.1</v>
      </c>
      <c r="D64" s="25">
        <v>12986742.5</v>
      </c>
      <c r="E64" s="25">
        <v>12964146.5</v>
      </c>
      <c r="F64" s="25">
        <v>13213669.199999999</v>
      </c>
      <c r="G64" s="25">
        <v>13335450.199999999</v>
      </c>
      <c r="H64" s="25">
        <v>13378209.9</v>
      </c>
      <c r="I64" s="25">
        <v>13480352.699999999</v>
      </c>
      <c r="J64" s="25">
        <v>13471084.9</v>
      </c>
      <c r="K64" s="25">
        <v>13048950</v>
      </c>
      <c r="L64" s="25">
        <v>13457861</v>
      </c>
      <c r="N64" s="13">
        <f>B64/SUM(B$64:B$67)</f>
        <v>0.18692508563155361</v>
      </c>
      <c r="O64" s="13">
        <f t="shared" ref="O64:X67" si="14">C64/SUM(C$64:C$67)</f>
        <v>0.1837906117989469</v>
      </c>
      <c r="P64" s="13">
        <f t="shared" si="14"/>
        <v>0.17971033518176696</v>
      </c>
      <c r="Q64" s="13">
        <f t="shared" si="14"/>
        <v>0.17946430098992699</v>
      </c>
      <c r="R64" s="13">
        <f t="shared" si="14"/>
        <v>0.17637256011105248</v>
      </c>
      <c r="S64" s="13">
        <f t="shared" si="14"/>
        <v>0.17635431718005554</v>
      </c>
      <c r="T64" s="13">
        <f t="shared" si="14"/>
        <v>0.17504334681982475</v>
      </c>
      <c r="U64" s="13">
        <f t="shared" si="14"/>
        <v>0.17716017545242893</v>
      </c>
      <c r="V64" s="13">
        <f t="shared" si="14"/>
        <v>0.17807053797366643</v>
      </c>
      <c r="W64" s="13">
        <f t="shared" si="14"/>
        <v>0.17602203514572828</v>
      </c>
      <c r="X64" s="13">
        <f t="shared" si="14"/>
        <v>0.17406948403541417</v>
      </c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</row>
    <row r="65" spans="1:1021">
      <c r="A65" s="2" t="s">
        <v>51</v>
      </c>
      <c r="B65" s="25">
        <v>16901662.800000001</v>
      </c>
      <c r="C65" s="25">
        <v>17568475.5</v>
      </c>
      <c r="D65" s="25">
        <v>18048586.5</v>
      </c>
      <c r="E65" s="25">
        <v>17888853.699999999</v>
      </c>
      <c r="F65" s="25">
        <v>18360587.600000001</v>
      </c>
      <c r="G65" s="25">
        <v>18197626</v>
      </c>
      <c r="H65" s="25">
        <v>18249438.199999999</v>
      </c>
      <c r="I65" s="25">
        <v>18033114</v>
      </c>
      <c r="J65" s="25">
        <v>18041859.800000001</v>
      </c>
      <c r="K65" s="25">
        <v>17745950</v>
      </c>
      <c r="L65" s="25">
        <v>18233581</v>
      </c>
      <c r="N65" s="13">
        <f t="shared" ref="N65:N67" si="15">B65/SUM(B$64:B$67)</f>
        <v>0.25809169609193899</v>
      </c>
      <c r="O65" s="13">
        <f t="shared" si="14"/>
        <v>0.25537243015662225</v>
      </c>
      <c r="P65" s="13">
        <f t="shared" si="14"/>
        <v>0.24975605156351674</v>
      </c>
      <c r="Q65" s="13">
        <f t="shared" si="14"/>
        <v>0.24763763852726975</v>
      </c>
      <c r="R65" s="13">
        <f t="shared" si="14"/>
        <v>0.2450722650265261</v>
      </c>
      <c r="S65" s="13">
        <f t="shared" si="14"/>
        <v>0.24065403562663568</v>
      </c>
      <c r="T65" s="13">
        <f t="shared" si="14"/>
        <v>0.23877953507887167</v>
      </c>
      <c r="U65" s="13">
        <f t="shared" si="14"/>
        <v>0.23699303061956625</v>
      </c>
      <c r="V65" s="13">
        <f t="shared" si="14"/>
        <v>0.23849034465156296</v>
      </c>
      <c r="W65" s="13">
        <f t="shared" si="14"/>
        <v>0.23938157741384072</v>
      </c>
      <c r="X65" s="13">
        <f t="shared" si="14"/>
        <v>0.2358406017708112</v>
      </c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</row>
    <row r="66" spans="1:1021">
      <c r="A66" s="2" t="s">
        <v>50</v>
      </c>
      <c r="B66" s="25">
        <v>23650161.5</v>
      </c>
      <c r="C66" s="25">
        <v>25179845.399999999</v>
      </c>
      <c r="D66" s="25">
        <v>26715212.100000001</v>
      </c>
      <c r="E66" s="25">
        <v>26698654.800000001</v>
      </c>
      <c r="F66" s="25">
        <v>27990373.100000001</v>
      </c>
      <c r="G66" s="25">
        <v>28473126.399999999</v>
      </c>
      <c r="H66" s="25">
        <v>29193304.100000001</v>
      </c>
      <c r="I66" s="25">
        <v>29117842.899999999</v>
      </c>
      <c r="J66" s="25">
        <v>28679425.399999999</v>
      </c>
      <c r="K66" s="25">
        <v>28003740</v>
      </c>
      <c r="L66" s="25">
        <v>29401691</v>
      </c>
      <c r="N66" s="13">
        <f t="shared" si="15"/>
        <v>0.3611425909161598</v>
      </c>
      <c r="O66" s="13">
        <f t="shared" si="14"/>
        <v>0.36601003375426888</v>
      </c>
      <c r="P66" s="13">
        <f t="shared" si="14"/>
        <v>0.3696846781202443</v>
      </c>
      <c r="Q66" s="13">
        <f t="shared" si="14"/>
        <v>0.36959281670053323</v>
      </c>
      <c r="R66" s="13">
        <f t="shared" si="14"/>
        <v>0.37360809381473975</v>
      </c>
      <c r="S66" s="13">
        <f t="shared" si="14"/>
        <v>0.37654212560843375</v>
      </c>
      <c r="T66" s="13">
        <f t="shared" si="14"/>
        <v>0.3819714066822133</v>
      </c>
      <c r="U66" s="13">
        <f t="shared" si="14"/>
        <v>0.38266967280168135</v>
      </c>
      <c r="V66" s="13">
        <f t="shared" si="14"/>
        <v>0.37910537626807123</v>
      </c>
      <c r="W66" s="13">
        <f t="shared" si="14"/>
        <v>0.37775263959872918</v>
      </c>
      <c r="X66" s="13">
        <f t="shared" si="14"/>
        <v>0.38029350891190511</v>
      </c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</row>
    <row r="67" spans="1:1021">
      <c r="A67" s="2" t="s">
        <v>52</v>
      </c>
      <c r="B67" s="25">
        <v>12694050.1</v>
      </c>
      <c r="C67" s="25">
        <v>13403216.800000001</v>
      </c>
      <c r="D67" s="25">
        <v>14514320.5</v>
      </c>
      <c r="E67" s="25">
        <v>14686369.1</v>
      </c>
      <c r="F67" s="25">
        <v>15354445.9</v>
      </c>
      <c r="G67" s="25">
        <v>15611170.5</v>
      </c>
      <c r="H67" s="25">
        <v>15607030.6</v>
      </c>
      <c r="I67" s="25">
        <v>15460016.6</v>
      </c>
      <c r="J67" s="25">
        <v>15457903.4</v>
      </c>
      <c r="K67" s="25">
        <v>15333840</v>
      </c>
      <c r="L67" s="25">
        <v>16220022</v>
      </c>
      <c r="N67" s="13">
        <f t="shared" si="15"/>
        <v>0.19384062736034752</v>
      </c>
      <c r="O67" s="13">
        <f t="shared" si="14"/>
        <v>0.19482692429016202</v>
      </c>
      <c r="P67" s="13">
        <f t="shared" si="14"/>
        <v>0.20084893513447208</v>
      </c>
      <c r="Q67" s="13">
        <f t="shared" si="14"/>
        <v>0.20330524378227008</v>
      </c>
      <c r="R67" s="13">
        <f t="shared" si="14"/>
        <v>0.20494708104768156</v>
      </c>
      <c r="S67" s="13">
        <f t="shared" si="14"/>
        <v>0.20644952158487506</v>
      </c>
      <c r="T67" s="13">
        <f t="shared" si="14"/>
        <v>0.20420571141909033</v>
      </c>
      <c r="U67" s="13">
        <f t="shared" si="14"/>
        <v>0.20317712112632363</v>
      </c>
      <c r="V67" s="13">
        <f t="shared" si="14"/>
        <v>0.20433374110669938</v>
      </c>
      <c r="W67" s="13">
        <f t="shared" si="14"/>
        <v>0.20684374784170179</v>
      </c>
      <c r="X67" s="13">
        <f t="shared" si="14"/>
        <v>0.20979640528186955</v>
      </c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</row>
    <row r="68" spans="1:1021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</row>
    <row r="69" spans="1:1021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</row>
    <row r="70" spans="1:1021">
      <c r="A70" s="47" t="s">
        <v>126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021">
      <c r="A71" s="46" t="s">
        <v>125</v>
      </c>
    </row>
    <row r="72" spans="1:1021" s="49" customFormat="1">
      <c r="A72" s="47" t="s">
        <v>127</v>
      </c>
      <c r="B72" s="23"/>
      <c r="C72" s="23"/>
      <c r="D72" s="23"/>
      <c r="E72" s="23"/>
      <c r="F72" s="23"/>
      <c r="G72" s="23"/>
      <c r="H72" s="23"/>
      <c r="I72" s="28"/>
      <c r="J72" s="28"/>
      <c r="K72" s="28"/>
    </row>
    <row r="73" spans="1:1021">
      <c r="I73" s="26"/>
      <c r="J73" s="26"/>
      <c r="K73" s="26"/>
      <c r="L73" s="7"/>
      <c r="M73" s="7"/>
    </row>
    <row r="74" spans="1:1021">
      <c r="A74" s="17" t="s">
        <v>139</v>
      </c>
      <c r="I74" s="28"/>
      <c r="J74" s="28"/>
      <c r="K74" s="28"/>
      <c r="L74" s="7"/>
      <c r="M74" s="7"/>
    </row>
    <row r="75" spans="1:1021">
      <c r="I75" s="40"/>
      <c r="J75" s="40"/>
      <c r="K75" s="28"/>
      <c r="L75" s="7"/>
    </row>
    <row r="82" spans="11:11">
      <c r="K82" s="28"/>
    </row>
  </sheetData>
  <mergeCells count="1">
    <mergeCell ref="A69:K69"/>
  </mergeCells>
  <hyperlinks>
    <hyperlink ref="A2" location="'Table of Contents'!A1" display="Back to table of contents" xr:uid="{00000000-0004-0000-0800-000000000000}"/>
  </hyperlinks>
  <pageMargins left="0.70000000000000007" right="0.70000000000000007" top="1.1437000000000002" bottom="1.1437000000000002" header="0.75000000000000011" footer="0.75000000000000011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2096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of Contents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Rieger, Shannon</dc:creator>
  <cp:lastModifiedBy>jonat</cp:lastModifiedBy>
  <cp:revision>177</cp:revision>
  <dcterms:created xsi:type="dcterms:W3CDTF">2017-09-29T16:27:28Z</dcterms:created>
  <dcterms:modified xsi:type="dcterms:W3CDTF">2019-08-01T20:28:59Z</dcterms:modified>
</cp:coreProperties>
</file>