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ahw201\Documents\LIRA\"/>
    </mc:Choice>
  </mc:AlternateContent>
  <xr:revisionPtr revIDLastSave="0" documentId="13_ncr:1_{B6423958-B149-452A-91B4-56BBB700B8B1}" xr6:coauthVersionLast="41" xr6:coauthVersionMax="41" xr10:uidLastSave="{00000000-0000-0000-0000-000000000000}"/>
  <bookViews>
    <workbookView xWindow="22932" yWindow="312" windowWidth="20376" windowHeight="12360" xr2:uid="{00000000-000D-0000-FFFF-FFFF00000000}"/>
  </bookViews>
  <sheets>
    <sheet name="Historical Benchmark Data" sheetId="1" r:id="rId1"/>
    <sheet name="Improvements Correlations" sheetId="2" r:id="rId2"/>
    <sheet name="Improvemen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'Improvements Correlations'!#REF!</definedName>
    <definedName name="_xlnm.Print_Area" localSheetId="2">'Improvements Weights'!#REF!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3" l="1"/>
  <c r="F15" i="5" l="1"/>
  <c r="E15" i="5"/>
  <c r="D15" i="5"/>
  <c r="C15" i="5"/>
  <c r="B15" i="5"/>
  <c r="F9" i="5"/>
  <c r="E9" i="5"/>
  <c r="D9" i="5"/>
  <c r="C9" i="5"/>
  <c r="B9" i="5"/>
  <c r="G15" i="3"/>
  <c r="F15" i="3"/>
  <c r="E15" i="3"/>
  <c r="D15" i="3"/>
  <c r="C15" i="3"/>
  <c r="G9" i="3"/>
  <c r="F9" i="3"/>
  <c r="E9" i="3"/>
  <c r="D9" i="3"/>
  <c r="C9" i="3"/>
  <c r="B9" i="3"/>
  <c r="B11" i="3" l="1"/>
  <c r="B17" i="3" s="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<sst xmlns="http://schemas.openxmlformats.org/spreadsheetml/2006/main" count="213" uniqueCount="160">
  <si>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</si>
  <si>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</si>
  <si>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</si>
  <si>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</si>
  <si>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</si>
  <si>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</si>
  <si>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</si>
  <si>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</si>
  <si>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</si>
  <si>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</si>
  <si>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</si>
  <si>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</si>
  <si>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</si>
  <si>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</si>
  <si>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</si>
  <si>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</si>
  <si>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</si>
  <si>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</si>
  <si>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</si>
  <si>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</si>
  <si>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</si>
  <si>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</si>
  <si>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</si>
  <si>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</si>
  <si>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</si>
  <si>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</si>
  <si>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</si>
  <si>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</si>
  <si>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</si>
  <si>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</si>
  <si>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</si>
  <si>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</si>
  <si>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</si>
  <si>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</si>
  <si>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</si>
  <si>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</si>
  <si>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</si>
  <si>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</si>
  <si>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</si>
  <si>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</si>
  <si>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</si>
  <si>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</si>
  <si>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</si>
  <si>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</si>
  <si>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</si>
  <si>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</si>
  <si>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</si>
  <si>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</si>
  <si>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</si>
  <si>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</si>
  <si>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</si>
  <si>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</si>
  <si>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</si>
  <si>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</si>
  <si>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</si>
  <si>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</si>
  <si>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</si>
  <si>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</si>
  <si>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</si>
  <si>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</si>
  <si>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</si>
  <si>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</si>
  <si>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</si>
  <si>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</si>
  <si>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</si>
  <si>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</si>
  <si>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</si>
  <si>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</si>
  <si>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</si>
  <si>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</si>
  <si>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</si>
  <si>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</si>
  <si>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</si>
  <si>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</si>
  <si>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</si>
  <si>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</si>
  <si>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</si>
  <si>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</si>
  <si>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</si>
  <si>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</si>
  <si>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</si>
  <si>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</si>
  <si>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</si>
  <si>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</si>
  <si>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</si>
  <si>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</si>
  <si>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</si>
  <si>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</si>
  <si>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</si>
  <si>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</si>
  <si>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</si>
  <si>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</si>
  <si>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</si>
  <si>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</si>
  <si>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</si>
  <si>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</si>
  <si>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</si>
  <si>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</si>
  <si>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</si>
  <si>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</si>
  <si>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</si>
  <si>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</si>
  <si>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</si>
  <si>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</si>
  <si>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</si>
  <si>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</si>
  <si>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</si>
  <si>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</si>
  <si>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</si>
  <si>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</si>
  <si>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</si>
  <si>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</si>
  <si>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</si>
  <si>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</si>
  <si>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</si>
  <si>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</si>
  <si>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</si>
  <si>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</si>
  <si>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</si>
  <si>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</si>
  <si>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</si>
  <si>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</si>
  <si>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</si>
  <si>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</si>
  <si>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</si>
  <si>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</si>
  <si>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</si>
  <si>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</si>
  <si>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</si>
  <si>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</si>
  <si>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</si>
  <si>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</si>
  <si>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</si>
  <si>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</si>
  <si>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</si>
  <si>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</si>
  <si>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</si>
  <si>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</si>
  <si>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</si>
  <si>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</si>
  <si>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</si>
  <si>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</si>
  <si>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</si>
  <si>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</si>
  <si>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</si>
  <si>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</si>
  <si>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</si>
  <si>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</si>
  <si>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Correlation Coefficients with AHS-Based Home Improvements Spending, 1994Q1 to 2017Q4</t>
  </si>
  <si>
    <t>Notes: The correlations for remodeling permits were calculated for a shorter time period, 2005-2017,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</si>
  <si>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 xml:space="preserve">2019:Q1 </t>
  </si>
  <si>
    <t xml:space="preserve">2019:Q2 </t>
  </si>
  <si>
    <t>2020:Q1 (p)</t>
  </si>
  <si>
    <t>2020:Q2 (p)</t>
  </si>
  <si>
    <t>Correlation Coefficients with AHS-Based Home Maintenance and Repair Spending, 1995Q1 to 2017Q4</t>
  </si>
  <si>
    <t>2019:Q3</t>
  </si>
  <si>
    <t>2020:Q3 (p)</t>
  </si>
  <si>
    <t>2020:Q4 (p)</t>
  </si>
  <si>
    <t>2019:Q4</t>
  </si>
  <si>
    <t>Notes: Historical data through 2017 are JCHS estimates based on American Housing Survey data. Historical estimates since 2017 are produced using the Leading Indicator of Remodeling Activity model until new AHS benchmark data become available. Projections (p) are produced by the LIRA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</si>
</sst>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4">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2"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2"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0"/>
  <sheetViews>
    <sheetView tabSelected="1" workbookViewId="0">
      <pane ySplit="2" topLeftCell="A87" activePane="bottomLeft" state="frozen"/>
      <selection pane="bottomLeft" sqref="A1:C1"/>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8" t="s">
        <v>80</v>
      </c>
      <c r="B1" s="79"/>
      <c r="C1" s="80"/>
    </row>
    <row r="2" spans="1:3" ht="39.6">
      <c r="A2" s="10" t="s">
        <v>81</v>
      </c>
      <c r="B2" s="10" t="s">
        <v>1</v>
      </c>
      <c r="C2" s="11" t="s">
        <v>0</v>
      </c>
    </row>
    <row r="3" spans="1:3">
      <c r="A3" s="4" t="s">
        <v>2</v>
      </c>
      <c r="B3" s="5">
        <v>116.04294244820355</v>
      </c>
      <c r="C3" s="6">
        <v>5.42909830182845E-2</v>
      </c>
    </row>
    <row r="4" spans="1:3">
      <c r="A4" s="4" t="s">
        <v>3</v>
      </c>
      <c r="B4" s="5">
        <v>117.74852528556352</v>
      </c>
      <c r="C4" s="6">
        <v>5.8773049891266416E-2</v>
      </c>
    </row>
    <row r="5" spans="1:3">
      <c r="A5" s="4" t="s">
        <v>4</v>
      </c>
      <c r="B5" s="5">
        <v>120.18975041101695</v>
      </c>
      <c r="C5" s="6">
        <v>6.4982582654024901E-2</v>
      </c>
    </row>
    <row r="6" spans="1:3">
      <c r="A6" s="4" t="s">
        <v>5</v>
      </c>
      <c r="B6" s="5">
        <v>122.7826723251363</v>
      </c>
      <c r="C6" s="6">
        <v>7.1349354859481018E-2</v>
      </c>
    </row>
    <row r="7" spans="1:3">
      <c r="A7" s="4" t="s">
        <v>6</v>
      </c>
      <c r="B7" s="5">
        <v>124.91633761525111</v>
      </c>
      <c r="C7" s="6">
        <v>7.6466478528052217E-2</v>
      </c>
    </row>
    <row r="8" spans="1:3">
      <c r="A8" s="4" t="s">
        <v>7</v>
      </c>
      <c r="B8" s="5">
        <v>125.7411202333127</v>
      </c>
      <c r="C8" s="6">
        <v>6.7878514218038477E-2</v>
      </c>
    </row>
    <row r="9" spans="1:3">
      <c r="A9" s="4" t="s">
        <v>8</v>
      </c>
      <c r="B9" s="5">
        <v>126.9380752241417</v>
      </c>
      <c r="C9" s="6">
        <v>5.6147257066823775E-2</v>
      </c>
    </row>
    <row r="10" spans="1:3">
      <c r="A10" s="4" t="s">
        <v>9</v>
      </c>
      <c r="B10" s="5">
        <v>128.22112763457022</v>
      </c>
      <c r="C10" s="6">
        <v>4.4293345359290859E-2</v>
      </c>
    </row>
    <row r="11" spans="1:3">
      <c r="A11" s="4" t="s">
        <v>10</v>
      </c>
      <c r="B11" s="5">
        <v>129.26917334595623</v>
      </c>
      <c r="C11" s="6">
        <v>3.4846008246832261E-2</v>
      </c>
    </row>
    <row r="12" spans="1:3">
      <c r="A12" s="4" t="s">
        <v>11</v>
      </c>
      <c r="B12" s="5">
        <v>131.54904710244861</v>
      </c>
      <c r="C12" s="6">
        <v>4.6189558820211696E-2</v>
      </c>
    </row>
    <row r="13" spans="1:3">
      <c r="A13" s="4" t="s">
        <v>12</v>
      </c>
      <c r="B13" s="5">
        <v>134.81668966227738</v>
      </c>
      <c r="C13" s="6">
        <v>6.2066597624266473E-2</v>
      </c>
    </row>
    <row r="14" spans="1:3">
      <c r="A14" s="4" t="s">
        <v>13</v>
      </c>
      <c r="B14" s="5">
        <v>138.29053931733819</v>
      </c>
      <c r="C14" s="6">
        <v>7.8531610730064427E-2</v>
      </c>
    </row>
    <row r="15" spans="1:3">
      <c r="A15" s="4" t="s">
        <v>14</v>
      </c>
      <c r="B15" s="5">
        <v>141.14701431976346</v>
      </c>
      <c r="C15" s="6">
        <v>9.1884558911962566E-2</v>
      </c>
    </row>
    <row r="16" spans="1:3">
      <c r="A16" s="4" t="s">
        <v>15</v>
      </c>
      <c r="B16" s="5">
        <v>145.02653104757243</v>
      </c>
      <c r="C16" s="6">
        <v>0.10245215941874308</v>
      </c>
    </row>
    <row r="17" spans="1:3">
      <c r="A17" s="4" t="s">
        <v>16</v>
      </c>
      <c r="B17" s="5">
        <v>150.53621322198904</v>
      </c>
      <c r="C17" s="6">
        <v>0.1165992400428304</v>
      </c>
    </row>
    <row r="18" spans="1:3">
      <c r="A18" s="4" t="s">
        <v>17</v>
      </c>
      <c r="B18" s="5">
        <v>156.35750792633172</v>
      </c>
      <c r="C18" s="6">
        <v>0.13064500795339939</v>
      </c>
    </row>
    <row r="19" spans="1:3">
      <c r="A19" s="4" t="s">
        <v>18</v>
      </c>
      <c r="B19" s="5">
        <v>161.1680874265619</v>
      </c>
      <c r="C19" s="6">
        <v>0.14184553037332703</v>
      </c>
    </row>
    <row r="20" spans="1:3">
      <c r="A20" s="4" t="s">
        <v>19</v>
      </c>
      <c r="B20" s="5">
        <v>162.69476971760309</v>
      </c>
      <c r="C20" s="6">
        <v>0.1218276307266497</v>
      </c>
    </row>
    <row r="21" spans="1:3">
      <c r="A21" s="4" t="s">
        <v>20</v>
      </c>
      <c r="B21" s="5">
        <v>164.88488128401775</v>
      </c>
      <c r="C21" s="6">
        <v>9.5317051989805002E-2</v>
      </c>
    </row>
    <row r="22" spans="1:3">
      <c r="A22" s="4" t="s">
        <v>21</v>
      </c>
      <c r="B22" s="5">
        <v>167.21461539396057</v>
      </c>
      <c r="C22" s="6">
        <v>6.9437711125098112E-2</v>
      </c>
    </row>
    <row r="23" spans="1:3">
      <c r="A23" s="4" t="s">
        <v>22</v>
      </c>
      <c r="B23" s="5">
        <v>169.12937319539554</v>
      </c>
      <c r="C23" s="6">
        <v>4.939740798538228E-2</v>
      </c>
    </row>
    <row r="24" spans="1:3">
      <c r="A24" s="4" t="s">
        <v>23</v>
      </c>
      <c r="B24" s="5">
        <v>168.28715671609564</v>
      </c>
      <c r="C24" s="6">
        <v>3.4373489745242125E-2</v>
      </c>
    </row>
    <row r="25" spans="1:3">
      <c r="A25" s="4" t="s">
        <v>24</v>
      </c>
      <c r="B25" s="5">
        <v>167.12202980280665</v>
      </c>
      <c r="C25" s="6">
        <v>1.356794207793599E-2</v>
      </c>
    </row>
    <row r="26" spans="1:3">
      <c r="A26" s="4" t="s">
        <v>25</v>
      </c>
      <c r="B26" s="5">
        <v>165.91327948100212</v>
      </c>
      <c r="C26" s="6">
        <v>-7.7824292445518584E-3</v>
      </c>
    </row>
    <row r="27" spans="1:3">
      <c r="A27" s="4" t="s">
        <v>26</v>
      </c>
      <c r="B27" s="5">
        <v>164.89958340776462</v>
      </c>
      <c r="C27" s="6">
        <v>-2.5009196851597304E-2</v>
      </c>
    </row>
    <row r="28" spans="1:3">
      <c r="A28" s="4" t="s">
        <v>27</v>
      </c>
      <c r="B28" s="5">
        <v>166.78120763918085</v>
      </c>
      <c r="C28" s="6">
        <v>-8.9486869129018487E-3</v>
      </c>
    </row>
    <row r="29" spans="1:3">
      <c r="A29" s="4" t="s">
        <v>28</v>
      </c>
      <c r="B29" s="5">
        <v>169.46550516151353</v>
      </c>
      <c r="C29" s="6">
        <v>1.4022540065316447E-2</v>
      </c>
    </row>
    <row r="30" spans="1:3">
      <c r="A30" s="4" t="s">
        <v>29</v>
      </c>
      <c r="B30" s="5">
        <v>172.31025776618435</v>
      </c>
      <c r="C30" s="6">
        <v>3.8556155994220465E-2</v>
      </c>
    </row>
    <row r="31" spans="1:3">
      <c r="A31" s="4" t="s">
        <v>30</v>
      </c>
      <c r="B31" s="5">
        <v>174.65534823132384</v>
      </c>
      <c r="C31" s="6">
        <v>5.9161852455594799E-2</v>
      </c>
    </row>
    <row r="32" spans="1:3">
      <c r="A32" s="4" t="s">
        <v>31</v>
      </c>
      <c r="B32" s="5">
        <v>183.43595575733141</v>
      </c>
      <c r="C32" s="6">
        <v>9.985986043572681E-2</v>
      </c>
    </row>
    <row r="33" spans="1:3">
      <c r="A33" s="4" t="s">
        <v>32</v>
      </c>
      <c r="B33" s="5">
        <v>195.88215616617873</v>
      </c>
      <c r="C33" s="6">
        <v>0.15588217188794928</v>
      </c>
    </row>
    <row r="34" spans="1:3">
      <c r="A34" s="4" t="s">
        <v>33</v>
      </c>
      <c r="B34" s="5">
        <v>209.01502786151576</v>
      </c>
      <c r="C34" s="6">
        <v>0.21301558346652683</v>
      </c>
    </row>
    <row r="35" spans="1:3">
      <c r="A35" s="4" t="s">
        <v>34</v>
      </c>
      <c r="B35" s="5">
        <v>219.87919465752603</v>
      </c>
      <c r="C35" s="6">
        <v>0.25893193013651694</v>
      </c>
    </row>
    <row r="36" spans="1:3">
      <c r="A36" s="4" t="s">
        <v>35</v>
      </c>
      <c r="B36" s="5">
        <v>223.77108792740731</v>
      </c>
      <c r="C36" s="6">
        <v>0.21988672833277834</v>
      </c>
    </row>
    <row r="37" spans="1:3">
      <c r="A37" s="4" t="s">
        <v>36</v>
      </c>
      <c r="B37" s="5">
        <v>229.31278804641454</v>
      </c>
      <c r="C37" s="6">
        <v>0.17066706092347972</v>
      </c>
    </row>
    <row r="38" spans="1:3">
      <c r="A38" s="4" t="s">
        <v>37</v>
      </c>
      <c r="B38" s="5">
        <v>235.17829126683284</v>
      </c>
      <c r="C38" s="6">
        <v>0.12517407802204406</v>
      </c>
    </row>
    <row r="39" spans="1:3">
      <c r="A39" s="4" t="s">
        <v>38</v>
      </c>
      <c r="B39" s="5">
        <v>240.01850017358475</v>
      </c>
      <c r="C39" s="6">
        <v>9.1592592684482055E-2</v>
      </c>
    </row>
    <row r="40" spans="1:3">
      <c r="A40" s="4" t="s">
        <v>39</v>
      </c>
      <c r="B40" s="5">
        <v>247.15874468401853</v>
      </c>
      <c r="C40" s="6">
        <v>0.10451598985923649</v>
      </c>
    </row>
    <row r="41" spans="1:3">
      <c r="A41" s="4" t="s">
        <v>40</v>
      </c>
      <c r="B41" s="5">
        <v>257.25518331072323</v>
      </c>
      <c r="C41" s="6">
        <v>0.12185275623901504</v>
      </c>
    </row>
    <row r="42" spans="1:3">
      <c r="A42" s="4" t="s">
        <v>41</v>
      </c>
      <c r="B42" s="5">
        <v>267.8909343319184</v>
      </c>
      <c r="C42" s="6">
        <v>0.13909720531122427</v>
      </c>
    </row>
    <row r="43" spans="1:3">
      <c r="A43" s="4" t="s">
        <v>42</v>
      </c>
      <c r="B43" s="5">
        <v>276.70115906798213</v>
      </c>
      <c r="C43" s="6">
        <v>0.15283263110080259</v>
      </c>
    </row>
    <row r="44" spans="1:3">
      <c r="A44" s="4" t="s">
        <v>43</v>
      </c>
      <c r="B44" s="5">
        <v>274.64076814140753</v>
      </c>
      <c r="C44" s="6">
        <v>0.11119179089747977</v>
      </c>
    </row>
    <row r="45" spans="1:3">
      <c r="A45" s="4" t="s">
        <v>44</v>
      </c>
      <c r="B45" s="5">
        <v>271.76757128200381</v>
      </c>
      <c r="C45" s="6">
        <v>5.6412422033697007E-2</v>
      </c>
    </row>
    <row r="46" spans="1:3">
      <c r="A46" s="4" t="s">
        <v>45</v>
      </c>
      <c r="B46" s="5">
        <v>268.76994530651223</v>
      </c>
      <c r="C46" s="6">
        <v>3.2812270291489032E-3</v>
      </c>
    </row>
    <row r="47" spans="1:3">
      <c r="A47" s="4" t="s">
        <v>46</v>
      </c>
      <c r="B47" s="5">
        <v>266.26745779826365</v>
      </c>
      <c r="C47" s="6">
        <v>-3.7707472223327598E-2</v>
      </c>
    </row>
    <row r="48" spans="1:3">
      <c r="A48" s="4" t="s">
        <v>47</v>
      </c>
      <c r="B48" s="5">
        <v>262.85894703678758</v>
      </c>
      <c r="C48" s="6">
        <v>-4.2899024730930324E-2</v>
      </c>
    </row>
    <row r="49" spans="1:3">
      <c r="A49" s="4" t="s">
        <v>48</v>
      </c>
      <c r="B49" s="5">
        <v>258.06321950345875</v>
      </c>
      <c r="C49" s="6">
        <v>-5.042673676589815E-2</v>
      </c>
    </row>
    <row r="50" spans="1:3">
      <c r="A50" s="4" t="s">
        <v>49</v>
      </c>
      <c r="B50" s="5">
        <v>253.02862737593767</v>
      </c>
      <c r="C50" s="6">
        <v>-5.8567999158621542E-2</v>
      </c>
    </row>
    <row r="51" spans="1:3">
      <c r="A51" s="4" t="s">
        <v>50</v>
      </c>
      <c r="B51" s="5">
        <v>248.84663210406833</v>
      </c>
      <c r="C51" s="6">
        <v>-6.5426041312919736E-2</v>
      </c>
    </row>
    <row r="52" spans="1:3">
      <c r="A52" s="4" t="s">
        <v>51</v>
      </c>
      <c r="B52" s="5">
        <v>243.67192325982069</v>
      </c>
      <c r="C52" s="6">
        <v>-7.2993611186769503E-2</v>
      </c>
    </row>
    <row r="53" spans="1:3">
      <c r="A53" s="4" t="s">
        <v>52</v>
      </c>
      <c r="B53" s="5">
        <v>236.39338226266969</v>
      </c>
      <c r="C53" s="6">
        <v>-8.3971041214180531E-2</v>
      </c>
    </row>
    <row r="54" spans="1:3">
      <c r="A54" s="4" t="s">
        <v>53</v>
      </c>
      <c r="B54" s="5">
        <v>228.75391142892207</v>
      </c>
      <c r="C54" s="6">
        <v>-9.5936638469565017E-2</v>
      </c>
    </row>
    <row r="55" spans="1:3">
      <c r="A55" s="4" t="s">
        <v>54</v>
      </c>
      <c r="B55" s="5">
        <v>222.4070980123746</v>
      </c>
      <c r="C55" s="6">
        <v>-0.10624830992543488</v>
      </c>
    </row>
    <row r="56" spans="1:3">
      <c r="A56" s="4" t="s">
        <v>55</v>
      </c>
      <c r="B56" s="5">
        <v>222.87601476179159</v>
      </c>
      <c r="C56" s="6">
        <v>-8.5343884596236319E-2</v>
      </c>
    </row>
    <row r="57" spans="1:3">
      <c r="A57" s="4" t="s">
        <v>58</v>
      </c>
      <c r="B57" s="5">
        <v>223.54612764257783</v>
      </c>
      <c r="C57" s="6">
        <v>-5.434693009221625E-2</v>
      </c>
    </row>
    <row r="58" spans="1:3">
      <c r="A58" s="4" t="s">
        <v>59</v>
      </c>
      <c r="B58" s="5">
        <v>224.25712910532098</v>
      </c>
      <c r="C58" s="6">
        <v>-1.9657728672317409E-2</v>
      </c>
    </row>
    <row r="59" spans="1:3">
      <c r="A59" s="4" t="s">
        <v>60</v>
      </c>
      <c r="B59" s="5">
        <v>224.84269595926099</v>
      </c>
      <c r="C59" s="6">
        <v>1.0951080107842959E-2</v>
      </c>
    </row>
    <row r="60" spans="1:3">
      <c r="A60" s="4" t="s">
        <v>61</v>
      </c>
      <c r="B60" s="5">
        <v>226.21905481699991</v>
      </c>
      <c r="C60" s="6">
        <v>1.4999550574256837E-2</v>
      </c>
    </row>
    <row r="61" spans="1:3">
      <c r="A61" s="4" t="s">
        <v>62</v>
      </c>
      <c r="B61" s="5">
        <v>228.19479048887729</v>
      </c>
      <c r="C61" s="6">
        <v>2.0795094485967169E-2</v>
      </c>
    </row>
    <row r="62" spans="1:3">
      <c r="A62" s="4" t="s">
        <v>63</v>
      </c>
      <c r="B62" s="5">
        <v>230.29738674712814</v>
      </c>
      <c r="C62" s="6">
        <v>2.6934517827392535E-2</v>
      </c>
    </row>
    <row r="63" spans="1:3">
      <c r="A63" s="9" t="s">
        <v>64</v>
      </c>
      <c r="B63" s="5">
        <v>232.02486718785116</v>
      </c>
      <c r="C63" s="6">
        <v>3.1943093361109121E-2</v>
      </c>
    </row>
    <row r="64" spans="1:3">
      <c r="A64" s="9" t="s">
        <v>65</v>
      </c>
      <c r="B64" s="5">
        <v>232.55760314463618</v>
      </c>
      <c r="C64" s="6">
        <v>2.8019515565405495E-2</v>
      </c>
    </row>
    <row r="65" spans="1:3">
      <c r="A65" s="4" t="s">
        <v>66</v>
      </c>
      <c r="B65" s="5">
        <v>233.32680334554752</v>
      </c>
      <c r="C65" s="6">
        <v>2.2489614445954542E-2</v>
      </c>
    </row>
    <row r="66" spans="1:3">
      <c r="A66" s="9" t="s">
        <v>67</v>
      </c>
      <c r="B66" s="5">
        <v>234.14857091529527</v>
      </c>
      <c r="C66" s="6">
        <v>1.6722656833252802E-2</v>
      </c>
    </row>
    <row r="67" spans="1:3">
      <c r="A67" s="4" t="s">
        <v>68</v>
      </c>
      <c r="B67" s="5">
        <v>234.82163203194904</v>
      </c>
      <c r="C67" s="6">
        <v>1.2053728886885162E-2</v>
      </c>
    </row>
    <row r="68" spans="1:3">
      <c r="A68" s="4" t="s">
        <v>69</v>
      </c>
      <c r="B68" s="5">
        <v>237.69846702054241</v>
      </c>
      <c r="C68" s="6">
        <v>2.2105765652860487E-2</v>
      </c>
    </row>
    <row r="69" spans="1:3">
      <c r="A69" s="9" t="s">
        <v>70</v>
      </c>
      <c r="B69" s="5">
        <v>241.78821816245875</v>
      </c>
      <c r="C69" s="6">
        <v>3.626422123642703E-2</v>
      </c>
    </row>
    <row r="70" spans="1:3">
      <c r="A70" s="9" t="s">
        <v>71</v>
      </c>
      <c r="B70" s="5">
        <v>246.11220390302333</v>
      </c>
      <c r="C70" s="6">
        <v>5.1094196052368757E-2</v>
      </c>
    </row>
    <row r="71" spans="1:3">
      <c r="A71" s="9" t="s">
        <v>72</v>
      </c>
      <c r="B71" s="5">
        <v>249.68349451589475</v>
      </c>
      <c r="C71" s="6">
        <v>6.329000593064471E-2</v>
      </c>
    </row>
    <row r="72" spans="1:3">
      <c r="A72" s="9" t="s">
        <v>73</v>
      </c>
      <c r="B72" s="5">
        <v>252.61875326530705</v>
      </c>
      <c r="C72" s="6">
        <v>6.2769804247307937E-2</v>
      </c>
    </row>
    <row r="73" spans="1:3">
      <c r="A73" s="9" t="s">
        <v>79</v>
      </c>
      <c r="B73" s="5">
        <v>256.80733117378367</v>
      </c>
      <c r="C73" s="6">
        <v>6.2116810841599923E-2</v>
      </c>
    </row>
    <row r="74" spans="1:3">
      <c r="A74" s="9" t="s">
        <v>78</v>
      </c>
      <c r="B74" s="5">
        <v>261.24712815785972</v>
      </c>
      <c r="C74" s="6">
        <v>6.1496033170301834E-2</v>
      </c>
    </row>
    <row r="75" spans="1:3">
      <c r="A75" s="9" t="s">
        <v>77</v>
      </c>
      <c r="B75" s="5">
        <v>264.90654364735917</v>
      </c>
      <c r="C75" s="6">
        <v>6.0969385104850504E-2</v>
      </c>
    </row>
    <row r="76" spans="1:3">
      <c r="A76" s="9" t="s">
        <v>76</v>
      </c>
      <c r="B76" s="5">
        <v>267.33446931158096</v>
      </c>
      <c r="C76" s="6">
        <v>5.825266674014129E-2</v>
      </c>
    </row>
    <row r="77" spans="1:3">
      <c r="A77" s="9" t="s">
        <v>75</v>
      </c>
      <c r="B77" s="5">
        <v>270.80384849064029</v>
      </c>
      <c r="C77" s="6">
        <v>5.4502016172525369E-2</v>
      </c>
    </row>
    <row r="78" spans="1:3">
      <c r="A78" s="9" t="s">
        <v>74</v>
      </c>
      <c r="B78" s="5">
        <v>274.48471584068864</v>
      </c>
      <c r="C78" s="6">
        <v>5.0670749095584444E-2</v>
      </c>
    </row>
    <row r="79" spans="1:3">
      <c r="A79" s="9" t="s">
        <v>82</v>
      </c>
      <c r="B79" s="5">
        <v>277.5163414153032</v>
      </c>
      <c r="C79" s="6">
        <v>4.7600929725352792E-2</v>
      </c>
    </row>
    <row r="80" spans="1:3">
      <c r="A80" s="9" t="s">
        <v>83</v>
      </c>
      <c r="B80" s="5">
        <v>277.12600129575458</v>
      </c>
      <c r="C80" s="6">
        <v>3.662652260813215E-2</v>
      </c>
    </row>
    <row r="81" spans="1:3">
      <c r="A81" s="9" t="s">
        <v>137</v>
      </c>
      <c r="B81" s="5">
        <v>276.60166276321286</v>
      </c>
      <c r="C81" s="6">
        <v>2.1409645043404701E-2</v>
      </c>
    </row>
    <row r="82" spans="1:3">
      <c r="A82" s="9" t="s">
        <v>138</v>
      </c>
      <c r="B82" s="5">
        <v>276.06924803916849</v>
      </c>
      <c r="C82" s="6">
        <v>5.772752022373151E-3</v>
      </c>
    </row>
    <row r="83" spans="1:3">
      <c r="A83" s="9" t="s">
        <v>139</v>
      </c>
      <c r="B83" s="5">
        <v>275.61492120440994</v>
      </c>
      <c r="C83" s="6">
        <v>-6.851561249316851E-3</v>
      </c>
    </row>
    <row r="84" spans="1:3">
      <c r="A84" s="9" t="s">
        <v>140</v>
      </c>
      <c r="B84" s="5">
        <v>278.86990554102204</v>
      </c>
      <c r="C84" s="6">
        <v>6.2928207281651716E-3</v>
      </c>
    </row>
    <row r="85" spans="1:3">
      <c r="A85" s="9" t="s">
        <v>141</v>
      </c>
      <c r="B85" s="5">
        <v>283.4929107986909</v>
      </c>
      <c r="C85" s="6">
        <v>2.4913979065184888E-2</v>
      </c>
    </row>
    <row r="86" spans="1:3">
      <c r="A86" s="9" t="s">
        <v>142</v>
      </c>
      <c r="B86" s="5">
        <v>288.37758382533463</v>
      </c>
      <c r="C86" s="6">
        <v>4.4584233389225014E-2</v>
      </c>
    </row>
    <row r="87" spans="1:3">
      <c r="A87" s="9" t="s">
        <v>143</v>
      </c>
      <c r="B87" s="5">
        <v>292.41402626210601</v>
      </c>
      <c r="C87" s="6">
        <v>6.0951362808245868E-2</v>
      </c>
    </row>
    <row r="88" spans="1:3">
      <c r="A88" s="72" t="s">
        <v>144</v>
      </c>
      <c r="B88" s="73">
        <v>295.88699060971771</v>
      </c>
      <c r="C88" s="74">
        <v>6.1021590105542645E-2</v>
      </c>
    </row>
    <row r="89" spans="1:3">
      <c r="A89" s="72" t="s">
        <v>145</v>
      </c>
      <c r="B89" s="73">
        <v>301.64508949914796</v>
      </c>
      <c r="C89" s="74">
        <v>6.4030450177101184E-2</v>
      </c>
    </row>
    <row r="90" spans="1:3">
      <c r="A90" s="72" t="s">
        <v>146</v>
      </c>
      <c r="B90" s="73">
        <v>307.9542828595246</v>
      </c>
      <c r="C90" s="74">
        <v>6.7885647610000266E-2</v>
      </c>
    </row>
    <row r="91" spans="1:3">
      <c r="A91" s="72" t="s">
        <v>147</v>
      </c>
      <c r="B91" s="73">
        <v>312.81573987597505</v>
      </c>
      <c r="C91" s="74">
        <v>6.9769955547829721E-2</v>
      </c>
    </row>
    <row r="92" spans="1:3">
      <c r="A92" s="72" t="s">
        <v>150</v>
      </c>
      <c r="B92" s="73">
        <v>315.78843948033955</v>
      </c>
      <c r="C92" s="74">
        <v>6.7260303772099128E-2</v>
      </c>
    </row>
    <row r="93" spans="1:3">
      <c r="A93" s="72" t="s">
        <v>151</v>
      </c>
      <c r="B93" s="73">
        <v>321.36975812390364</v>
      </c>
      <c r="C93" s="74">
        <v>6.5390318992119445E-2</v>
      </c>
    </row>
    <row r="94" spans="1:3">
      <c r="A94" s="72" t="s">
        <v>155</v>
      </c>
      <c r="B94" s="73">
        <v>326.34664631749251</v>
      </c>
      <c r="C94" s="74">
        <v>5.9724330790871694E-2</v>
      </c>
    </row>
    <row r="95" spans="1:3">
      <c r="A95" s="72" t="s">
        <v>158</v>
      </c>
      <c r="B95" s="73">
        <v>327.92714884107448</v>
      </c>
      <c r="C95" s="74">
        <v>4.8307700153102262E-2</v>
      </c>
    </row>
    <row r="96" spans="1:3">
      <c r="A96" s="72" t="s">
        <v>152</v>
      </c>
      <c r="B96" s="73">
        <v>326.36933947013131</v>
      </c>
      <c r="C96" s="74">
        <v>3.3506293033410683E-2</v>
      </c>
    </row>
    <row r="97" spans="1:4">
      <c r="A97" s="72" t="s">
        <v>153</v>
      </c>
      <c r="B97" s="73">
        <v>325.67631859261121</v>
      </c>
      <c r="C97" s="74">
        <v>1.340064010331421E-2</v>
      </c>
    </row>
    <row r="98" spans="1:4">
      <c r="A98" s="72" t="s">
        <v>156</v>
      </c>
      <c r="B98" s="73">
        <v>327.62027633408024</v>
      </c>
      <c r="C98" s="74">
        <v>3.902690684765453E-3</v>
      </c>
    </row>
    <row r="99" spans="1:4" ht="13.2" customHeight="1" thickBot="1">
      <c r="A99" s="75" t="s">
        <v>157</v>
      </c>
      <c r="B99" s="76">
        <v>332.69711259451515</v>
      </c>
      <c r="C99" s="77">
        <v>1.4545803146516434E-2</v>
      </c>
    </row>
    <row r="100" spans="1:4">
      <c r="A100" s="81" t="s">
        <v>159</v>
      </c>
      <c r="B100" s="81"/>
      <c r="C100" s="81"/>
      <c r="D100" s="8"/>
    </row>
    <row r="101" spans="1:4">
      <c r="A101" s="81"/>
      <c r="B101" s="81"/>
      <c r="C101" s="81"/>
    </row>
    <row r="102" spans="1:4">
      <c r="A102" s="81"/>
      <c r="B102" s="81"/>
      <c r="C102" s="81"/>
    </row>
    <row r="103" spans="1:4">
      <c r="A103" s="81"/>
      <c r="B103" s="81"/>
      <c r="C103" s="81"/>
    </row>
    <row r="104" spans="1:4">
      <c r="A104" s="81"/>
      <c r="B104" s="81"/>
      <c r="C104" s="81"/>
    </row>
    <row r="105" spans="1:4" ht="12.75" customHeight="1">
      <c r="A105" s="81"/>
      <c r="B105" s="81"/>
      <c r="C105" s="81"/>
    </row>
    <row r="106" spans="1:4">
      <c r="A106" s="12" t="s">
        <v>84</v>
      </c>
      <c r="B106" s="8"/>
      <c r="C106" s="8"/>
    </row>
    <row r="107" spans="1:4">
      <c r="A107" s="8"/>
      <c r="B107" s="8"/>
      <c r="C107" s="8"/>
    </row>
    <row r="108" spans="1:4">
      <c r="A108" s="8"/>
      <c r="B108" s="8"/>
      <c r="C108" s="8"/>
    </row>
    <row r="109" spans="1:4">
      <c r="A109" s="8"/>
      <c r="B109" s="8"/>
      <c r="C109" s="8"/>
    </row>
    <row r="110" spans="1:4">
      <c r="A110" s="8"/>
      <c r="B110" s="8"/>
      <c r="C110" s="8"/>
    </row>
  </sheetData>
  <mergeCells count="2">
    <mergeCell ref="A1:C1"/>
    <mergeCell ref="A100:C105"/>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selection activeCell="I26" sqref="I26"/>
    </sheetView>
  </sheetViews>
  <sheetFormatPr defaultColWidth="9.109375" defaultRowHeight="13.2"/>
  <cols>
    <col min="1" max="1" width="2" style="1" bestFit="1" customWidth="1"/>
    <col min="2" max="2" width="45.77734375" style="1" bestFit="1" customWidth="1"/>
    <col min="3" max="3" width="9.77734375" style="55" bestFit="1" customWidth="1"/>
    <col min="4" max="16384" width="9.109375" style="1"/>
  </cols>
  <sheetData>
    <row r="1" spans="1:10" ht="15.6">
      <c r="A1" s="82" t="s">
        <v>148</v>
      </c>
      <c r="B1" s="82"/>
      <c r="C1" s="82"/>
      <c r="D1" s="82"/>
      <c r="E1" s="82"/>
      <c r="F1" s="82"/>
      <c r="G1" s="82"/>
      <c r="H1" s="82"/>
      <c r="I1" s="82"/>
      <c r="J1" s="82"/>
    </row>
    <row r="2" spans="1:10">
      <c r="A2" s="20"/>
      <c r="B2" s="20"/>
      <c r="C2" s="48"/>
      <c r="D2" s="20"/>
      <c r="E2" s="20"/>
      <c r="F2" s="20"/>
      <c r="G2" s="20"/>
      <c r="H2" s="20"/>
      <c r="I2" s="20"/>
      <c r="J2" s="20"/>
    </row>
    <row r="3" spans="1:10">
      <c r="A3" s="86"/>
      <c r="B3" s="88" t="s">
        <v>135</v>
      </c>
      <c r="C3" s="88" t="s">
        <v>122</v>
      </c>
      <c r="D3" s="84" t="s">
        <v>136</v>
      </c>
      <c r="E3" s="84"/>
      <c r="F3" s="84"/>
      <c r="G3" s="84"/>
      <c r="H3" s="84"/>
      <c r="I3" s="84"/>
      <c r="J3" s="85"/>
    </row>
    <row r="4" spans="1:10">
      <c r="A4" s="87"/>
      <c r="B4" s="89"/>
      <c r="C4" s="89"/>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92</v>
      </c>
      <c r="C6" s="50" t="s">
        <v>56</v>
      </c>
      <c r="D6" s="16">
        <v>0.78610000000000002</v>
      </c>
      <c r="E6" s="17">
        <v>0.81699999999999995</v>
      </c>
      <c r="F6" s="16">
        <v>0.79249999999999998</v>
      </c>
      <c r="G6" s="16">
        <v>0.71989999999999998</v>
      </c>
      <c r="H6" s="16">
        <v>0.62790000000000001</v>
      </c>
      <c r="I6" s="16">
        <v>0.54349999999999998</v>
      </c>
      <c r="J6" s="18">
        <v>0.46960000000000002</v>
      </c>
    </row>
    <row r="7" spans="1:10">
      <c r="A7" s="21"/>
      <c r="B7" s="25" t="s">
        <v>93</v>
      </c>
      <c r="C7" s="49"/>
      <c r="D7" s="23">
        <v>0</v>
      </c>
      <c r="E7" s="23">
        <v>0</v>
      </c>
      <c r="F7" s="23">
        <v>0</v>
      </c>
      <c r="G7" s="23">
        <v>0</v>
      </c>
      <c r="H7" s="23">
        <v>0</v>
      </c>
      <c r="I7" s="23">
        <v>0</v>
      </c>
      <c r="J7" s="24">
        <v>0</v>
      </c>
    </row>
    <row r="8" spans="1:10">
      <c r="A8" s="21"/>
      <c r="B8" s="26" t="s">
        <v>94</v>
      </c>
      <c r="C8" s="51"/>
      <c r="D8" s="23"/>
      <c r="E8" s="23"/>
      <c r="F8" s="23"/>
      <c r="G8" s="23"/>
      <c r="H8" s="23"/>
      <c r="I8" s="23"/>
      <c r="J8" s="24"/>
    </row>
    <row r="9" spans="1:10" ht="13.8" thickBot="1">
      <c r="A9" s="21"/>
      <c r="B9" s="22"/>
      <c r="C9" s="49"/>
      <c r="D9" s="23"/>
      <c r="E9" s="23"/>
      <c r="F9" s="23"/>
      <c r="G9" s="23"/>
      <c r="H9" s="23"/>
      <c r="I9" s="23"/>
      <c r="J9" s="24"/>
    </row>
    <row r="10" spans="1:10" ht="13.8" thickBot="1">
      <c r="A10" s="15">
        <v>2</v>
      </c>
      <c r="B10" s="19" t="s">
        <v>106</v>
      </c>
      <c r="C10" s="50" t="s">
        <v>111</v>
      </c>
      <c r="D10" s="16">
        <v>0.81110000000000004</v>
      </c>
      <c r="E10" s="17">
        <v>0.81610000000000005</v>
      </c>
      <c r="F10" s="16">
        <v>0.78910000000000002</v>
      </c>
      <c r="G10" s="16">
        <v>0.73170000000000002</v>
      </c>
      <c r="H10" s="16">
        <v>0.65069999999999995</v>
      </c>
      <c r="I10" s="16">
        <v>0.55359999999999998</v>
      </c>
      <c r="J10" s="18">
        <v>0.44769999999999999</v>
      </c>
    </row>
    <row r="11" spans="1:10">
      <c r="A11" s="21"/>
      <c r="B11" s="27" t="s">
        <v>109</v>
      </c>
      <c r="C11" s="52"/>
      <c r="D11" s="23">
        <v>0</v>
      </c>
      <c r="E11" s="23">
        <v>0</v>
      </c>
      <c r="F11" s="23">
        <v>0</v>
      </c>
      <c r="G11" s="23">
        <v>0</v>
      </c>
      <c r="H11" s="23">
        <v>0</v>
      </c>
      <c r="I11" s="23">
        <v>0</v>
      </c>
      <c r="J11" s="24">
        <v>1E-4</v>
      </c>
    </row>
    <row r="12" spans="1:10">
      <c r="A12" s="21"/>
      <c r="B12" s="28" t="s">
        <v>108</v>
      </c>
      <c r="C12" s="53"/>
      <c r="D12" s="23"/>
      <c r="E12" s="23"/>
      <c r="F12" s="23"/>
      <c r="G12" s="23"/>
      <c r="H12" s="23"/>
      <c r="I12" s="23"/>
      <c r="J12" s="24"/>
    </row>
    <row r="13" spans="1:10" ht="13.8" thickBot="1">
      <c r="A13" s="21"/>
      <c r="B13" s="22"/>
      <c r="C13" s="49"/>
      <c r="D13" s="23"/>
      <c r="E13" s="23"/>
      <c r="F13" s="23"/>
      <c r="G13" s="23"/>
      <c r="H13" s="23"/>
      <c r="I13" s="23"/>
      <c r="J13" s="24"/>
    </row>
    <row r="14" spans="1:10" ht="13.8" thickBot="1">
      <c r="A14" s="15">
        <v>3</v>
      </c>
      <c r="B14" s="19" t="s">
        <v>105</v>
      </c>
      <c r="C14" s="50" t="s">
        <v>112</v>
      </c>
      <c r="D14" s="16">
        <v>0.70040000000000002</v>
      </c>
      <c r="E14" s="17">
        <v>0.72729999999999995</v>
      </c>
      <c r="F14" s="16">
        <v>0.69399999999999995</v>
      </c>
      <c r="G14" s="16">
        <v>0.61560000000000004</v>
      </c>
      <c r="H14" s="16">
        <v>0.51670000000000005</v>
      </c>
      <c r="I14" s="16">
        <v>0.41889999999999999</v>
      </c>
      <c r="J14" s="18">
        <v>0.32590000000000002</v>
      </c>
    </row>
    <row r="15" spans="1:10">
      <c r="A15" s="21"/>
      <c r="B15" s="25" t="s">
        <v>104</v>
      </c>
      <c r="C15" s="49"/>
      <c r="D15" s="23">
        <v>0</v>
      </c>
      <c r="E15" s="23">
        <v>0</v>
      </c>
      <c r="F15" s="23">
        <v>0</v>
      </c>
      <c r="G15" s="23">
        <v>0</v>
      </c>
      <c r="H15" s="23">
        <v>0</v>
      </c>
      <c r="I15" s="23">
        <v>0</v>
      </c>
      <c r="J15" s="24">
        <v>2.0999999999999999E-3</v>
      </c>
    </row>
    <row r="16" spans="1:10">
      <c r="A16" s="21"/>
      <c r="B16" s="28" t="s">
        <v>107</v>
      </c>
      <c r="C16" s="53"/>
      <c r="D16" s="23"/>
      <c r="E16" s="23"/>
      <c r="F16" s="23"/>
      <c r="G16" s="23"/>
      <c r="H16" s="23"/>
      <c r="I16" s="23"/>
      <c r="J16" s="24"/>
    </row>
    <row r="17" spans="1:10" ht="13.8" thickBot="1">
      <c r="A17" s="21"/>
      <c r="B17" s="22"/>
      <c r="C17" s="49"/>
      <c r="D17" s="23"/>
      <c r="E17" s="23"/>
      <c r="F17" s="23"/>
      <c r="G17" s="23"/>
      <c r="H17" s="23"/>
      <c r="I17" s="23"/>
      <c r="J17" s="24"/>
    </row>
    <row r="18" spans="1:10" ht="13.8" thickBot="1">
      <c r="A18" s="15">
        <v>4</v>
      </c>
      <c r="B18" s="19" t="s">
        <v>101</v>
      </c>
      <c r="C18" s="50" t="s">
        <v>113</v>
      </c>
      <c r="D18" s="16">
        <v>0.52529999999999999</v>
      </c>
      <c r="E18" s="16">
        <v>0.72809999999999997</v>
      </c>
      <c r="F18" s="16">
        <v>0.83940000000000003</v>
      </c>
      <c r="G18" s="16">
        <v>0.84709999999999996</v>
      </c>
      <c r="H18" s="17">
        <v>0.80359999999999998</v>
      </c>
      <c r="I18" s="16">
        <v>0.75649999999999995</v>
      </c>
      <c r="J18" s="18">
        <v>0.71709999999999996</v>
      </c>
    </row>
    <row r="19" spans="1:10">
      <c r="A19" s="21"/>
      <c r="B19" s="25" t="s">
        <v>102</v>
      </c>
      <c r="C19" s="49"/>
      <c r="D19" s="23">
        <v>2.0000000000000001E-4</v>
      </c>
      <c r="E19" s="23">
        <v>0</v>
      </c>
      <c r="F19" s="23">
        <v>0</v>
      </c>
      <c r="G19" s="23">
        <v>0</v>
      </c>
      <c r="H19" s="23">
        <v>0</v>
      </c>
      <c r="I19" s="23">
        <v>0</v>
      </c>
      <c r="J19" s="24">
        <v>0</v>
      </c>
    </row>
    <row r="20" spans="1:10">
      <c r="A20" s="21"/>
      <c r="B20" s="28" t="s">
        <v>103</v>
      </c>
      <c r="C20" s="53"/>
      <c r="D20" s="23"/>
      <c r="E20" s="23"/>
      <c r="F20" s="23"/>
      <c r="G20" s="23"/>
      <c r="H20" s="23"/>
      <c r="I20" s="23"/>
      <c r="J20" s="24"/>
    </row>
    <row r="21" spans="1:10" ht="13.8" thickBot="1">
      <c r="A21" s="21"/>
      <c r="B21" s="22"/>
      <c r="C21" s="49"/>
      <c r="D21" s="23"/>
      <c r="E21" s="23"/>
      <c r="F21" s="23"/>
      <c r="G21" s="23"/>
      <c r="H21" s="23"/>
      <c r="I21" s="23"/>
      <c r="J21" s="24"/>
    </row>
    <row r="22" spans="1:10" ht="13.8" thickBot="1">
      <c r="A22" s="15">
        <v>5</v>
      </c>
      <c r="B22" s="19" t="s">
        <v>99</v>
      </c>
      <c r="C22" s="50" t="s">
        <v>57</v>
      </c>
      <c r="D22" s="16">
        <v>0.44080000000000003</v>
      </c>
      <c r="E22" s="16">
        <v>0.54779999999999995</v>
      </c>
      <c r="F22" s="16">
        <v>0.62860000000000005</v>
      </c>
      <c r="G22" s="16">
        <v>0.67049999999999998</v>
      </c>
      <c r="H22" s="17">
        <v>0.67359999999999998</v>
      </c>
      <c r="I22" s="16">
        <v>0.6472</v>
      </c>
      <c r="J22" s="18">
        <v>0.60019999999999996</v>
      </c>
    </row>
    <row r="23" spans="1:10">
      <c r="A23" s="21"/>
      <c r="B23" s="25" t="s">
        <v>98</v>
      </c>
      <c r="C23" s="49"/>
      <c r="D23" s="23">
        <v>0</v>
      </c>
      <c r="E23" s="23">
        <v>0</v>
      </c>
      <c r="F23" s="23">
        <v>0</v>
      </c>
      <c r="G23" s="23">
        <v>0</v>
      </c>
      <c r="H23" s="23">
        <v>0</v>
      </c>
      <c r="I23" s="23">
        <v>0</v>
      </c>
      <c r="J23" s="24">
        <v>0</v>
      </c>
    </row>
    <row r="24" spans="1:10">
      <c r="A24" s="21"/>
      <c r="B24" s="28" t="s">
        <v>100</v>
      </c>
      <c r="C24" s="53"/>
      <c r="D24" s="23"/>
      <c r="E24" s="23"/>
      <c r="F24" s="23"/>
      <c r="G24" s="23"/>
      <c r="H24" s="23"/>
      <c r="I24" s="23"/>
      <c r="J24" s="24"/>
    </row>
    <row r="25" spans="1:10" ht="13.8" thickBot="1">
      <c r="A25" s="21"/>
      <c r="B25" s="22"/>
      <c r="C25" s="49"/>
      <c r="D25" s="23"/>
      <c r="E25" s="23"/>
      <c r="F25" s="23"/>
      <c r="G25" s="23"/>
      <c r="H25" s="23"/>
      <c r="I25" s="23"/>
      <c r="J25" s="24"/>
    </row>
    <row r="26" spans="1:10" ht="13.8" thickBot="1">
      <c r="A26" s="15">
        <v>6</v>
      </c>
      <c r="B26" s="19" t="s">
        <v>97</v>
      </c>
      <c r="C26" s="50" t="s">
        <v>114</v>
      </c>
      <c r="D26" s="16">
        <v>0.33750000000000002</v>
      </c>
      <c r="E26" s="16">
        <v>0.45429999999999998</v>
      </c>
      <c r="F26" s="16">
        <v>0.55959999999999999</v>
      </c>
      <c r="G26" s="16">
        <v>0.64029999999999998</v>
      </c>
      <c r="H26" s="16">
        <v>0.69399999999999995</v>
      </c>
      <c r="I26" s="17">
        <v>0.72109999999999996</v>
      </c>
      <c r="J26" s="18">
        <v>0.71630000000000005</v>
      </c>
    </row>
    <row r="27" spans="1:10">
      <c r="A27" s="21"/>
      <c r="B27" s="25" t="s">
        <v>95</v>
      </c>
      <c r="C27" s="49"/>
      <c r="D27" s="23">
        <v>1.1999999999999999E-3</v>
      </c>
      <c r="E27" s="23">
        <v>0</v>
      </c>
      <c r="F27" s="23">
        <v>0</v>
      </c>
      <c r="G27" s="23">
        <v>0</v>
      </c>
      <c r="H27" s="23">
        <v>0</v>
      </c>
      <c r="I27" s="23">
        <v>0</v>
      </c>
      <c r="J27" s="24">
        <v>0</v>
      </c>
    </row>
    <row r="28" spans="1:10">
      <c r="A28" s="21"/>
      <c r="B28" s="28" t="s">
        <v>96</v>
      </c>
      <c r="C28" s="53"/>
      <c r="D28" s="23"/>
      <c r="E28" s="23"/>
      <c r="F28" s="23"/>
      <c r="G28" s="23"/>
      <c r="H28" s="23"/>
      <c r="I28" s="23"/>
      <c r="J28" s="24"/>
    </row>
    <row r="29" spans="1:10">
      <c r="A29" s="29"/>
      <c r="B29" s="30"/>
      <c r="C29" s="54"/>
      <c r="D29" s="31"/>
      <c r="E29" s="31"/>
      <c r="F29" s="31"/>
      <c r="G29" s="31"/>
      <c r="H29" s="31"/>
      <c r="I29" s="31"/>
      <c r="J29" s="32"/>
    </row>
    <row r="30" spans="1:10">
      <c r="A30" s="65"/>
      <c r="B30" s="22"/>
      <c r="C30" s="49"/>
      <c r="D30" s="23"/>
      <c r="E30" s="23"/>
      <c r="F30" s="23"/>
      <c r="G30" s="23"/>
      <c r="H30" s="23"/>
      <c r="I30" s="23"/>
      <c r="J30" s="23"/>
    </row>
    <row r="31" spans="1:10">
      <c r="A31" s="83" t="s">
        <v>149</v>
      </c>
      <c r="B31" s="83"/>
      <c r="C31" s="83"/>
      <c r="D31" s="83"/>
      <c r="E31" s="83"/>
      <c r="F31" s="83"/>
      <c r="G31" s="83"/>
      <c r="H31" s="83"/>
      <c r="I31" s="83"/>
      <c r="J31" s="83"/>
    </row>
    <row r="32" spans="1:10">
      <c r="A32" s="83"/>
      <c r="B32" s="83"/>
      <c r="C32" s="83"/>
      <c r="D32" s="83"/>
      <c r="E32" s="83"/>
      <c r="F32" s="83"/>
      <c r="G32" s="83"/>
      <c r="H32" s="83"/>
      <c r="I32" s="83"/>
      <c r="J32" s="83"/>
    </row>
    <row r="33" spans="1:10">
      <c r="A33" s="83"/>
      <c r="B33" s="83"/>
      <c r="C33" s="83"/>
      <c r="D33" s="83"/>
      <c r="E33" s="83"/>
      <c r="F33" s="83"/>
      <c r="G33" s="83"/>
      <c r="H33" s="83"/>
      <c r="I33" s="83"/>
      <c r="J33" s="83"/>
    </row>
    <row r="34" spans="1:10">
      <c r="A34" s="83"/>
      <c r="B34" s="83"/>
      <c r="C34" s="83"/>
      <c r="D34" s="83"/>
      <c r="E34" s="83"/>
      <c r="F34" s="83"/>
      <c r="G34" s="83"/>
      <c r="H34" s="83"/>
      <c r="I34" s="83"/>
      <c r="J34" s="83"/>
    </row>
    <row r="35" spans="1:10">
      <c r="A35" s="7" t="s">
        <v>110</v>
      </c>
    </row>
  </sheetData>
  <mergeCells count="6">
    <mergeCell ref="A1:J1"/>
    <mergeCell ref="A31:J34"/>
    <mergeCell ref="D3:J3"/>
    <mergeCell ref="A3:A4"/>
    <mergeCell ref="B3:B4"/>
    <mergeCell ref="C3:C4"/>
  </mergeCells>
  <phoneticPr fontId="3" type="noConversion"/>
  <hyperlinks>
    <hyperlink ref="B8" r:id="rId1" xr:uid="{00000000-0004-0000-0100-000000000000}"/>
    <hyperlink ref="B28" r:id="rId2" display="http://www.realtor.org/topics/existing-home-sales" xr:uid="{00000000-0004-0000-0100-000001000000}"/>
    <hyperlink ref="B24" r:id="rId3" display="http://www.census.gov/construction/nrc/index.html" xr:uid="{00000000-0004-0000-0100-000002000000}"/>
    <hyperlink ref="B20" r:id="rId4" xr:uid="{00000000-0004-0000-0100-000003000000}"/>
    <hyperlink ref="B16" r:id="rId5" xr:uid="{00000000-0004-0000-0100-000004000000}"/>
    <hyperlink ref="B12" r:id="rId6" xr:uid="{00000000-0004-0000-0100-000005000000}"/>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selection activeCell="B17" sqref="B17:G17"/>
    </sheetView>
  </sheetViews>
  <sheetFormatPr defaultColWidth="9.109375" defaultRowHeight="13.2"/>
  <cols>
    <col min="1" max="1" width="26" style="1" customWidth="1"/>
    <col min="2" max="16384" width="9.109375" style="1"/>
  </cols>
  <sheetData>
    <row r="1" spans="1:7" ht="15.6">
      <c r="A1" s="90" t="s">
        <v>123</v>
      </c>
      <c r="B1" s="90"/>
      <c r="C1" s="90"/>
      <c r="D1" s="90"/>
      <c r="E1" s="90"/>
      <c r="F1" s="90"/>
      <c r="G1" s="90"/>
    </row>
    <row r="2" spans="1:7">
      <c r="A2" s="34"/>
      <c r="B2" s="34"/>
      <c r="C2" s="34"/>
      <c r="D2" s="34"/>
      <c r="E2" s="34"/>
      <c r="F2" s="34"/>
      <c r="G2" s="34"/>
    </row>
    <row r="3" spans="1:7">
      <c r="A3" s="33"/>
      <c r="B3" s="13" t="s">
        <v>56</v>
      </c>
      <c r="C3" s="13" t="s">
        <v>111</v>
      </c>
      <c r="D3" s="13" t="s">
        <v>112</v>
      </c>
      <c r="E3" s="13" t="s">
        <v>113</v>
      </c>
      <c r="F3" s="13" t="s">
        <v>57</v>
      </c>
      <c r="G3" s="14" t="s">
        <v>114</v>
      </c>
    </row>
    <row r="4" spans="1:7">
      <c r="A4" s="35"/>
      <c r="B4" s="36"/>
      <c r="C4" s="36"/>
      <c r="D4" s="36"/>
      <c r="E4" s="36"/>
      <c r="F4" s="36"/>
      <c r="G4" s="37"/>
    </row>
    <row r="5" spans="1:7" ht="39.6">
      <c r="A5" s="38" t="s">
        <v>115</v>
      </c>
      <c r="B5" s="39" t="s">
        <v>86</v>
      </c>
      <c r="C5" s="39" t="s">
        <v>86</v>
      </c>
      <c r="D5" s="39" t="s">
        <v>86</v>
      </c>
      <c r="E5" s="39" t="s">
        <v>89</v>
      </c>
      <c r="F5" s="39" t="s">
        <v>89</v>
      </c>
      <c r="G5" s="40" t="s">
        <v>90</v>
      </c>
    </row>
    <row r="6" spans="1:7">
      <c r="A6" s="38"/>
      <c r="B6" s="39"/>
      <c r="C6" s="39"/>
      <c r="D6" s="39"/>
      <c r="E6" s="39"/>
      <c r="F6" s="39"/>
      <c r="G6" s="40"/>
    </row>
    <row r="7" spans="1:7">
      <c r="A7" s="35" t="s">
        <v>116</v>
      </c>
      <c r="B7" s="41">
        <v>5.8819900000000001E-2</v>
      </c>
      <c r="C7" s="41">
        <v>7.55271E-2</v>
      </c>
      <c r="D7" s="41">
        <v>5.6327099999999998E-2</v>
      </c>
      <c r="E7" s="41">
        <v>6.3600199999999996E-2</v>
      </c>
      <c r="F7" s="41">
        <v>0.1556961</v>
      </c>
      <c r="G7" s="42">
        <v>8.6480799999999997E-2</v>
      </c>
    </row>
    <row r="8" spans="1:7">
      <c r="A8" s="35"/>
      <c r="B8" s="41"/>
      <c r="C8" s="41"/>
      <c r="D8" s="41"/>
      <c r="E8" s="41"/>
      <c r="F8" s="41"/>
      <c r="G8" s="42"/>
    </row>
    <row r="9" spans="1:7">
      <c r="A9" s="35" t="s">
        <v>117</v>
      </c>
      <c r="B9" s="41">
        <f>1/B7</f>
        <v>17.001048964721122</v>
      </c>
      <c r="C9" s="41">
        <f t="shared" ref="C9:G9" si="0">1/C7</f>
        <v>13.240280640988466</v>
      </c>
      <c r="D9" s="41">
        <f t="shared" si="0"/>
        <v>17.753443724246413</v>
      </c>
      <c r="E9" s="41">
        <f t="shared" si="0"/>
        <v>15.723220996160391</v>
      </c>
      <c r="F9" s="41">
        <f t="shared" si="0"/>
        <v>6.4227684572702843</v>
      </c>
      <c r="G9" s="42">
        <f t="shared" si="0"/>
        <v>11.563260284363697</v>
      </c>
    </row>
    <row r="10" spans="1:7">
      <c r="A10" s="35"/>
      <c r="B10" s="39"/>
      <c r="C10" s="39"/>
      <c r="D10" s="39"/>
      <c r="E10" s="39"/>
      <c r="F10" s="39"/>
      <c r="G10" s="40"/>
    </row>
    <row r="11" spans="1:7">
      <c r="A11" s="35" t="s">
        <v>118</v>
      </c>
      <c r="B11" s="43">
        <f>B9/SUM($B$9:$G$9)</f>
        <v>0.20808092828701424</v>
      </c>
      <c r="C11" s="43">
        <f t="shared" ref="C11:G11" si="1">C9/SUM($B$9:$G$9)</f>
        <v>0.1620517588223214</v>
      </c>
      <c r="D11" s="43">
        <f t="shared" si="1"/>
        <v>0.21728971301113231</v>
      </c>
      <c r="E11" s="43">
        <f t="shared" si="1"/>
        <v>0.19244120920609292</v>
      </c>
      <c r="F11" s="43">
        <f t="shared" si="1"/>
        <v>7.8610186085260644E-2</v>
      </c>
      <c r="G11" s="44">
        <f t="shared" si="1"/>
        <v>0.14152620458817852</v>
      </c>
    </row>
    <row r="12" spans="1:7">
      <c r="A12" s="35"/>
      <c r="B12" s="39"/>
      <c r="C12" s="39"/>
      <c r="D12" s="39"/>
      <c r="E12" s="39"/>
      <c r="F12" s="39"/>
      <c r="G12" s="40"/>
    </row>
    <row r="13" spans="1:7" ht="26.4">
      <c r="A13" s="38" t="s">
        <v>119</v>
      </c>
      <c r="B13" s="41">
        <v>0.81699999999999995</v>
      </c>
      <c r="C13" s="41">
        <v>0.81610000000000005</v>
      </c>
      <c r="D13" s="41">
        <v>0.72729999999999995</v>
      </c>
      <c r="E13" s="41">
        <v>0.80359999999999998</v>
      </c>
      <c r="F13" s="41">
        <v>0.67359999999999998</v>
      </c>
      <c r="G13" s="42">
        <v>0.72109999999999996</v>
      </c>
    </row>
    <row r="14" spans="1:7">
      <c r="A14" s="38"/>
      <c r="B14" s="39"/>
      <c r="C14" s="39"/>
      <c r="D14" s="39"/>
      <c r="E14" s="39"/>
      <c r="F14" s="39"/>
      <c r="G14" s="40"/>
    </row>
    <row r="15" spans="1:7">
      <c r="A15" s="35" t="s">
        <v>120</v>
      </c>
      <c r="B15" s="43">
        <f>B13/SUM($B$13:$G$13)</f>
        <v>0.1792177594489657</v>
      </c>
      <c r="C15" s="43">
        <f t="shared" ref="C15:G15" si="2">C13/SUM($B$13:$G$13)</f>
        <v>0.17902033474455439</v>
      </c>
      <c r="D15" s="43">
        <f t="shared" si="2"/>
        <v>0.15954109724263496</v>
      </c>
      <c r="E15" s="43">
        <f t="shared" si="2"/>
        <v>0.17627832496106347</v>
      </c>
      <c r="F15" s="43">
        <f t="shared" si="2"/>
        <v>0.14776142321275801</v>
      </c>
      <c r="G15" s="44">
        <f t="shared" si="2"/>
        <v>0.15818106039002347</v>
      </c>
    </row>
    <row r="16" spans="1:7">
      <c r="A16" s="35"/>
      <c r="B16" s="39"/>
      <c r="C16" s="39"/>
      <c r="D16" s="39"/>
      <c r="E16" s="39"/>
      <c r="F16" s="39"/>
      <c r="G16" s="40"/>
    </row>
    <row r="17" spans="1:7">
      <c r="A17" s="45" t="s">
        <v>121</v>
      </c>
      <c r="B17" s="46">
        <f>AVERAGE(B11,B15)</f>
        <v>0.19364934386798999</v>
      </c>
      <c r="C17" s="46">
        <f t="shared" ref="C17:G17" si="3">AVERAGE(C11,C15)</f>
        <v>0.17053604678343789</v>
      </c>
      <c r="D17" s="46">
        <f t="shared" si="3"/>
        <v>0.18841540512688365</v>
      </c>
      <c r="E17" s="46">
        <f t="shared" si="3"/>
        <v>0.18435976708357821</v>
      </c>
      <c r="F17" s="46">
        <f t="shared" si="3"/>
        <v>0.11318580464900932</v>
      </c>
      <c r="G17" s="47">
        <f t="shared" si="3"/>
        <v>0.149853632489101</v>
      </c>
    </row>
    <row r="19" spans="1:7">
      <c r="A19" s="7" t="s">
        <v>110</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
  <sheetViews>
    <sheetView workbookViewId="0">
      <selection sqref="A1:J1"/>
    </sheetView>
  </sheetViews>
  <sheetFormatPr defaultRowHeight="13.2"/>
  <cols>
    <col min="1" max="1" width="2.33203125" style="62" customWidth="1"/>
    <col min="2" max="2" width="59.33203125" style="58" bestFit="1" customWidth="1"/>
    <col min="3" max="3" width="9.77734375" style="63" bestFit="1" customWidth="1"/>
    <col min="4" max="16384" width="8.88671875" style="58"/>
  </cols>
  <sheetData>
    <row r="1" spans="1:10" ht="15.6">
      <c r="A1" s="82" t="s">
        <v>154</v>
      </c>
      <c r="B1" s="82"/>
      <c r="C1" s="82"/>
      <c r="D1" s="82"/>
      <c r="E1" s="82"/>
      <c r="F1" s="82"/>
      <c r="G1" s="82"/>
      <c r="H1" s="82"/>
      <c r="I1" s="82"/>
      <c r="J1" s="82"/>
    </row>
    <row r="2" spans="1:10">
      <c r="A2" s="56"/>
      <c r="B2" s="56"/>
      <c r="C2" s="57"/>
      <c r="D2" s="56"/>
      <c r="E2" s="56"/>
      <c r="F2" s="56"/>
      <c r="G2" s="56"/>
      <c r="H2" s="56"/>
      <c r="I2" s="56"/>
      <c r="J2" s="56"/>
    </row>
    <row r="3" spans="1:10">
      <c r="A3" s="70"/>
      <c r="B3" s="88" t="s">
        <v>135</v>
      </c>
      <c r="C3" s="92" t="s">
        <v>122</v>
      </c>
      <c r="D3" s="84" t="s">
        <v>136</v>
      </c>
      <c r="E3" s="84"/>
      <c r="F3" s="84"/>
      <c r="G3" s="84"/>
      <c r="H3" s="84"/>
      <c r="I3" s="84"/>
      <c r="J3" s="85"/>
    </row>
    <row r="4" spans="1:10" s="59" customFormat="1">
      <c r="A4" s="71"/>
      <c r="B4" s="89"/>
      <c r="C4" s="93"/>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130</v>
      </c>
      <c r="C6" s="50" t="s">
        <v>124</v>
      </c>
      <c r="D6" s="17">
        <v>0.74460000000000004</v>
      </c>
      <c r="E6" s="16">
        <v>0.73750000000000004</v>
      </c>
      <c r="F6" s="16">
        <v>0.71650000000000003</v>
      </c>
      <c r="G6" s="16">
        <v>0.67559999999999998</v>
      </c>
      <c r="H6" s="16">
        <v>0.61419999999999997</v>
      </c>
      <c r="I6" s="16">
        <v>0.53410000000000002</v>
      </c>
      <c r="J6" s="18">
        <v>0.44119999999999998</v>
      </c>
    </row>
    <row r="7" spans="1:10">
      <c r="A7" s="21"/>
      <c r="B7" s="25" t="s">
        <v>127</v>
      </c>
      <c r="C7" s="60"/>
      <c r="D7" s="23">
        <v>0</v>
      </c>
      <c r="E7" s="23">
        <v>0</v>
      </c>
      <c r="F7" s="23">
        <v>0</v>
      </c>
      <c r="G7" s="23">
        <v>0</v>
      </c>
      <c r="H7" s="23">
        <v>0</v>
      </c>
      <c r="I7" s="23">
        <v>0</v>
      </c>
      <c r="J7" s="24">
        <v>1E-4</v>
      </c>
    </row>
    <row r="8" spans="1:10">
      <c r="A8" s="21"/>
      <c r="B8" s="61" t="s">
        <v>128</v>
      </c>
      <c r="C8" s="60"/>
      <c r="D8" s="23"/>
      <c r="E8" s="23"/>
      <c r="F8" s="23"/>
      <c r="G8" s="23"/>
      <c r="H8" s="23"/>
      <c r="I8" s="23"/>
      <c r="J8" s="24"/>
    </row>
    <row r="9" spans="1:10" ht="13.8" thickBot="1">
      <c r="A9" s="21"/>
      <c r="B9" s="22"/>
      <c r="C9" s="60"/>
      <c r="D9" s="23"/>
      <c r="E9" s="23"/>
      <c r="F9" s="23"/>
      <c r="G9" s="23"/>
      <c r="H9" s="23"/>
      <c r="I9" s="23"/>
      <c r="J9" s="24"/>
    </row>
    <row r="10" spans="1:10" ht="13.8" thickBot="1">
      <c r="A10" s="15">
        <v>2</v>
      </c>
      <c r="B10" s="19" t="s">
        <v>92</v>
      </c>
      <c r="C10" s="50" t="s">
        <v>56</v>
      </c>
      <c r="D10" s="16">
        <v>0.67369999999999997</v>
      </c>
      <c r="E10" s="17">
        <v>0.68320000000000003</v>
      </c>
      <c r="F10" s="16">
        <v>0.67530000000000001</v>
      </c>
      <c r="G10" s="16">
        <v>0.65449999999999997</v>
      </c>
      <c r="H10" s="16">
        <v>0.62649999999999995</v>
      </c>
      <c r="I10" s="16">
        <v>0.58979999999999999</v>
      </c>
      <c r="J10" s="18">
        <v>0.54590000000000005</v>
      </c>
    </row>
    <row r="11" spans="1:10">
      <c r="A11" s="21"/>
      <c r="B11" s="25" t="s">
        <v>93</v>
      </c>
      <c r="C11" s="60"/>
      <c r="D11" s="23">
        <v>0</v>
      </c>
      <c r="E11" s="23">
        <v>0</v>
      </c>
      <c r="F11" s="23">
        <v>0</v>
      </c>
      <c r="G11" s="23">
        <v>0</v>
      </c>
      <c r="H11" s="23">
        <v>0</v>
      </c>
      <c r="I11" s="23">
        <v>0</v>
      </c>
      <c r="J11" s="24">
        <v>0</v>
      </c>
    </row>
    <row r="12" spans="1:10">
      <c r="A12" s="21"/>
      <c r="B12" s="26" t="s">
        <v>94</v>
      </c>
      <c r="C12" s="60"/>
      <c r="D12" s="23"/>
      <c r="E12" s="23"/>
      <c r="F12" s="23"/>
      <c r="G12" s="23"/>
      <c r="H12" s="23"/>
      <c r="I12" s="23"/>
      <c r="J12" s="24"/>
    </row>
    <row r="13" spans="1:10" ht="13.8" thickBot="1">
      <c r="A13" s="21"/>
      <c r="B13" s="22"/>
      <c r="C13" s="60"/>
      <c r="D13" s="23"/>
      <c r="E13" s="23"/>
      <c r="F13" s="23"/>
      <c r="G13" s="23"/>
      <c r="H13" s="23"/>
      <c r="I13" s="23"/>
      <c r="J13" s="24"/>
    </row>
    <row r="14" spans="1:10" ht="13.8" thickBot="1">
      <c r="A14" s="15">
        <v>3</v>
      </c>
      <c r="B14" s="19" t="s">
        <v>129</v>
      </c>
      <c r="C14" s="50" t="s">
        <v>126</v>
      </c>
      <c r="D14" s="16">
        <v>0.4728</v>
      </c>
      <c r="E14" s="16">
        <v>0.48380000000000001</v>
      </c>
      <c r="F14" s="16">
        <v>0.50019999999999998</v>
      </c>
      <c r="G14" s="16">
        <v>0.51619999999999999</v>
      </c>
      <c r="H14" s="17">
        <v>0.52449999999999997</v>
      </c>
      <c r="I14" s="16">
        <v>0.51910000000000001</v>
      </c>
      <c r="J14" s="18">
        <v>0.49540000000000001</v>
      </c>
    </row>
    <row r="15" spans="1:10">
      <c r="A15" s="21"/>
      <c r="B15" s="27" t="s">
        <v>95</v>
      </c>
      <c r="C15" s="60"/>
      <c r="D15" s="23">
        <v>0</v>
      </c>
      <c r="E15" s="23">
        <v>0</v>
      </c>
      <c r="F15" s="23">
        <v>0</v>
      </c>
      <c r="G15" s="23">
        <v>0</v>
      </c>
      <c r="H15" s="23">
        <v>0</v>
      </c>
      <c r="I15" s="23">
        <v>0</v>
      </c>
      <c r="J15" s="24">
        <v>0</v>
      </c>
    </row>
    <row r="16" spans="1:10">
      <c r="A16" s="21"/>
      <c r="B16" s="28" t="s">
        <v>96</v>
      </c>
      <c r="C16" s="60"/>
      <c r="D16" s="23"/>
      <c r="E16" s="23"/>
      <c r="F16" s="23"/>
      <c r="G16" s="23"/>
      <c r="H16" s="23"/>
      <c r="I16" s="23"/>
      <c r="J16" s="24"/>
    </row>
    <row r="17" spans="1:10" ht="13.8" thickBot="1">
      <c r="A17" s="21"/>
      <c r="B17" s="22"/>
      <c r="C17" s="60"/>
      <c r="D17" s="23"/>
      <c r="E17" s="23"/>
      <c r="F17" s="23"/>
      <c r="G17" s="23"/>
      <c r="H17" s="23"/>
      <c r="I17" s="23"/>
      <c r="J17" s="24"/>
    </row>
    <row r="18" spans="1:10" ht="13.8" thickBot="1">
      <c r="A18" s="15">
        <v>4</v>
      </c>
      <c r="B18" s="19" t="s">
        <v>105</v>
      </c>
      <c r="C18" s="50" t="s">
        <v>112</v>
      </c>
      <c r="D18" s="16">
        <v>0.43049999999999999</v>
      </c>
      <c r="E18" s="16">
        <v>0.45369999999999999</v>
      </c>
      <c r="F18" s="16">
        <v>0.46899999999999997</v>
      </c>
      <c r="G18" s="16">
        <v>0.47739999999999999</v>
      </c>
      <c r="H18" s="17">
        <v>0.47370000000000001</v>
      </c>
      <c r="I18" s="16">
        <v>0.4481</v>
      </c>
      <c r="J18" s="18">
        <v>0.39639999999999997</v>
      </c>
    </row>
    <row r="19" spans="1:10">
      <c r="A19" s="21"/>
      <c r="B19" s="25" t="s">
        <v>104</v>
      </c>
      <c r="C19" s="60"/>
      <c r="D19" s="23">
        <v>0</v>
      </c>
      <c r="E19" s="23">
        <v>0</v>
      </c>
      <c r="F19" s="23">
        <v>0</v>
      </c>
      <c r="G19" s="23">
        <v>0</v>
      </c>
      <c r="H19" s="23">
        <v>0</v>
      </c>
      <c r="I19" s="23">
        <v>0</v>
      </c>
      <c r="J19" s="24">
        <v>2.0000000000000001E-4</v>
      </c>
    </row>
    <row r="20" spans="1:10">
      <c r="A20" s="21"/>
      <c r="B20" s="28" t="s">
        <v>107</v>
      </c>
      <c r="C20" s="60"/>
      <c r="D20" s="23"/>
      <c r="E20" s="23"/>
      <c r="F20" s="23"/>
      <c r="G20" s="23"/>
      <c r="H20" s="23"/>
      <c r="I20" s="23"/>
      <c r="J20" s="24"/>
    </row>
    <row r="21" spans="1:10" ht="13.8" thickBot="1">
      <c r="A21" s="21"/>
      <c r="B21" s="22"/>
      <c r="C21" s="60"/>
      <c r="D21" s="23"/>
      <c r="E21" s="23"/>
      <c r="F21" s="23"/>
      <c r="G21" s="23"/>
      <c r="H21" s="23"/>
      <c r="I21" s="23"/>
      <c r="J21" s="24"/>
    </row>
    <row r="22" spans="1:10" ht="13.8" thickBot="1">
      <c r="A22" s="15">
        <v>5</v>
      </c>
      <c r="B22" s="19" t="s">
        <v>97</v>
      </c>
      <c r="C22" s="50" t="s">
        <v>114</v>
      </c>
      <c r="D22" s="16">
        <v>0.38350000000000001</v>
      </c>
      <c r="E22" s="16">
        <v>0.42630000000000001</v>
      </c>
      <c r="F22" s="16">
        <v>0.47449999999999998</v>
      </c>
      <c r="G22" s="16">
        <v>0.52849999999999997</v>
      </c>
      <c r="H22" s="16">
        <v>0.5776</v>
      </c>
      <c r="I22" s="17">
        <v>0.60829999999999995</v>
      </c>
      <c r="J22" s="18">
        <v>0.60840000000000005</v>
      </c>
    </row>
    <row r="23" spans="1:10">
      <c r="A23" s="21"/>
      <c r="B23" s="27" t="s">
        <v>95</v>
      </c>
      <c r="C23" s="49"/>
      <c r="D23" s="23">
        <v>2.9999999999999997E-4</v>
      </c>
      <c r="E23" s="23">
        <v>0</v>
      </c>
      <c r="F23" s="23">
        <v>0</v>
      </c>
      <c r="G23" s="23">
        <v>0</v>
      </c>
      <c r="H23" s="23">
        <v>0</v>
      </c>
      <c r="I23" s="23">
        <v>0</v>
      </c>
      <c r="J23" s="24">
        <v>0</v>
      </c>
    </row>
    <row r="24" spans="1:10">
      <c r="A24" s="21"/>
      <c r="B24" s="28" t="s">
        <v>96</v>
      </c>
      <c r="C24" s="49"/>
      <c r="D24" s="23"/>
      <c r="E24" s="23"/>
      <c r="F24" s="23"/>
      <c r="G24" s="23"/>
      <c r="H24" s="23"/>
      <c r="I24" s="23"/>
      <c r="J24" s="24"/>
    </row>
    <row r="25" spans="1:10">
      <c r="A25" s="29"/>
      <c r="B25" s="30"/>
      <c r="C25" s="54"/>
      <c r="D25" s="31"/>
      <c r="E25" s="31"/>
      <c r="F25" s="31"/>
      <c r="G25" s="31"/>
      <c r="H25" s="31"/>
      <c r="I25" s="31"/>
      <c r="J25" s="32"/>
    </row>
    <row r="26" spans="1:10">
      <c r="A26" s="66"/>
      <c r="B26" s="67"/>
      <c r="C26" s="68"/>
      <c r="D26" s="69"/>
      <c r="E26" s="69"/>
      <c r="F26" s="69"/>
      <c r="G26" s="69"/>
      <c r="H26" s="69"/>
      <c r="I26" s="69"/>
      <c r="J26" s="69"/>
    </row>
    <row r="27" spans="1:10" ht="13.2" customHeight="1">
      <c r="A27" s="91" t="s">
        <v>125</v>
      </c>
      <c r="B27" s="91"/>
      <c r="C27" s="91"/>
      <c r="D27" s="91"/>
      <c r="E27" s="91"/>
      <c r="F27" s="91"/>
      <c r="G27" s="91"/>
      <c r="H27" s="91"/>
      <c r="I27" s="91"/>
      <c r="J27" s="91"/>
    </row>
    <row r="28" spans="1:10">
      <c r="A28" s="91"/>
      <c r="B28" s="91"/>
      <c r="C28" s="91"/>
      <c r="D28" s="91"/>
      <c r="E28" s="91"/>
      <c r="F28" s="91"/>
      <c r="G28" s="91"/>
      <c r="H28" s="91"/>
      <c r="I28" s="91"/>
      <c r="J28" s="91"/>
    </row>
    <row r="29" spans="1:10">
      <c r="A29" s="91"/>
      <c r="B29" s="91"/>
      <c r="C29" s="91"/>
      <c r="D29" s="91"/>
      <c r="E29" s="91"/>
      <c r="F29" s="91"/>
      <c r="G29" s="91"/>
      <c r="H29" s="91"/>
      <c r="I29" s="91"/>
      <c r="J29" s="91"/>
    </row>
    <row r="30" spans="1:10">
      <c r="A30" s="91"/>
      <c r="B30" s="91"/>
      <c r="C30" s="91"/>
      <c r="D30" s="91"/>
      <c r="E30" s="91"/>
      <c r="F30" s="91"/>
      <c r="G30" s="91"/>
      <c r="H30" s="91"/>
      <c r="I30" s="91"/>
      <c r="J30" s="91"/>
    </row>
    <row r="31" spans="1:10">
      <c r="A31" s="64" t="s">
        <v>110</v>
      </c>
    </row>
  </sheetData>
  <mergeCells count="5">
    <mergeCell ref="A1:J1"/>
    <mergeCell ref="A27:J30"/>
    <mergeCell ref="D3:J3"/>
    <mergeCell ref="B3:B4"/>
    <mergeCell ref="C3:C4"/>
  </mergeCells>
  <hyperlinks>
    <hyperlink ref="B12" r:id="rId1" xr:uid="{00000000-0004-0000-0300-000000000000}"/>
    <hyperlink ref="B24" r:id="rId2" display="http://www.realtor.org/topics/existing-home-sales" xr:uid="{00000000-0004-0000-0300-000001000000}"/>
    <hyperlink ref="B20" r:id="rId3" xr:uid="{00000000-0004-0000-0300-000002000000}"/>
    <hyperlink ref="B8" r:id="rId4" xr:uid="{00000000-0004-0000-0300-000003000000}"/>
    <hyperlink ref="B16" r:id="rId5" display="http://www.realtor.org/topics/existing-home-sales" xr:uid="{00000000-0004-0000-0300-00000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selection activeCell="B17" sqref="B17:F17"/>
    </sheetView>
  </sheetViews>
  <sheetFormatPr defaultRowHeight="13.2"/>
  <cols>
    <col min="1" max="1" width="25" style="58" bestFit="1" customWidth="1"/>
    <col min="2" max="16384" width="8.88671875" style="58"/>
  </cols>
  <sheetData>
    <row r="1" spans="1:6" ht="15.6">
      <c r="A1" s="90" t="s">
        <v>134</v>
      </c>
      <c r="B1" s="90"/>
      <c r="C1" s="90"/>
      <c r="D1" s="90"/>
      <c r="E1" s="90"/>
      <c r="F1" s="90"/>
    </row>
    <row r="2" spans="1:6">
      <c r="A2" s="34"/>
      <c r="B2" s="34"/>
      <c r="C2" s="34"/>
      <c r="D2" s="34"/>
      <c r="E2" s="34"/>
      <c r="F2" s="34"/>
    </row>
    <row r="3" spans="1:6">
      <c r="A3" s="33"/>
      <c r="B3" s="13" t="s">
        <v>124</v>
      </c>
      <c r="C3" s="13" t="s">
        <v>56</v>
      </c>
      <c r="D3" s="13" t="s">
        <v>126</v>
      </c>
      <c r="E3" s="13" t="s">
        <v>112</v>
      </c>
      <c r="F3" s="14" t="s">
        <v>114</v>
      </c>
    </row>
    <row r="4" spans="1:6">
      <c r="A4" s="35"/>
      <c r="B4" s="36"/>
      <c r="C4" s="36"/>
      <c r="D4" s="36"/>
      <c r="E4" s="36"/>
      <c r="F4" s="37"/>
    </row>
    <row r="5" spans="1:6" ht="39.6">
      <c r="A5" s="38" t="s">
        <v>131</v>
      </c>
      <c r="B5" s="39" t="s">
        <v>85</v>
      </c>
      <c r="C5" s="39" t="s">
        <v>86</v>
      </c>
      <c r="D5" s="39" t="s">
        <v>89</v>
      </c>
      <c r="E5" s="39" t="s">
        <v>89</v>
      </c>
      <c r="F5" s="40" t="s">
        <v>90</v>
      </c>
    </row>
    <row r="6" spans="1:6">
      <c r="A6" s="38"/>
      <c r="B6" s="39"/>
      <c r="C6" s="39"/>
      <c r="D6" s="39"/>
      <c r="E6" s="39"/>
      <c r="F6" s="40"/>
    </row>
    <row r="7" spans="1:6">
      <c r="A7" s="35" t="s">
        <v>116</v>
      </c>
      <c r="B7" s="41">
        <v>1.9266999999999999E-2</v>
      </c>
      <c r="C7" s="41">
        <v>6.01567E-2</v>
      </c>
      <c r="D7" s="41">
        <v>5.9723100000000001E-2</v>
      </c>
      <c r="E7" s="41">
        <v>5.7549700000000002E-2</v>
      </c>
      <c r="F7" s="42">
        <v>8.7321099999999999E-2</v>
      </c>
    </row>
    <row r="8" spans="1:6">
      <c r="A8" s="35"/>
      <c r="B8" s="41"/>
      <c r="C8" s="41"/>
      <c r="D8" s="41"/>
      <c r="E8" s="41"/>
      <c r="F8" s="42"/>
    </row>
    <row r="9" spans="1:6">
      <c r="A9" s="35" t="s">
        <v>117</v>
      </c>
      <c r="B9" s="41">
        <f>1/B7</f>
        <v>51.902216224632795</v>
      </c>
      <c r="C9" s="41">
        <f t="shared" ref="C9:F9" si="0">1/C7</f>
        <v>16.623252272814167</v>
      </c>
      <c r="D9" s="41">
        <f t="shared" si="0"/>
        <v>16.743939949533765</v>
      </c>
      <c r="E9" s="41">
        <f t="shared" si="0"/>
        <v>17.376285193493622</v>
      </c>
      <c r="F9" s="42">
        <f t="shared" si="0"/>
        <v>11.45198583160313</v>
      </c>
    </row>
    <row r="10" spans="1:6">
      <c r="A10" s="35"/>
      <c r="B10" s="39"/>
      <c r="C10" s="39"/>
      <c r="D10" s="39"/>
      <c r="E10" s="39"/>
      <c r="F10" s="40"/>
    </row>
    <row r="11" spans="1:6">
      <c r="A11" s="35" t="s">
        <v>118</v>
      </c>
      <c r="B11" s="43">
        <f>B9/SUM($B$9:$F$9)</f>
        <v>0.45489282923878005</v>
      </c>
      <c r="C11" s="43">
        <f t="shared" ref="C11:F11" si="1">C9/SUM($B$9:$F$9)</f>
        <v>0.14569316702783852</v>
      </c>
      <c r="D11" s="43">
        <f t="shared" si="1"/>
        <v>0.14675092453244346</v>
      </c>
      <c r="E11" s="43">
        <f t="shared" si="1"/>
        <v>0.15229306392463512</v>
      </c>
      <c r="F11" s="44">
        <f t="shared" si="1"/>
        <v>0.10037001527630292</v>
      </c>
    </row>
    <row r="12" spans="1:6">
      <c r="A12" s="35"/>
      <c r="B12" s="39"/>
      <c r="C12" s="39"/>
      <c r="D12" s="39"/>
      <c r="E12" s="39"/>
      <c r="F12" s="40"/>
    </row>
    <row r="13" spans="1:6" ht="26.4">
      <c r="A13" s="38" t="s">
        <v>132</v>
      </c>
      <c r="B13" s="41">
        <v>0.74460000000000004</v>
      </c>
      <c r="C13" s="41">
        <v>0.68320000000000003</v>
      </c>
      <c r="D13" s="41">
        <v>0.52449999999999997</v>
      </c>
      <c r="E13" s="41">
        <v>0.47370000000000001</v>
      </c>
      <c r="F13" s="42">
        <v>0.60829999999999995</v>
      </c>
    </row>
    <row r="14" spans="1:6">
      <c r="A14" s="38"/>
      <c r="B14" s="39"/>
      <c r="C14" s="39"/>
      <c r="D14" s="39"/>
      <c r="E14" s="39"/>
      <c r="F14" s="40"/>
    </row>
    <row r="15" spans="1:6">
      <c r="A15" s="35" t="s">
        <v>120</v>
      </c>
      <c r="B15" s="43">
        <f>B13/SUM($B$13:$F$13)</f>
        <v>0.24539432488547608</v>
      </c>
      <c r="C15" s="43">
        <f t="shared" ref="C15:F15" si="2">C13/SUM($B$13:$F$13)</f>
        <v>0.22515901525887355</v>
      </c>
      <c r="D15" s="43">
        <f t="shared" si="2"/>
        <v>0.17285700161486997</v>
      </c>
      <c r="E15" s="43">
        <f t="shared" si="2"/>
        <v>0.15611508420393502</v>
      </c>
      <c r="F15" s="44">
        <f t="shared" si="2"/>
        <v>0.20047457403684538</v>
      </c>
    </row>
    <row r="16" spans="1:6">
      <c r="A16" s="35"/>
      <c r="B16" s="39"/>
      <c r="C16" s="39"/>
      <c r="D16" s="39"/>
      <c r="E16" s="39"/>
      <c r="F16" s="40"/>
    </row>
    <row r="17" spans="1:6">
      <c r="A17" s="45" t="s">
        <v>133</v>
      </c>
      <c r="B17" s="46">
        <f>AVERAGE(B11,B15)</f>
        <v>0.35014357706212806</v>
      </c>
      <c r="C17" s="46">
        <f t="shared" ref="C17:F17" si="3">AVERAGE(C11,C15)</f>
        <v>0.18542609114335604</v>
      </c>
      <c r="D17" s="46">
        <f>AVERAGE(D11,D15)</f>
        <v>0.15980396307365671</v>
      </c>
      <c r="E17" s="46">
        <f>AVERAGE(E11,E15)</f>
        <v>0.15420407406428507</v>
      </c>
      <c r="F17" s="47">
        <f t="shared" si="3"/>
        <v>0.15042229465657414</v>
      </c>
    </row>
    <row r="19" spans="1:6">
      <c r="A19" s="7" t="s">
        <v>110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Benchmark Data</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2020-01-07T15:37:46Z</dcterms:modified>
</cp:coreProperties>
</file>