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570" yWindow="1320" windowWidth="24240" windowHeight="12585" activeTab="7"/>
  </bookViews>
  <sheets>
    <sheet name="B-1a.HomeownerProjTypes-Low" sheetId="1" r:id="rId1"/>
    <sheet name="B-1b.HomeownerProjTypes-Middle" sheetId="2" r:id="rId2"/>
    <sheet name="B-1c.HomeownerProjTypes-High" sheetId="3" r:id="rId3"/>
    <sheet name="B-2a.RenterProjTypes-Low" sheetId="9" r:id="rId4"/>
    <sheet name="B-2b.RenterProjTypes-Middle" sheetId="10" r:id="rId5"/>
    <sheet name="B-2c.RenterProjTypes-High" sheetId="11" r:id="rId6"/>
    <sheet name="B-3a.Homeownership Rates-Low" sheetId="13" r:id="rId7"/>
    <sheet name="B-3b.Homeownership Rates-Middle" sheetId="14" r:id="rId8"/>
    <sheet name="B-3c.Homeownership Rates-High" sheetId="15" r:id="rId9"/>
    <sheet name="B-4.HomeownershipRateSummary" sheetId="12" r:id="rId10"/>
  </sheets>
  <definedNames>
    <definedName name="_xlnm.Print_Area" localSheetId="0">'B-1a.HomeownerProjTypes-Low'!$A$1:$H$54</definedName>
    <definedName name="_xlnm.Print_Area" localSheetId="1">'B-1b.HomeownerProjTypes-Middle'!$A$1:$H$54</definedName>
    <definedName name="_xlnm.Print_Area" localSheetId="2">'B-1c.HomeownerProjTypes-High'!$A$1:$H$54</definedName>
    <definedName name="_xlnm.Print_Area" localSheetId="3">'B-2a.RenterProjTypes-Low'!$A$1:$H$54</definedName>
    <definedName name="_xlnm.Print_Area" localSheetId="4">'B-2b.RenterProjTypes-Middle'!$A$1:$H$54</definedName>
    <definedName name="_xlnm.Print_Area" localSheetId="5">'B-2c.RenterProjTypes-High'!$A$1:$H$54</definedName>
    <definedName name="_xlnm.Print_Area" localSheetId="6">'B-3a.Homeownership Rates-Low'!$A$1:$H$54</definedName>
    <definedName name="_xlnm.Print_Area" localSheetId="7">'B-3b.Homeownership Rates-Middle'!$A$1:$H$54</definedName>
    <definedName name="_xlnm.Print_Area" localSheetId="8">'B-3c.Homeownership Rates-High'!$A$1:$H$54</definedName>
    <definedName name="_xlnm.Print_Area" localSheetId="9">'B-4.HomeownershipRateSummary'!$A$1:$J$31</definedName>
  </definedNames>
  <calcPr calcId="145621"/>
</workbook>
</file>

<file path=xl/calcChain.xml><?xml version="1.0" encoding="utf-8"?>
<calcChain xmlns="http://schemas.openxmlformats.org/spreadsheetml/2006/main">
  <c r="L54" i="11" l="1"/>
  <c r="J54" i="11"/>
  <c r="L53" i="11"/>
  <c r="J53" i="11"/>
  <c r="L52" i="11"/>
  <c r="J52" i="11"/>
  <c r="L51" i="11"/>
  <c r="J51" i="11"/>
  <c r="L50" i="11"/>
  <c r="J50" i="11"/>
  <c r="L49" i="11"/>
  <c r="J49" i="11"/>
  <c r="L48" i="11"/>
  <c r="J48" i="11"/>
  <c r="L47" i="11"/>
  <c r="J47" i="11"/>
  <c r="L46" i="11"/>
  <c r="J46" i="11"/>
  <c r="L45" i="11"/>
  <c r="J45" i="11"/>
  <c r="L44" i="11"/>
  <c r="J44" i="11"/>
  <c r="L43" i="11"/>
  <c r="J43" i="11"/>
  <c r="L42" i="11"/>
  <c r="J42" i="11"/>
  <c r="L41" i="11"/>
  <c r="J41" i="11"/>
  <c r="L40" i="11"/>
  <c r="J40" i="11"/>
  <c r="L39" i="11"/>
  <c r="J39" i="11"/>
  <c r="L38" i="11"/>
  <c r="J38" i="11"/>
  <c r="L37" i="11"/>
  <c r="J37" i="11"/>
  <c r="L36" i="11"/>
  <c r="J36" i="11"/>
  <c r="L35" i="11"/>
  <c r="J35" i="11"/>
  <c r="L34" i="11"/>
  <c r="J34" i="11"/>
  <c r="L33" i="11"/>
  <c r="J33" i="11"/>
  <c r="L32" i="11"/>
  <c r="J32" i="11"/>
  <c r="L31" i="11"/>
  <c r="J31" i="11"/>
  <c r="L30" i="11"/>
  <c r="J30" i="11"/>
  <c r="L29" i="11"/>
  <c r="J29" i="11"/>
  <c r="L28" i="11"/>
  <c r="J28" i="11"/>
  <c r="L27" i="11"/>
  <c r="J27" i="11"/>
  <c r="L25" i="11"/>
  <c r="J25" i="11"/>
  <c r="L24" i="11"/>
  <c r="J24" i="11"/>
  <c r="L23" i="11"/>
  <c r="J23" i="11"/>
  <c r="L22" i="11"/>
  <c r="J22" i="11"/>
  <c r="L21" i="11"/>
  <c r="J21" i="11"/>
  <c r="L20" i="11"/>
  <c r="J20" i="11"/>
  <c r="L19" i="11"/>
  <c r="J19" i="11"/>
  <c r="L17" i="11"/>
  <c r="J17" i="11"/>
  <c r="L16" i="11"/>
  <c r="J16" i="11"/>
  <c r="L15" i="11"/>
  <c r="J15" i="11"/>
  <c r="L14" i="11"/>
  <c r="J14" i="11"/>
  <c r="L12" i="11"/>
  <c r="J12" i="11"/>
  <c r="L11" i="11"/>
  <c r="J11" i="11"/>
  <c r="L10" i="11"/>
  <c r="J10" i="11"/>
  <c r="L9" i="11"/>
  <c r="J9" i="11"/>
  <c r="L8" i="11"/>
  <c r="J8" i="11"/>
  <c r="L7" i="11"/>
  <c r="J7" i="11"/>
  <c r="L6" i="11"/>
  <c r="J6" i="11"/>
  <c r="L5" i="11"/>
  <c r="J5" i="11"/>
  <c r="L3" i="11"/>
  <c r="J3" i="11"/>
  <c r="L54" i="10"/>
  <c r="J54" i="10"/>
  <c r="L53" i="10"/>
  <c r="J53" i="10"/>
  <c r="L52" i="10"/>
  <c r="J52" i="10"/>
  <c r="L51" i="10"/>
  <c r="J51" i="10"/>
  <c r="L50" i="10"/>
  <c r="J50" i="10"/>
  <c r="L49" i="10"/>
  <c r="J49" i="10"/>
  <c r="L48" i="10"/>
  <c r="J48" i="10"/>
  <c r="L47" i="10"/>
  <c r="J47" i="10"/>
  <c r="L46" i="10"/>
  <c r="J46" i="10"/>
  <c r="L45" i="10"/>
  <c r="J45" i="10"/>
  <c r="L44" i="10"/>
  <c r="J44" i="10"/>
  <c r="L43" i="10"/>
  <c r="J43" i="10"/>
  <c r="L42" i="10"/>
  <c r="J42" i="10"/>
  <c r="L41" i="10"/>
  <c r="J41" i="10"/>
  <c r="L40" i="10"/>
  <c r="J40" i="10"/>
  <c r="L39" i="10"/>
  <c r="J39" i="10"/>
  <c r="L38" i="10"/>
  <c r="J38" i="10"/>
  <c r="L37" i="10"/>
  <c r="J37" i="10"/>
  <c r="L36" i="10"/>
  <c r="J36" i="10"/>
  <c r="L35" i="10"/>
  <c r="J35" i="10"/>
  <c r="L34" i="10"/>
  <c r="J34" i="10"/>
  <c r="L33" i="10"/>
  <c r="J33" i="10"/>
  <c r="L32" i="10"/>
  <c r="J32" i="10"/>
  <c r="L31" i="10"/>
  <c r="J31" i="10"/>
  <c r="L30" i="10"/>
  <c r="J30" i="10"/>
  <c r="L29" i="10"/>
  <c r="J29" i="10"/>
  <c r="L28" i="10"/>
  <c r="J28" i="10"/>
  <c r="L27" i="10"/>
  <c r="J27" i="10"/>
  <c r="L25" i="10"/>
  <c r="J25" i="10"/>
  <c r="L24" i="10"/>
  <c r="J24" i="10"/>
  <c r="L23" i="10"/>
  <c r="J23" i="10"/>
  <c r="L22" i="10"/>
  <c r="J22" i="10"/>
  <c r="L21" i="10"/>
  <c r="J21" i="10"/>
  <c r="L20" i="10"/>
  <c r="J20" i="10"/>
  <c r="L19" i="10"/>
  <c r="J19" i="10"/>
  <c r="L17" i="10"/>
  <c r="J17" i="10"/>
  <c r="L16" i="10"/>
  <c r="J16" i="10"/>
  <c r="L15" i="10"/>
  <c r="J15" i="10"/>
  <c r="L14" i="10"/>
  <c r="J14" i="10"/>
  <c r="L12" i="10"/>
  <c r="J12" i="10"/>
  <c r="L11" i="10"/>
  <c r="J11" i="10"/>
  <c r="L10" i="10"/>
  <c r="J10" i="10"/>
  <c r="L9" i="10"/>
  <c r="J9" i="10"/>
  <c r="L8" i="10"/>
  <c r="J8" i="10"/>
  <c r="L7" i="10"/>
  <c r="J7" i="10"/>
  <c r="L6" i="10"/>
  <c r="J6" i="10"/>
  <c r="L5" i="10"/>
  <c r="J5" i="10"/>
  <c r="L3" i="10"/>
  <c r="J3" i="10"/>
  <c r="L54" i="9"/>
  <c r="J54" i="9"/>
  <c r="L53" i="9"/>
  <c r="J53" i="9"/>
  <c r="L52" i="9"/>
  <c r="J52" i="9"/>
  <c r="L51" i="9"/>
  <c r="J51" i="9"/>
  <c r="L50" i="9"/>
  <c r="J50" i="9"/>
  <c r="L49" i="9"/>
  <c r="J49" i="9"/>
  <c r="L48" i="9"/>
  <c r="J48" i="9"/>
  <c r="L47" i="9"/>
  <c r="J47" i="9"/>
  <c r="L46" i="9"/>
  <c r="J46" i="9"/>
  <c r="L45" i="9"/>
  <c r="J45" i="9"/>
  <c r="L44" i="9"/>
  <c r="J44" i="9"/>
  <c r="L43" i="9"/>
  <c r="J43" i="9"/>
  <c r="L42" i="9"/>
  <c r="J42" i="9"/>
  <c r="L41" i="9"/>
  <c r="J41" i="9"/>
  <c r="L40" i="9"/>
  <c r="J40" i="9"/>
  <c r="L39" i="9"/>
  <c r="J39" i="9"/>
  <c r="L38" i="9"/>
  <c r="J38" i="9"/>
  <c r="L37" i="9"/>
  <c r="J37" i="9"/>
  <c r="L36" i="9"/>
  <c r="J36" i="9"/>
  <c r="L35" i="9"/>
  <c r="J35" i="9"/>
  <c r="L34" i="9"/>
  <c r="J34" i="9"/>
  <c r="L33" i="9"/>
  <c r="J33" i="9"/>
  <c r="L32" i="9"/>
  <c r="J32" i="9"/>
  <c r="L31" i="9"/>
  <c r="J31" i="9"/>
  <c r="L30" i="9"/>
  <c r="J30" i="9"/>
  <c r="L29" i="9"/>
  <c r="J29" i="9"/>
  <c r="L28" i="9"/>
  <c r="J28" i="9"/>
  <c r="L27" i="9"/>
  <c r="J27" i="9"/>
  <c r="L25" i="9"/>
  <c r="J25" i="9"/>
  <c r="L24" i="9"/>
  <c r="J24" i="9"/>
  <c r="L23" i="9"/>
  <c r="J23" i="9"/>
  <c r="L22" i="9"/>
  <c r="J22" i="9"/>
  <c r="L21" i="9"/>
  <c r="J21" i="9"/>
  <c r="L20" i="9"/>
  <c r="J20" i="9"/>
  <c r="L19" i="9"/>
  <c r="J19" i="9"/>
  <c r="L17" i="9"/>
  <c r="J17" i="9"/>
  <c r="L16" i="9"/>
  <c r="J16" i="9"/>
  <c r="L15" i="9"/>
  <c r="J15" i="9"/>
  <c r="L14" i="9"/>
  <c r="J14" i="9"/>
  <c r="L12" i="9"/>
  <c r="J12" i="9"/>
  <c r="L11" i="9"/>
  <c r="J11" i="9"/>
  <c r="L10" i="9"/>
  <c r="J10" i="9"/>
  <c r="L9" i="9"/>
  <c r="J9" i="9"/>
  <c r="L8" i="9"/>
  <c r="J8" i="9"/>
  <c r="L7" i="9"/>
  <c r="J7" i="9"/>
  <c r="L6" i="9"/>
  <c r="J6" i="9"/>
  <c r="L5" i="9"/>
  <c r="J5" i="9"/>
  <c r="L3" i="9"/>
  <c r="J3" i="9"/>
  <c r="L54" i="3"/>
  <c r="J54" i="3"/>
  <c r="L53" i="3"/>
  <c r="J53" i="3"/>
  <c r="L52" i="3"/>
  <c r="J52" i="3"/>
  <c r="L51" i="3"/>
  <c r="J51" i="3"/>
  <c r="L50" i="3"/>
  <c r="J50" i="3"/>
  <c r="L49" i="3"/>
  <c r="J49" i="3"/>
  <c r="L48" i="3"/>
  <c r="J48" i="3"/>
  <c r="L47" i="3"/>
  <c r="J47" i="3"/>
  <c r="L46" i="3"/>
  <c r="J46" i="3"/>
  <c r="L45" i="3"/>
  <c r="J45" i="3"/>
  <c r="L44" i="3"/>
  <c r="J44" i="3"/>
  <c r="L43" i="3"/>
  <c r="J43" i="3"/>
  <c r="L42" i="3"/>
  <c r="J42" i="3"/>
  <c r="L41" i="3"/>
  <c r="J41" i="3"/>
  <c r="L40" i="3"/>
  <c r="J40" i="3"/>
  <c r="L39" i="3"/>
  <c r="J39" i="3"/>
  <c r="L38" i="3"/>
  <c r="J38" i="3"/>
  <c r="L37" i="3"/>
  <c r="J37" i="3"/>
  <c r="L36" i="3"/>
  <c r="J36" i="3"/>
  <c r="L35" i="3"/>
  <c r="J35" i="3"/>
  <c r="L34" i="3"/>
  <c r="J34" i="3"/>
  <c r="L33" i="3"/>
  <c r="J33" i="3"/>
  <c r="L32" i="3"/>
  <c r="J32" i="3"/>
  <c r="L31" i="3"/>
  <c r="J31" i="3"/>
  <c r="L30" i="3"/>
  <c r="J30" i="3"/>
  <c r="L29" i="3"/>
  <c r="J29" i="3"/>
  <c r="L28" i="3"/>
  <c r="J28" i="3"/>
  <c r="L27" i="3"/>
  <c r="J27" i="3"/>
  <c r="L25" i="3"/>
  <c r="J25" i="3"/>
  <c r="L24" i="3"/>
  <c r="J24" i="3"/>
  <c r="L23" i="3"/>
  <c r="J23" i="3"/>
  <c r="L22" i="3"/>
  <c r="J22" i="3"/>
  <c r="L21" i="3"/>
  <c r="J21" i="3"/>
  <c r="L20" i="3"/>
  <c r="J20" i="3"/>
  <c r="L19" i="3"/>
  <c r="J19" i="3"/>
  <c r="L17" i="3"/>
  <c r="J17" i="3"/>
  <c r="L16" i="3"/>
  <c r="J16" i="3"/>
  <c r="L15" i="3"/>
  <c r="J15" i="3"/>
  <c r="L14" i="3"/>
  <c r="J14" i="3"/>
  <c r="L12" i="3"/>
  <c r="J12" i="3"/>
  <c r="L11" i="3"/>
  <c r="J11" i="3"/>
  <c r="L10" i="3"/>
  <c r="J10" i="3"/>
  <c r="L9" i="3"/>
  <c r="J9" i="3"/>
  <c r="L8" i="3"/>
  <c r="J8" i="3"/>
  <c r="L7" i="3"/>
  <c r="J7" i="3"/>
  <c r="L6" i="3"/>
  <c r="J6" i="3"/>
  <c r="L5" i="3"/>
  <c r="J5" i="3"/>
  <c r="L3" i="3"/>
  <c r="J3" i="3"/>
  <c r="L54" i="2"/>
  <c r="J54" i="2"/>
  <c r="L53" i="2"/>
  <c r="J53" i="2"/>
  <c r="L52" i="2"/>
  <c r="J52" i="2"/>
  <c r="L51" i="2"/>
  <c r="J51" i="2"/>
  <c r="L50" i="2"/>
  <c r="J50" i="2"/>
  <c r="L49" i="2"/>
  <c r="J49" i="2"/>
  <c r="L48" i="2"/>
  <c r="J48" i="2"/>
  <c r="L47" i="2"/>
  <c r="J47" i="2"/>
  <c r="L46" i="2"/>
  <c r="J46" i="2"/>
  <c r="L45" i="2"/>
  <c r="J45" i="2"/>
  <c r="L44" i="2"/>
  <c r="J44" i="2"/>
  <c r="L43" i="2"/>
  <c r="J43" i="2"/>
  <c r="L42" i="2"/>
  <c r="J42" i="2"/>
  <c r="L41" i="2"/>
  <c r="J41" i="2"/>
  <c r="L40" i="2"/>
  <c r="J40" i="2"/>
  <c r="L39" i="2"/>
  <c r="J39" i="2"/>
  <c r="L38" i="2"/>
  <c r="J38" i="2"/>
  <c r="L37" i="2"/>
  <c r="J37" i="2"/>
  <c r="L36" i="2"/>
  <c r="J36" i="2"/>
  <c r="L35" i="2"/>
  <c r="J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5" i="2"/>
  <c r="J25" i="2"/>
  <c r="L24" i="2"/>
  <c r="J24" i="2"/>
  <c r="L23" i="2"/>
  <c r="J23" i="2"/>
  <c r="L22" i="2"/>
  <c r="J22" i="2"/>
  <c r="L21" i="2"/>
  <c r="J21" i="2"/>
  <c r="L20" i="2"/>
  <c r="J20" i="2"/>
  <c r="L19" i="2"/>
  <c r="J19" i="2"/>
  <c r="L17" i="2"/>
  <c r="J17" i="2"/>
  <c r="L16" i="2"/>
  <c r="J16" i="2"/>
  <c r="L15" i="2"/>
  <c r="J15" i="2"/>
  <c r="L14" i="2"/>
  <c r="J14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5" i="2"/>
  <c r="J5" i="2"/>
  <c r="L3" i="2"/>
  <c r="J3" i="2"/>
  <c r="L3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/>
  <c r="L24" i="1"/>
  <c r="L23" i="1"/>
  <c r="L22" i="1"/>
  <c r="L21" i="1"/>
  <c r="L20" i="1"/>
  <c r="L19" i="1"/>
  <c r="L17" i="1"/>
  <c r="L16" i="1"/>
  <c r="L15" i="1"/>
  <c r="L14" i="1"/>
  <c r="L12" i="1"/>
  <c r="L11" i="1"/>
  <c r="L10" i="1"/>
  <c r="L9" i="1"/>
  <c r="L8" i="1"/>
  <c r="L7" i="1"/>
  <c r="L6" i="1"/>
  <c r="L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7" i="1"/>
  <c r="J16" i="1"/>
  <c r="J15" i="1"/>
  <c r="J14" i="1"/>
  <c r="J12" i="1"/>
  <c r="J11" i="1"/>
  <c r="J10" i="1"/>
  <c r="J9" i="1"/>
  <c r="J8" i="1"/>
  <c r="J7" i="1"/>
  <c r="J6" i="1"/>
  <c r="J5" i="1"/>
  <c r="J3" i="1"/>
  <c r="H5" i="12"/>
  <c r="G5" i="12"/>
  <c r="F5" i="12"/>
  <c r="E5" i="12"/>
  <c r="D5" i="12"/>
  <c r="H4" i="12"/>
  <c r="G4" i="12"/>
  <c r="F4" i="12"/>
  <c r="E4" i="12"/>
  <c r="D4" i="12"/>
  <c r="H3" i="12"/>
  <c r="G3" i="12"/>
  <c r="F3" i="12"/>
  <c r="E3" i="12"/>
  <c r="D3" i="12"/>
  <c r="C5" i="12"/>
  <c r="C4" i="12"/>
  <c r="C3" i="12"/>
  <c r="H54" i="15"/>
  <c r="G54" i="15"/>
  <c r="F54" i="15"/>
  <c r="E54" i="15"/>
  <c r="D54" i="15"/>
  <c r="C54" i="15"/>
  <c r="H53" i="15"/>
  <c r="G53" i="15"/>
  <c r="F53" i="15"/>
  <c r="E53" i="15"/>
  <c r="D53" i="15"/>
  <c r="C53" i="15"/>
  <c r="H52" i="15"/>
  <c r="G52" i="15"/>
  <c r="F52" i="15"/>
  <c r="E52" i="15"/>
  <c r="D52" i="15"/>
  <c r="C52" i="15"/>
  <c r="H51" i="15"/>
  <c r="G51" i="15"/>
  <c r="F51" i="15"/>
  <c r="E51" i="15"/>
  <c r="D51" i="15"/>
  <c r="C51" i="15"/>
  <c r="H50" i="15"/>
  <c r="G50" i="15"/>
  <c r="F50" i="15"/>
  <c r="E50" i="15"/>
  <c r="D50" i="15"/>
  <c r="C50" i="15"/>
  <c r="H49" i="15"/>
  <c r="G49" i="15"/>
  <c r="F49" i="15"/>
  <c r="E49" i="15"/>
  <c r="D49" i="15"/>
  <c r="C49" i="15"/>
  <c r="H48" i="15"/>
  <c r="G48" i="15"/>
  <c r="F48" i="15"/>
  <c r="E48" i="15"/>
  <c r="D48" i="15"/>
  <c r="C48" i="15"/>
  <c r="H47" i="15"/>
  <c r="G47" i="15"/>
  <c r="F47" i="15"/>
  <c r="E47" i="15"/>
  <c r="D47" i="15"/>
  <c r="C47" i="15"/>
  <c r="H46" i="15"/>
  <c r="G46" i="15"/>
  <c r="F46" i="15"/>
  <c r="E46" i="15"/>
  <c r="D46" i="15"/>
  <c r="C46" i="15"/>
  <c r="H45" i="15"/>
  <c r="G45" i="15"/>
  <c r="F45" i="15"/>
  <c r="E45" i="15"/>
  <c r="D45" i="15"/>
  <c r="C45" i="15"/>
  <c r="H44" i="15"/>
  <c r="G44" i="15"/>
  <c r="F44" i="15"/>
  <c r="E44" i="15"/>
  <c r="D44" i="15"/>
  <c r="C44" i="15"/>
  <c r="H43" i="15"/>
  <c r="G43" i="15"/>
  <c r="F43" i="15"/>
  <c r="E43" i="15"/>
  <c r="D43" i="15"/>
  <c r="C43" i="15"/>
  <c r="H42" i="15"/>
  <c r="G42" i="15"/>
  <c r="F42" i="15"/>
  <c r="E42" i="15"/>
  <c r="D42" i="15"/>
  <c r="C42" i="15"/>
  <c r="H41" i="15"/>
  <c r="G41" i="15"/>
  <c r="F41" i="15"/>
  <c r="E41" i="15"/>
  <c r="D41" i="15"/>
  <c r="C41" i="15"/>
  <c r="H40" i="15"/>
  <c r="G40" i="15"/>
  <c r="F40" i="15"/>
  <c r="E40" i="15"/>
  <c r="D40" i="15"/>
  <c r="C40" i="15"/>
  <c r="H39" i="15"/>
  <c r="G39" i="15"/>
  <c r="F39" i="15"/>
  <c r="E39" i="15"/>
  <c r="D39" i="15"/>
  <c r="C39" i="15"/>
  <c r="H38" i="15"/>
  <c r="G38" i="15"/>
  <c r="F38" i="15"/>
  <c r="E38" i="15"/>
  <c r="D38" i="15"/>
  <c r="C38" i="15"/>
  <c r="H37" i="15"/>
  <c r="G37" i="15"/>
  <c r="F37" i="15"/>
  <c r="E37" i="15"/>
  <c r="D37" i="15"/>
  <c r="C37" i="15"/>
  <c r="H36" i="15"/>
  <c r="G36" i="15"/>
  <c r="F36" i="15"/>
  <c r="E36" i="15"/>
  <c r="D36" i="15"/>
  <c r="C36" i="15"/>
  <c r="H35" i="15"/>
  <c r="G35" i="15"/>
  <c r="F35" i="15"/>
  <c r="E35" i="15"/>
  <c r="D35" i="15"/>
  <c r="C35" i="15"/>
  <c r="H34" i="15"/>
  <c r="G34" i="15"/>
  <c r="F34" i="15"/>
  <c r="E34" i="15"/>
  <c r="D34" i="15"/>
  <c r="C34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H31" i="15"/>
  <c r="G31" i="15"/>
  <c r="F31" i="15"/>
  <c r="E31" i="15"/>
  <c r="D31" i="15"/>
  <c r="C31" i="15"/>
  <c r="H30" i="15"/>
  <c r="G30" i="15"/>
  <c r="F30" i="15"/>
  <c r="E30" i="15"/>
  <c r="D30" i="15"/>
  <c r="C30" i="15"/>
  <c r="H29" i="15"/>
  <c r="G29" i="15"/>
  <c r="F29" i="15"/>
  <c r="E29" i="15"/>
  <c r="D29" i="15"/>
  <c r="C29" i="15"/>
  <c r="H28" i="15"/>
  <c r="G28" i="15"/>
  <c r="F28" i="15"/>
  <c r="E28" i="15"/>
  <c r="D28" i="15"/>
  <c r="C28" i="15"/>
  <c r="H27" i="15"/>
  <c r="G27" i="15"/>
  <c r="F27" i="15"/>
  <c r="E27" i="15"/>
  <c r="D27" i="15"/>
  <c r="C27" i="15"/>
  <c r="H25" i="15"/>
  <c r="G25" i="15"/>
  <c r="F25" i="15"/>
  <c r="E25" i="15"/>
  <c r="D25" i="15"/>
  <c r="C25" i="15"/>
  <c r="H24" i="15"/>
  <c r="G24" i="15"/>
  <c r="F24" i="15"/>
  <c r="E24" i="15"/>
  <c r="D24" i="15"/>
  <c r="C24" i="15"/>
  <c r="H23" i="15"/>
  <c r="G23" i="15"/>
  <c r="F23" i="15"/>
  <c r="E23" i="15"/>
  <c r="D23" i="15"/>
  <c r="C23" i="15"/>
  <c r="H22" i="15"/>
  <c r="G22" i="15"/>
  <c r="F22" i="15"/>
  <c r="E22" i="15"/>
  <c r="D22" i="15"/>
  <c r="C22" i="15"/>
  <c r="H21" i="15"/>
  <c r="G21" i="15"/>
  <c r="F21" i="15"/>
  <c r="E21" i="15"/>
  <c r="D21" i="15"/>
  <c r="C21" i="15"/>
  <c r="H20" i="15"/>
  <c r="G20" i="15"/>
  <c r="F20" i="15"/>
  <c r="E20" i="15"/>
  <c r="D20" i="15"/>
  <c r="C20" i="15"/>
  <c r="H19" i="15"/>
  <c r="G19" i="15"/>
  <c r="F19" i="15"/>
  <c r="E19" i="15"/>
  <c r="D19" i="15"/>
  <c r="C19" i="15"/>
  <c r="H17" i="15"/>
  <c r="G17" i="15"/>
  <c r="F17" i="15"/>
  <c r="E17" i="15"/>
  <c r="D17" i="15"/>
  <c r="C17" i="15"/>
  <c r="H16" i="15"/>
  <c r="G16" i="15"/>
  <c r="F16" i="15"/>
  <c r="E16" i="15"/>
  <c r="D16" i="15"/>
  <c r="C16" i="15"/>
  <c r="H15" i="15"/>
  <c r="G15" i="15"/>
  <c r="F15" i="15"/>
  <c r="E15" i="15"/>
  <c r="D15" i="15"/>
  <c r="C15" i="15"/>
  <c r="H14" i="15"/>
  <c r="G14" i="15"/>
  <c r="F14" i="15"/>
  <c r="E14" i="15"/>
  <c r="D14" i="15"/>
  <c r="C14" i="15"/>
  <c r="H12" i="15"/>
  <c r="G12" i="15"/>
  <c r="F12" i="15"/>
  <c r="E12" i="15"/>
  <c r="D12" i="15"/>
  <c r="C12" i="15"/>
  <c r="H11" i="15"/>
  <c r="G11" i="15"/>
  <c r="F11" i="15"/>
  <c r="E11" i="15"/>
  <c r="D11" i="15"/>
  <c r="C11" i="15"/>
  <c r="H10" i="15"/>
  <c r="G10" i="15"/>
  <c r="F10" i="15"/>
  <c r="E10" i="15"/>
  <c r="D10" i="15"/>
  <c r="C10" i="15"/>
  <c r="H9" i="15"/>
  <c r="G9" i="15"/>
  <c r="F9" i="15"/>
  <c r="E9" i="15"/>
  <c r="D9" i="15"/>
  <c r="C9" i="15"/>
  <c r="H8" i="15"/>
  <c r="G8" i="15"/>
  <c r="F8" i="15"/>
  <c r="E8" i="15"/>
  <c r="D8" i="15"/>
  <c r="C8" i="15"/>
  <c r="H7" i="15"/>
  <c r="G7" i="15"/>
  <c r="F7" i="15"/>
  <c r="E7" i="15"/>
  <c r="D7" i="15"/>
  <c r="C7" i="15"/>
  <c r="H6" i="15"/>
  <c r="G6" i="15"/>
  <c r="F6" i="15"/>
  <c r="E6" i="15"/>
  <c r="D6" i="15"/>
  <c r="C6" i="15"/>
  <c r="H5" i="15"/>
  <c r="G5" i="15"/>
  <c r="F5" i="15"/>
  <c r="E5" i="15"/>
  <c r="D5" i="15"/>
  <c r="C5" i="15"/>
  <c r="H3" i="15"/>
  <c r="G3" i="15"/>
  <c r="F3" i="15"/>
  <c r="E3" i="15"/>
  <c r="D3" i="15"/>
  <c r="C3" i="15"/>
  <c r="H54" i="14"/>
  <c r="G54" i="14"/>
  <c r="F54" i="14"/>
  <c r="E54" i="14"/>
  <c r="D54" i="14"/>
  <c r="C54" i="14"/>
  <c r="H53" i="14"/>
  <c r="G53" i="14"/>
  <c r="F53" i="14"/>
  <c r="E53" i="14"/>
  <c r="D53" i="14"/>
  <c r="C53" i="14"/>
  <c r="H52" i="14"/>
  <c r="G52" i="14"/>
  <c r="F52" i="14"/>
  <c r="E52" i="14"/>
  <c r="D52" i="14"/>
  <c r="C52" i="14"/>
  <c r="H51" i="14"/>
  <c r="G51" i="14"/>
  <c r="F51" i="14"/>
  <c r="E51" i="14"/>
  <c r="D51" i="14"/>
  <c r="C51" i="14"/>
  <c r="H50" i="14"/>
  <c r="G50" i="14"/>
  <c r="F50" i="14"/>
  <c r="E50" i="14"/>
  <c r="D50" i="14"/>
  <c r="C50" i="14"/>
  <c r="H49" i="14"/>
  <c r="G49" i="14"/>
  <c r="F49" i="14"/>
  <c r="E49" i="14"/>
  <c r="D49" i="14"/>
  <c r="C49" i="14"/>
  <c r="H48" i="14"/>
  <c r="G48" i="14"/>
  <c r="F48" i="14"/>
  <c r="E48" i="14"/>
  <c r="D48" i="14"/>
  <c r="C48" i="14"/>
  <c r="H47" i="14"/>
  <c r="G47" i="14"/>
  <c r="F47" i="14"/>
  <c r="E47" i="14"/>
  <c r="D47" i="14"/>
  <c r="C47" i="14"/>
  <c r="H46" i="14"/>
  <c r="G46" i="14"/>
  <c r="F46" i="14"/>
  <c r="E46" i="14"/>
  <c r="D46" i="14"/>
  <c r="C46" i="14"/>
  <c r="H45" i="14"/>
  <c r="G45" i="14"/>
  <c r="F45" i="14"/>
  <c r="E45" i="14"/>
  <c r="D45" i="14"/>
  <c r="C45" i="14"/>
  <c r="H44" i="14"/>
  <c r="G44" i="14"/>
  <c r="F44" i="14"/>
  <c r="E44" i="14"/>
  <c r="D44" i="14"/>
  <c r="C44" i="14"/>
  <c r="H43" i="14"/>
  <c r="G43" i="14"/>
  <c r="F43" i="14"/>
  <c r="E43" i="14"/>
  <c r="D43" i="14"/>
  <c r="C43" i="14"/>
  <c r="H42" i="14"/>
  <c r="G42" i="14"/>
  <c r="F42" i="14"/>
  <c r="E42" i="14"/>
  <c r="D42" i="14"/>
  <c r="C42" i="14"/>
  <c r="H41" i="14"/>
  <c r="G41" i="14"/>
  <c r="F41" i="14"/>
  <c r="E41" i="14"/>
  <c r="D41" i="14"/>
  <c r="C41" i="14"/>
  <c r="H40" i="14"/>
  <c r="G40" i="14"/>
  <c r="F40" i="14"/>
  <c r="E40" i="14"/>
  <c r="D40" i="14"/>
  <c r="C40" i="14"/>
  <c r="H39" i="14"/>
  <c r="G39" i="14"/>
  <c r="F39" i="14"/>
  <c r="E39" i="14"/>
  <c r="D39" i="14"/>
  <c r="C39" i="14"/>
  <c r="H38" i="14"/>
  <c r="G38" i="14"/>
  <c r="F38" i="14"/>
  <c r="E38" i="14"/>
  <c r="D38" i="14"/>
  <c r="C38" i="14"/>
  <c r="H37" i="14"/>
  <c r="G37" i="14"/>
  <c r="F37" i="14"/>
  <c r="E37" i="14"/>
  <c r="D37" i="14"/>
  <c r="C37" i="14"/>
  <c r="H36" i="14"/>
  <c r="G36" i="14"/>
  <c r="F36" i="14"/>
  <c r="E36" i="14"/>
  <c r="D36" i="14"/>
  <c r="C36" i="14"/>
  <c r="H35" i="14"/>
  <c r="G35" i="14"/>
  <c r="F35" i="14"/>
  <c r="E35" i="14"/>
  <c r="D35" i="14"/>
  <c r="C35" i="14"/>
  <c r="H34" i="14"/>
  <c r="G34" i="14"/>
  <c r="F34" i="14"/>
  <c r="E34" i="14"/>
  <c r="D34" i="14"/>
  <c r="C34" i="14"/>
  <c r="H33" i="14"/>
  <c r="G33" i="14"/>
  <c r="F33" i="14"/>
  <c r="E33" i="14"/>
  <c r="D33" i="14"/>
  <c r="C33" i="14"/>
  <c r="H32" i="14"/>
  <c r="G32" i="14"/>
  <c r="F32" i="14"/>
  <c r="E32" i="14"/>
  <c r="D32" i="14"/>
  <c r="C32" i="14"/>
  <c r="H31" i="14"/>
  <c r="G31" i="14"/>
  <c r="F31" i="14"/>
  <c r="E31" i="14"/>
  <c r="D31" i="14"/>
  <c r="C31" i="14"/>
  <c r="H30" i="14"/>
  <c r="G30" i="14"/>
  <c r="F30" i="14"/>
  <c r="E30" i="14"/>
  <c r="D30" i="14"/>
  <c r="C30" i="14"/>
  <c r="H29" i="14"/>
  <c r="G29" i="14"/>
  <c r="F29" i="14"/>
  <c r="E29" i="14"/>
  <c r="D29" i="14"/>
  <c r="C29" i="14"/>
  <c r="H28" i="14"/>
  <c r="G28" i="14"/>
  <c r="F28" i="14"/>
  <c r="E28" i="14"/>
  <c r="D28" i="14"/>
  <c r="C28" i="14"/>
  <c r="H27" i="14"/>
  <c r="G27" i="14"/>
  <c r="F27" i="14"/>
  <c r="E27" i="14"/>
  <c r="D27" i="14"/>
  <c r="C27" i="14"/>
  <c r="H25" i="14"/>
  <c r="G25" i="14"/>
  <c r="F25" i="14"/>
  <c r="E25" i="14"/>
  <c r="D25" i="14"/>
  <c r="C25" i="14"/>
  <c r="H24" i="14"/>
  <c r="G24" i="14"/>
  <c r="F24" i="14"/>
  <c r="E24" i="14"/>
  <c r="D24" i="14"/>
  <c r="C24" i="14"/>
  <c r="H23" i="14"/>
  <c r="G23" i="14"/>
  <c r="F23" i="14"/>
  <c r="E23" i="14"/>
  <c r="D23" i="14"/>
  <c r="C23" i="14"/>
  <c r="H22" i="14"/>
  <c r="G22" i="14"/>
  <c r="F22" i="14"/>
  <c r="E22" i="14"/>
  <c r="D22" i="14"/>
  <c r="C22" i="14"/>
  <c r="H21" i="14"/>
  <c r="G21" i="14"/>
  <c r="F21" i="14"/>
  <c r="E21" i="14"/>
  <c r="D21" i="14"/>
  <c r="C21" i="14"/>
  <c r="H20" i="14"/>
  <c r="G20" i="14"/>
  <c r="F20" i="14"/>
  <c r="E20" i="14"/>
  <c r="D20" i="14"/>
  <c r="C20" i="14"/>
  <c r="H19" i="14"/>
  <c r="G19" i="14"/>
  <c r="F19" i="14"/>
  <c r="E19" i="14"/>
  <c r="D19" i="14"/>
  <c r="C19" i="14"/>
  <c r="H17" i="14"/>
  <c r="G17" i="14"/>
  <c r="F17" i="14"/>
  <c r="E17" i="14"/>
  <c r="D17" i="14"/>
  <c r="C17" i="14"/>
  <c r="H16" i="14"/>
  <c r="G16" i="14"/>
  <c r="F16" i="14"/>
  <c r="E16" i="14"/>
  <c r="D16" i="14"/>
  <c r="C16" i="14"/>
  <c r="H15" i="14"/>
  <c r="G15" i="14"/>
  <c r="F15" i="14"/>
  <c r="E15" i="14"/>
  <c r="D15" i="14"/>
  <c r="C15" i="14"/>
  <c r="H14" i="14"/>
  <c r="G14" i="14"/>
  <c r="F14" i="14"/>
  <c r="E14" i="14"/>
  <c r="D14" i="14"/>
  <c r="C14" i="14"/>
  <c r="H12" i="14"/>
  <c r="G12" i="14"/>
  <c r="F12" i="14"/>
  <c r="E12" i="14"/>
  <c r="D12" i="14"/>
  <c r="C12" i="14"/>
  <c r="H11" i="14"/>
  <c r="G11" i="14"/>
  <c r="F11" i="14"/>
  <c r="E11" i="14"/>
  <c r="D11" i="14"/>
  <c r="C11" i="14"/>
  <c r="H10" i="14"/>
  <c r="G10" i="14"/>
  <c r="F10" i="14"/>
  <c r="E10" i="14"/>
  <c r="D10" i="14"/>
  <c r="C10" i="14"/>
  <c r="H9" i="14"/>
  <c r="G9" i="14"/>
  <c r="F9" i="14"/>
  <c r="E9" i="14"/>
  <c r="D9" i="14"/>
  <c r="C9" i="14"/>
  <c r="H8" i="14"/>
  <c r="G8" i="14"/>
  <c r="F8" i="14"/>
  <c r="E8" i="14"/>
  <c r="D8" i="14"/>
  <c r="C8" i="14"/>
  <c r="H7" i="14"/>
  <c r="G7" i="14"/>
  <c r="F7" i="14"/>
  <c r="E7" i="14"/>
  <c r="D7" i="14"/>
  <c r="C7" i="14"/>
  <c r="H6" i="14"/>
  <c r="G6" i="14"/>
  <c r="F6" i="14"/>
  <c r="E6" i="14"/>
  <c r="D6" i="14"/>
  <c r="C6" i="14"/>
  <c r="H5" i="14"/>
  <c r="G5" i="14"/>
  <c r="F5" i="14"/>
  <c r="E5" i="14"/>
  <c r="D5" i="14"/>
  <c r="C5" i="14"/>
  <c r="H3" i="14"/>
  <c r="G3" i="14"/>
  <c r="F3" i="14"/>
  <c r="E3" i="14"/>
  <c r="D3" i="14"/>
  <c r="C3" i="14"/>
  <c r="H54" i="13"/>
  <c r="G54" i="13"/>
  <c r="F54" i="13"/>
  <c r="E54" i="13"/>
  <c r="D54" i="13"/>
  <c r="C54" i="13"/>
  <c r="H53" i="13"/>
  <c r="G53" i="13"/>
  <c r="F53" i="13"/>
  <c r="E53" i="13"/>
  <c r="D53" i="13"/>
  <c r="C53" i="13"/>
  <c r="H52" i="13"/>
  <c r="G52" i="13"/>
  <c r="F52" i="13"/>
  <c r="E52" i="13"/>
  <c r="D52" i="13"/>
  <c r="C52" i="13"/>
  <c r="H51" i="13"/>
  <c r="G51" i="13"/>
  <c r="F51" i="13"/>
  <c r="E51" i="13"/>
  <c r="D51" i="13"/>
  <c r="C51" i="13"/>
  <c r="H50" i="13"/>
  <c r="G50" i="13"/>
  <c r="F50" i="13"/>
  <c r="E50" i="13"/>
  <c r="D50" i="13"/>
  <c r="C50" i="13"/>
  <c r="H49" i="13"/>
  <c r="G49" i="13"/>
  <c r="F49" i="13"/>
  <c r="E49" i="13"/>
  <c r="D49" i="13"/>
  <c r="C49" i="13"/>
  <c r="H48" i="13"/>
  <c r="G48" i="13"/>
  <c r="F48" i="13"/>
  <c r="E48" i="13"/>
  <c r="D48" i="13"/>
  <c r="C48" i="13"/>
  <c r="H47" i="13"/>
  <c r="G47" i="13"/>
  <c r="F47" i="13"/>
  <c r="E47" i="13"/>
  <c r="D47" i="13"/>
  <c r="C47" i="13"/>
  <c r="H46" i="13"/>
  <c r="G46" i="13"/>
  <c r="F46" i="13"/>
  <c r="E46" i="13"/>
  <c r="D46" i="13"/>
  <c r="C46" i="13"/>
  <c r="H45" i="13"/>
  <c r="G45" i="13"/>
  <c r="F45" i="13"/>
  <c r="E45" i="13"/>
  <c r="D45" i="13"/>
  <c r="C45" i="13"/>
  <c r="H44" i="13"/>
  <c r="G44" i="13"/>
  <c r="F44" i="13"/>
  <c r="E44" i="13"/>
  <c r="D44" i="13"/>
  <c r="C44" i="13"/>
  <c r="H43" i="13"/>
  <c r="G43" i="13"/>
  <c r="F43" i="13"/>
  <c r="E43" i="13"/>
  <c r="D43" i="13"/>
  <c r="C43" i="13"/>
  <c r="H42" i="13"/>
  <c r="G42" i="13"/>
  <c r="F42" i="13"/>
  <c r="E42" i="13"/>
  <c r="D42" i="13"/>
  <c r="C42" i="13"/>
  <c r="H41" i="13"/>
  <c r="G41" i="13"/>
  <c r="F41" i="13"/>
  <c r="E41" i="13"/>
  <c r="D41" i="13"/>
  <c r="C41" i="13"/>
  <c r="H40" i="13"/>
  <c r="G40" i="13"/>
  <c r="F40" i="13"/>
  <c r="E40" i="13"/>
  <c r="D40" i="13"/>
  <c r="C40" i="13"/>
  <c r="H39" i="13"/>
  <c r="G39" i="13"/>
  <c r="F39" i="13"/>
  <c r="E39" i="13"/>
  <c r="D39" i="13"/>
  <c r="C39" i="13"/>
  <c r="H38" i="13"/>
  <c r="G38" i="13"/>
  <c r="F38" i="13"/>
  <c r="E38" i="13"/>
  <c r="D38" i="13"/>
  <c r="C38" i="13"/>
  <c r="H37" i="13"/>
  <c r="G37" i="13"/>
  <c r="F37" i="13"/>
  <c r="E37" i="13"/>
  <c r="D37" i="13"/>
  <c r="C37" i="13"/>
  <c r="H36" i="13"/>
  <c r="G36" i="13"/>
  <c r="F36" i="13"/>
  <c r="E36" i="13"/>
  <c r="D36" i="13"/>
  <c r="C36" i="13"/>
  <c r="H35" i="13"/>
  <c r="G35" i="13"/>
  <c r="F35" i="13"/>
  <c r="E35" i="13"/>
  <c r="D35" i="13"/>
  <c r="C35" i="13"/>
  <c r="H34" i="13"/>
  <c r="G34" i="13"/>
  <c r="F34" i="13"/>
  <c r="E34" i="13"/>
  <c r="D34" i="13"/>
  <c r="C34" i="13"/>
  <c r="H33" i="13"/>
  <c r="G33" i="13"/>
  <c r="F33" i="13"/>
  <c r="E33" i="13"/>
  <c r="D33" i="13"/>
  <c r="C33" i="13"/>
  <c r="H32" i="13"/>
  <c r="G32" i="13"/>
  <c r="F32" i="13"/>
  <c r="E32" i="13"/>
  <c r="D32" i="13"/>
  <c r="C32" i="13"/>
  <c r="H31" i="13"/>
  <c r="G31" i="13"/>
  <c r="F31" i="13"/>
  <c r="E31" i="13"/>
  <c r="D31" i="13"/>
  <c r="C31" i="13"/>
  <c r="H30" i="13"/>
  <c r="G30" i="13"/>
  <c r="F30" i="13"/>
  <c r="E30" i="13"/>
  <c r="D30" i="13"/>
  <c r="C30" i="13"/>
  <c r="H29" i="13"/>
  <c r="G29" i="13"/>
  <c r="F29" i="13"/>
  <c r="E29" i="13"/>
  <c r="D29" i="13"/>
  <c r="C29" i="13"/>
  <c r="H28" i="13"/>
  <c r="G28" i="13"/>
  <c r="F28" i="13"/>
  <c r="E28" i="13"/>
  <c r="D28" i="13"/>
  <c r="C28" i="13"/>
  <c r="H27" i="13"/>
  <c r="G27" i="13"/>
  <c r="F27" i="13"/>
  <c r="E27" i="13"/>
  <c r="D27" i="13"/>
  <c r="C27" i="13"/>
  <c r="H25" i="13"/>
  <c r="G25" i="13"/>
  <c r="F25" i="13"/>
  <c r="E25" i="13"/>
  <c r="D25" i="13"/>
  <c r="C25" i="13"/>
  <c r="H24" i="13"/>
  <c r="G24" i="13"/>
  <c r="F24" i="13"/>
  <c r="E24" i="13"/>
  <c r="D24" i="13"/>
  <c r="C24" i="13"/>
  <c r="H23" i="13"/>
  <c r="G23" i="13"/>
  <c r="F23" i="13"/>
  <c r="E23" i="13"/>
  <c r="D23" i="13"/>
  <c r="C23" i="13"/>
  <c r="H22" i="13"/>
  <c r="G22" i="13"/>
  <c r="F22" i="13"/>
  <c r="E22" i="13"/>
  <c r="D22" i="13"/>
  <c r="C22" i="13"/>
  <c r="H21" i="13"/>
  <c r="G21" i="13"/>
  <c r="F21" i="13"/>
  <c r="E21" i="13"/>
  <c r="D21" i="13"/>
  <c r="C21" i="13"/>
  <c r="H20" i="13"/>
  <c r="G20" i="13"/>
  <c r="F20" i="13"/>
  <c r="E20" i="13"/>
  <c r="D20" i="13"/>
  <c r="C20" i="13"/>
  <c r="H19" i="13"/>
  <c r="G19" i="13"/>
  <c r="F19" i="13"/>
  <c r="E19" i="13"/>
  <c r="D19" i="13"/>
  <c r="C19" i="13"/>
  <c r="H17" i="13"/>
  <c r="G17" i="13"/>
  <c r="F17" i="13"/>
  <c r="E17" i="13"/>
  <c r="D17" i="13"/>
  <c r="C17" i="13"/>
  <c r="H16" i="13"/>
  <c r="G16" i="13"/>
  <c r="F16" i="13"/>
  <c r="E16" i="13"/>
  <c r="D16" i="13"/>
  <c r="C16" i="13"/>
  <c r="H15" i="13"/>
  <c r="G15" i="13"/>
  <c r="F15" i="13"/>
  <c r="E15" i="13"/>
  <c r="D15" i="13"/>
  <c r="C15" i="13"/>
  <c r="H14" i="13"/>
  <c r="G14" i="13"/>
  <c r="F14" i="13"/>
  <c r="E14" i="13"/>
  <c r="D14" i="13"/>
  <c r="C14" i="13"/>
  <c r="H12" i="13"/>
  <c r="G12" i="13"/>
  <c r="F12" i="13"/>
  <c r="E12" i="13"/>
  <c r="D12" i="13"/>
  <c r="C12" i="13"/>
  <c r="H11" i="13"/>
  <c r="G11" i="13"/>
  <c r="F11" i="13"/>
  <c r="E11" i="13"/>
  <c r="D11" i="13"/>
  <c r="C11" i="13"/>
  <c r="H10" i="13"/>
  <c r="G10" i="13"/>
  <c r="F10" i="13"/>
  <c r="E10" i="13"/>
  <c r="D10" i="13"/>
  <c r="C10" i="13"/>
  <c r="H9" i="13"/>
  <c r="G9" i="13"/>
  <c r="F9" i="13"/>
  <c r="E9" i="13"/>
  <c r="D9" i="13"/>
  <c r="C9" i="13"/>
  <c r="H8" i="13"/>
  <c r="G8" i="13"/>
  <c r="F8" i="13"/>
  <c r="E8" i="13"/>
  <c r="D8" i="13"/>
  <c r="C8" i="13"/>
  <c r="H7" i="13"/>
  <c r="G7" i="13"/>
  <c r="F7" i="13"/>
  <c r="E7" i="13"/>
  <c r="D7" i="13"/>
  <c r="C7" i="13"/>
  <c r="H6" i="13"/>
  <c r="G6" i="13"/>
  <c r="F6" i="13"/>
  <c r="E6" i="13"/>
  <c r="D6" i="13"/>
  <c r="C6" i="13"/>
  <c r="H5" i="13"/>
  <c r="G5" i="13"/>
  <c r="F5" i="13"/>
  <c r="E5" i="13"/>
  <c r="D5" i="13"/>
  <c r="C5" i="13"/>
  <c r="H3" i="13"/>
  <c r="G3" i="13"/>
  <c r="F3" i="13"/>
  <c r="E3" i="13"/>
  <c r="D3" i="13"/>
  <c r="C3" i="13"/>
</calcChain>
</file>

<file path=xl/sharedStrings.xml><?xml version="1.0" encoding="utf-8"?>
<sst xmlns="http://schemas.openxmlformats.org/spreadsheetml/2006/main" count="496" uniqueCount="41">
  <si>
    <t>Total</t>
  </si>
  <si>
    <t>White, NH</t>
  </si>
  <si>
    <t>Black, NH</t>
  </si>
  <si>
    <t>Hispanic</t>
  </si>
  <si>
    <t>Asian/Other</t>
  </si>
  <si>
    <t>Married without Children</t>
  </si>
  <si>
    <t>Married with Children</t>
  </si>
  <si>
    <t>Partnered without Children</t>
  </si>
  <si>
    <t>Partnered with Children</t>
  </si>
  <si>
    <t>Single Parent without Other Adults</t>
  </si>
  <si>
    <t>Single Parent with Other Non-Partner Adults</t>
  </si>
  <si>
    <t>Single Person</t>
  </si>
  <si>
    <t>Other</t>
  </si>
  <si>
    <t>Under 25</t>
  </si>
  <si>
    <t>25-35</t>
  </si>
  <si>
    <t>35-44</t>
  </si>
  <si>
    <t>45-54</t>
  </si>
  <si>
    <t>55-64</t>
  </si>
  <si>
    <t>65-74</t>
  </si>
  <si>
    <t>75+</t>
  </si>
  <si>
    <t>White</t>
  </si>
  <si>
    <t>Black</t>
  </si>
  <si>
    <t>Asian/other</t>
  </si>
  <si>
    <t>Low</t>
  </si>
  <si>
    <t>Middle</t>
  </si>
  <si>
    <t>High</t>
  </si>
  <si>
    <t>Source: Joint Center for Housing Studies tabulations of 2013 JCHS Household Projections.</t>
  </si>
  <si>
    <t>2015-2025</t>
  </si>
  <si>
    <t>2025-2035</t>
  </si>
  <si>
    <t>Table B-1a. 2013 Projected Homeowner Households - Low</t>
  </si>
  <si>
    <t>Table B-1b. 2013 Projected Homeowner Households  - Middle</t>
  </si>
  <si>
    <t>Table B-1c. 2013 Projected Homeowner Households  - High</t>
  </si>
  <si>
    <t>Table B-2a. 2013 Projected Renter Households - Low</t>
  </si>
  <si>
    <t>Table B-2b. 2013 Projected Renter Households - Middle</t>
  </si>
  <si>
    <t>Table B-2c. 2013 Projected Renter Households - High</t>
  </si>
  <si>
    <t>Table B-3a. 2013 Projected Homeownership Rates - Low</t>
  </si>
  <si>
    <t>Table B-3b. 2013 Projected Homeownership Rates - Middle</t>
  </si>
  <si>
    <t>Table B-3c. 2013 Projected Homeownership Rates - High</t>
  </si>
  <si>
    <t>Table B-4. 2013 Projected Homeownership Rates - Summary</t>
  </si>
  <si>
    <t xml:space="preserve">Demographic Forces will be a Positive Influence on Homeownership Rates Until the Mid 2020's </t>
  </si>
  <si>
    <t>Note: Holds constant homeownership rates by age, race/Ethnicity, and household type from 2012&amp;2013.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</si>
</sst>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0" xfId="0" applyFont="1" applyBorder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/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57741596680695E-2"/>
          <c:y val="0.13401009084390766"/>
          <c:w val="0.91698346125073338"/>
          <c:h val="0.6403556166017681"/>
        </c:manualLayout>
      </c:layout>
      <c:lineChart>
        <c:grouping val="standard"/>
        <c:varyColors val="0"/>
        <c:ser>
          <c:idx val="0"/>
          <c:order val="0"/>
          <c:tx>
            <c:strRef>
              <c:f>'B-4.HomeownershipRateSummary'!$A$3:$B$3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'B-4.HomeownershipRateSummary'!$C$2:$H$2</c:f>
              <c:numCache>
                <c:formatCode>General</c:formatCode>
                <c:ptCount val="6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</c:numCache>
            </c:numRef>
          </c:cat>
          <c:val>
            <c:numRef>
              <c:f>'B-4.HomeownershipRateSummary'!$C$3:$H$3</c:f>
              <c:numCache>
                <c:formatCode>#,##0.00</c:formatCode>
                <c:ptCount val="6"/>
                <c:pt idx="0">
                  <c:v>65.135415892886243</c:v>
                </c:pt>
                <c:pt idx="1">
                  <c:v>65.143364151722935</c:v>
                </c:pt>
                <c:pt idx="2">
                  <c:v>65.230322450460292</c:v>
                </c:pt>
                <c:pt idx="3">
                  <c:v>65.32863282631368</c:v>
                </c:pt>
                <c:pt idx="4">
                  <c:v>65.305395953268615</c:v>
                </c:pt>
                <c:pt idx="5">
                  <c:v>65.085640743634002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'B-4.HomeownershipRateSummary'!$A$4:$B$4</c:f>
              <c:strCache>
                <c:ptCount val="1"/>
                <c:pt idx="0">
                  <c:v>Middle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'B-4.HomeownershipRateSummary'!$C$2:$H$2</c:f>
              <c:numCache>
                <c:formatCode>General</c:formatCode>
                <c:ptCount val="6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</c:numCache>
            </c:numRef>
          </c:cat>
          <c:val>
            <c:numRef>
              <c:f>'B-4.HomeownershipRateSummary'!$C$4:$H$4</c:f>
              <c:numCache>
                <c:formatCode>0.00</c:formatCode>
                <c:ptCount val="6"/>
                <c:pt idx="0">
                  <c:v>65.131591425361862</c:v>
                </c:pt>
                <c:pt idx="1">
                  <c:v>65.130728237202234</c:v>
                </c:pt>
                <c:pt idx="2">
                  <c:v>65.175831004191849</c:v>
                </c:pt>
                <c:pt idx="3">
                  <c:v>65.209591766394738</c:v>
                </c:pt>
                <c:pt idx="4">
                  <c:v>65.10729157707398</c:v>
                </c:pt>
                <c:pt idx="5">
                  <c:v>64.818575333941325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'B-4.HomeownershipRateSummary'!$A$5:$B$5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'B-4.HomeownershipRateSummary'!$C$2:$H$2</c:f>
              <c:numCache>
                <c:formatCode>General</c:formatCode>
                <c:ptCount val="6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</c:numCache>
            </c:numRef>
          </c:cat>
          <c:val>
            <c:numRef>
              <c:f>'B-4.HomeownershipRateSummary'!$C$5:$H$5</c:f>
              <c:numCache>
                <c:formatCode>0.00</c:formatCode>
                <c:ptCount val="6"/>
                <c:pt idx="0">
                  <c:v>65.127765832758655</c:v>
                </c:pt>
                <c:pt idx="1">
                  <c:v>65.118105817815717</c:v>
                </c:pt>
                <c:pt idx="2">
                  <c:v>65.121639994549312</c:v>
                </c:pt>
                <c:pt idx="3">
                  <c:v>65.092053758850255</c:v>
                </c:pt>
                <c:pt idx="4">
                  <c:v>64.913644093308548</c:v>
                </c:pt>
                <c:pt idx="5">
                  <c:v>64.56041364180345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3488"/>
        <c:axId val="89905024"/>
      </c:lineChart>
      <c:catAx>
        <c:axId val="899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05024"/>
        <c:crosses val="autoZero"/>
        <c:auto val="1"/>
        <c:lblAlgn val="ctr"/>
        <c:lblOffset val="100"/>
        <c:noMultiLvlLbl val="0"/>
      </c:catAx>
      <c:valAx>
        <c:axId val="89905024"/>
        <c:scaling>
          <c:orientation val="minMax"/>
          <c:min val="64.400000000000006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89903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589286378572756"/>
          <c:y val="0.92500413310405161"/>
          <c:w val="0.41573820513815085"/>
          <c:h val="6.02763937733317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28574</xdr:rowOff>
    </xdr:from>
    <xdr:to>
      <xdr:col>9</xdr:col>
      <xdr:colOff>323850</xdr:colOff>
      <xdr:row>29</xdr:row>
      <xdr:rowOff>28573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0.07924</cdr:x>
      <cdr:y>0.05263</cdr:y>
    </cdr:from>
    <cdr:to>
      <cdr:x>0.8676</cdr:x>
      <cdr:y>0.13033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6239" y="200026"/>
          <a:ext cx="37433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Homeownership Rate</a:t>
          </a:r>
          <a:r>
            <a:rPr lang="en-US" sz="1100" baseline="0"/>
            <a:t> </a:t>
          </a:r>
          <a:r>
            <a:rPr lang="en-US" sz="1100"/>
            <a:t>(Percent)</a:t>
          </a:r>
        </a:p>
      </cdr:txBody>
    </cdr:sp>
  </cdr:relSizeAnchor>
  <cdr:relSizeAnchor xmlns:cdr="http://schemas.openxmlformats.org/drawingml/2006/chartDrawing">
    <cdr:from>
      <cdr:x>0.01794</cdr:x>
      <cdr:y>0.91266</cdr:y>
    </cdr:from>
    <cdr:to>
      <cdr:x>0.75071</cdr:x>
      <cdr:y>0.97162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0489" y="3981451"/>
          <a:ext cx="3695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0.07244</cdr:x>
      <cdr:y>0.86897</cdr:y>
    </cdr:from>
    <cdr:to>
      <cdr:x>0.48661</cdr:x>
      <cdr:y>0.93793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150" y="3600451"/>
          <a:ext cx="25050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Household Projection:</a:t>
          </a:r>
        </a:p>
      </cdr:txBody>
    </cdr:sp>
  </cdr:relSizeAnchor>
</c:userShapes>
</file>

<file path=xl/theme/theme1.xml><?xml version="1.0" encoding="utf-8"?>
<a:theme xmlns:a="http://schemas.openxmlformats.org/drawingml/2006/main" name="JCHS_Theme1">
  <a:themeElements>
    <a:clrScheme name="Custom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D99D9A"/>
      </a:accent2>
      <a:accent3>
        <a:srgbClr val="9BBB59"/>
      </a:accent3>
      <a:accent4>
        <a:srgbClr val="3F3151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N20" sqref="N20"/>
    </sheetView>
  </sheetViews>
  <sheetFormatPr defaultRowHeight="15" x14ac:dyDescent="0.25"/>
  <cols>
    <col min="1" max="1" width="28.140625" style="4" customWidth="1"/>
    <col min="2" max="8" width="12.140625" style="4" customWidth="1"/>
    <col min="9" max="9" width="9.140625" style="4"/>
    <col min="10" max="10" width="9.85546875" style="4" bestFit="1" customWidth="1"/>
    <col min="11" max="16384" width="9.140625" style="4"/>
  </cols>
  <sheetData>
    <row r="1" spans="1:12" x14ac:dyDescent="0.25">
      <c r="A1" s="3" t="s">
        <v>29</v>
      </c>
    </row>
    <row r="2" spans="1:12" s="3" customFormat="1" x14ac:dyDescent="0.25">
      <c r="C2" s="3">
        <v>2013</v>
      </c>
      <c r="D2" s="3">
        <v>2015</v>
      </c>
      <c r="E2" s="3">
        <v>2020</v>
      </c>
      <c r="F2" s="3">
        <v>2025</v>
      </c>
      <c r="G2" s="3">
        <v>2030</v>
      </c>
      <c r="H2" s="3">
        <v>2035</v>
      </c>
      <c r="J2" s="3" t="s">
        <v>27</v>
      </c>
      <c r="L2" s="3" t="s">
        <v>28</v>
      </c>
    </row>
    <row r="3" spans="1:12" x14ac:dyDescent="0.25">
      <c r="A3" s="4" t="s">
        <v>0</v>
      </c>
      <c r="C3" s="5">
        <v>79835197.472266197</v>
      </c>
      <c r="D3" s="5">
        <v>81546300.00678952</v>
      </c>
      <c r="E3" s="5">
        <v>85673473.562419683</v>
      </c>
      <c r="F3" s="5">
        <v>89369845.105338067</v>
      </c>
      <c r="G3" s="5">
        <v>92392198.968773633</v>
      </c>
      <c r="H3" s="5">
        <v>94684617.688613877</v>
      </c>
      <c r="J3" s="5">
        <f>F3-D3</f>
        <v>7823545.0985485464</v>
      </c>
      <c r="L3" s="5">
        <f>H3-F3</f>
        <v>5314772.5832758099</v>
      </c>
    </row>
    <row r="5" spans="1:12" x14ac:dyDescent="0.25">
      <c r="A5" s="4" t="s">
        <v>5</v>
      </c>
      <c r="C5" s="5">
        <v>26494973.186087526</v>
      </c>
      <c r="D5" s="5">
        <v>27357168.551954791</v>
      </c>
      <c r="E5" s="5">
        <v>29134792.577893548</v>
      </c>
      <c r="F5" s="5">
        <v>30328554.765708536</v>
      </c>
      <c r="G5" s="5">
        <v>30989957.770004496</v>
      </c>
      <c r="H5" s="5">
        <v>31383806.052701738</v>
      </c>
      <c r="J5" s="5">
        <f t="shared" ref="J5:L12" si="0">F5-D5</f>
        <v>2971386.213753745</v>
      </c>
      <c r="L5" s="5">
        <f t="shared" si="0"/>
        <v>1055251.2869932018</v>
      </c>
    </row>
    <row r="6" spans="1:12" x14ac:dyDescent="0.25">
      <c r="A6" s="4" t="s">
        <v>6</v>
      </c>
      <c r="C6" s="5">
        <v>14296005.075415444</v>
      </c>
      <c r="D6" s="5">
        <v>14233799.641659128</v>
      </c>
      <c r="E6" s="5">
        <v>14320447.176149067</v>
      </c>
      <c r="F6" s="5">
        <v>14621173.926362438</v>
      </c>
      <c r="G6" s="5">
        <v>14920394.742631558</v>
      </c>
      <c r="H6" s="5">
        <v>15089553.024881795</v>
      </c>
      <c r="J6" s="5">
        <f t="shared" si="0"/>
        <v>387374.28470331058</v>
      </c>
      <c r="L6" s="5">
        <f t="shared" si="0"/>
        <v>468379.09851935692</v>
      </c>
    </row>
    <row r="7" spans="1:12" x14ac:dyDescent="0.25">
      <c r="A7" s="4" t="s">
        <v>7</v>
      </c>
      <c r="C7" s="5">
        <v>2681389.9739225465</v>
      </c>
      <c r="D7" s="5">
        <v>2706809.2324550482</v>
      </c>
      <c r="E7" s="5">
        <v>2742875.363085804</v>
      </c>
      <c r="F7" s="5">
        <v>2750901.0945761492</v>
      </c>
      <c r="G7" s="5">
        <v>2750193.7726772767</v>
      </c>
      <c r="H7" s="5">
        <v>2760383.7017880026</v>
      </c>
      <c r="J7" s="5">
        <f t="shared" si="0"/>
        <v>44091.862121101003</v>
      </c>
      <c r="L7" s="5">
        <f t="shared" si="0"/>
        <v>9482.6072118533775</v>
      </c>
    </row>
    <row r="8" spans="1:12" x14ac:dyDescent="0.25">
      <c r="A8" s="4" t="s">
        <v>8</v>
      </c>
      <c r="C8" s="5">
        <v>1143427.7226279804</v>
      </c>
      <c r="D8" s="5">
        <v>1152316.5895516279</v>
      </c>
      <c r="E8" s="5">
        <v>1182658.5041370506</v>
      </c>
      <c r="F8" s="5">
        <v>1209010.9566809412</v>
      </c>
      <c r="G8" s="5">
        <v>1225838.1443321197</v>
      </c>
      <c r="H8" s="5">
        <v>1236719.9520002992</v>
      </c>
      <c r="J8" s="5">
        <f t="shared" si="0"/>
        <v>56694.367129313294</v>
      </c>
      <c r="L8" s="5">
        <f t="shared" si="0"/>
        <v>27708.995319358073</v>
      </c>
    </row>
    <row r="9" spans="1:12" x14ac:dyDescent="0.25">
      <c r="A9" s="4" t="s">
        <v>9</v>
      </c>
      <c r="C9" s="5">
        <v>3061824.214974043</v>
      </c>
      <c r="D9" s="5">
        <v>3066504.9036961058</v>
      </c>
      <c r="E9" s="5">
        <v>3124845.3050758475</v>
      </c>
      <c r="F9" s="5">
        <v>3209386.3421100373</v>
      </c>
      <c r="G9" s="5">
        <v>3276303.3228332694</v>
      </c>
      <c r="H9" s="5">
        <v>3307191.4405873148</v>
      </c>
      <c r="J9" s="5">
        <f t="shared" si="0"/>
        <v>142881.43841393152</v>
      </c>
      <c r="L9" s="5">
        <f t="shared" si="0"/>
        <v>97805.098477277439</v>
      </c>
    </row>
    <row r="10" spans="1:12" x14ac:dyDescent="0.25">
      <c r="A10" s="4" t="s">
        <v>10</v>
      </c>
      <c r="C10" s="5">
        <v>1245432.1996202113</v>
      </c>
      <c r="D10" s="5">
        <v>1249019.4074090333</v>
      </c>
      <c r="E10" s="5">
        <v>1271875.3450818716</v>
      </c>
      <c r="F10" s="5">
        <v>1319321.6532088523</v>
      </c>
      <c r="G10" s="5">
        <v>1378570.2945821909</v>
      </c>
      <c r="H10" s="5">
        <v>1425214.5653503821</v>
      </c>
      <c r="J10" s="5">
        <f t="shared" si="0"/>
        <v>70302.245799819008</v>
      </c>
      <c r="L10" s="5">
        <f t="shared" si="0"/>
        <v>105892.91214152984</v>
      </c>
    </row>
    <row r="11" spans="1:12" x14ac:dyDescent="0.25">
      <c r="A11" s="4" t="s">
        <v>11</v>
      </c>
      <c r="C11" s="5">
        <v>22999815.56418059</v>
      </c>
      <c r="D11" s="5">
        <v>23650758.067159973</v>
      </c>
      <c r="E11" s="5">
        <v>25291811.805658706</v>
      </c>
      <c r="F11" s="5">
        <v>26907278.459033746</v>
      </c>
      <c r="G11" s="5">
        <v>28412087.785118721</v>
      </c>
      <c r="H11" s="5">
        <v>29637653.003326684</v>
      </c>
      <c r="J11" s="5">
        <f t="shared" si="0"/>
        <v>3256520.3918737732</v>
      </c>
      <c r="L11" s="5">
        <f t="shared" si="0"/>
        <v>2730374.544292938</v>
      </c>
    </row>
    <row r="12" spans="1:12" x14ac:dyDescent="0.25">
      <c r="A12" s="4" t="s">
        <v>12</v>
      </c>
      <c r="C12" s="5">
        <v>7912329.5354378559</v>
      </c>
      <c r="D12" s="5">
        <v>8129923.6129038241</v>
      </c>
      <c r="E12" s="5">
        <v>8604167.4853377938</v>
      </c>
      <c r="F12" s="5">
        <v>9024217.9076573737</v>
      </c>
      <c r="G12" s="5">
        <v>9438853.1365940031</v>
      </c>
      <c r="H12" s="5">
        <v>9844095.9479776621</v>
      </c>
      <c r="J12" s="5">
        <f t="shared" si="0"/>
        <v>894294.29475354962</v>
      </c>
      <c r="L12" s="5">
        <f t="shared" si="0"/>
        <v>819878.04032028839</v>
      </c>
    </row>
    <row r="14" spans="1:12" x14ac:dyDescent="0.25">
      <c r="A14" s="4" t="s">
        <v>1</v>
      </c>
      <c r="C14" s="5">
        <v>61671991.412968278</v>
      </c>
      <c r="D14" s="5">
        <v>62404343.840392597</v>
      </c>
      <c r="E14" s="5">
        <v>64053106.132508323</v>
      </c>
      <c r="F14" s="5">
        <v>65250745.3841924</v>
      </c>
      <c r="G14" s="5">
        <v>65814155.104372725</v>
      </c>
      <c r="H14" s="5">
        <v>65679966.380706839</v>
      </c>
      <c r="J14" s="5">
        <f t="shared" ref="J14:L17" si="1">F14-D14</f>
        <v>2846401.5437998027</v>
      </c>
      <c r="L14" s="5">
        <f t="shared" si="1"/>
        <v>429220.99651443958</v>
      </c>
    </row>
    <row r="15" spans="1:12" x14ac:dyDescent="0.25">
      <c r="A15" s="4" t="s">
        <v>2</v>
      </c>
      <c r="C15" s="5">
        <v>6604893.2945410749</v>
      </c>
      <c r="D15" s="5">
        <v>6859019.520702159</v>
      </c>
      <c r="E15" s="5">
        <v>7495702.6287425896</v>
      </c>
      <c r="F15" s="5">
        <v>8116596.0644400734</v>
      </c>
      <c r="G15" s="5">
        <v>8685900.1583319064</v>
      </c>
      <c r="H15" s="5">
        <v>9188345.191921901</v>
      </c>
      <c r="J15" s="5">
        <f t="shared" si="1"/>
        <v>1257576.5437379144</v>
      </c>
      <c r="L15" s="5">
        <f t="shared" si="1"/>
        <v>1071749.1274818275</v>
      </c>
    </row>
    <row r="16" spans="1:12" x14ac:dyDescent="0.25">
      <c r="A16" s="4" t="s">
        <v>3</v>
      </c>
      <c r="C16" s="5">
        <v>7093460.2890370917</v>
      </c>
      <c r="D16" s="5">
        <v>7569617.4513418833</v>
      </c>
      <c r="E16" s="5">
        <v>8794443.5842876155</v>
      </c>
      <c r="F16" s="5">
        <v>10059942.578553272</v>
      </c>
      <c r="G16" s="5">
        <v>11350540.305670287</v>
      </c>
      <c r="H16" s="5">
        <v>12676185.240953181</v>
      </c>
      <c r="J16" s="5">
        <f t="shared" si="1"/>
        <v>2490325.1272113891</v>
      </c>
      <c r="L16" s="5">
        <f t="shared" si="1"/>
        <v>2616242.6623999085</v>
      </c>
    </row>
    <row r="17" spans="1:12" x14ac:dyDescent="0.25">
      <c r="A17" s="4" t="s">
        <v>4</v>
      </c>
      <c r="C17" s="5">
        <v>4464852.5456490889</v>
      </c>
      <c r="D17" s="5">
        <v>4713319.2636021525</v>
      </c>
      <c r="E17" s="5">
        <v>5330221.2958474485</v>
      </c>
      <c r="F17" s="5">
        <v>5942561.1532355351</v>
      </c>
      <c r="G17" s="5">
        <v>6541603.4842592683</v>
      </c>
      <c r="H17" s="5">
        <v>7140120.9698013086</v>
      </c>
      <c r="J17" s="5">
        <f t="shared" si="1"/>
        <v>1229241.8896333827</v>
      </c>
      <c r="L17" s="5">
        <f t="shared" si="1"/>
        <v>1197559.8165657734</v>
      </c>
    </row>
    <row r="19" spans="1:12" x14ac:dyDescent="0.25">
      <c r="A19" s="4" t="s">
        <v>13</v>
      </c>
      <c r="C19" s="5">
        <v>1310127.5783116843</v>
      </c>
      <c r="D19" s="5">
        <v>1297994.5967877354</v>
      </c>
      <c r="E19" s="5">
        <v>1250769.2717903424</v>
      </c>
      <c r="F19" s="5">
        <v>1246569.3578321603</v>
      </c>
      <c r="G19" s="5">
        <v>1261139.5334171124</v>
      </c>
      <c r="H19" s="5">
        <v>1310014.282889954</v>
      </c>
      <c r="J19" s="5">
        <f t="shared" ref="J19:L25" si="2">F19-D19</f>
        <v>-51425.238955575041</v>
      </c>
      <c r="L19" s="5">
        <f t="shared" si="2"/>
        <v>63444.925057793735</v>
      </c>
    </row>
    <row r="20" spans="1:12" x14ac:dyDescent="0.25">
      <c r="A20" s="4" t="s">
        <v>14</v>
      </c>
      <c r="C20" s="5">
        <v>8299821.7326234132</v>
      </c>
      <c r="D20" s="5">
        <v>8457283.2917863168</v>
      </c>
      <c r="E20" s="5">
        <v>8752057.9330856614</v>
      </c>
      <c r="F20" s="5">
        <v>8705645.4646851905</v>
      </c>
      <c r="G20" s="5">
        <v>8382235.6728008203</v>
      </c>
      <c r="H20" s="5">
        <v>8266098.9466542574</v>
      </c>
      <c r="J20" s="5">
        <f t="shared" si="2"/>
        <v>248362.17289887369</v>
      </c>
      <c r="L20" s="5">
        <f t="shared" si="2"/>
        <v>-439546.5180309331</v>
      </c>
    </row>
    <row r="21" spans="1:12" x14ac:dyDescent="0.25">
      <c r="A21" s="4" t="s">
        <v>15</v>
      </c>
      <c r="C21" s="5">
        <v>12948782.616983881</v>
      </c>
      <c r="D21" s="5">
        <v>12818594.334305635</v>
      </c>
      <c r="E21" s="5">
        <v>13250951.836005902</v>
      </c>
      <c r="F21" s="5">
        <v>14045652.714135375</v>
      </c>
      <c r="G21" s="5">
        <v>14561001.433655769</v>
      </c>
      <c r="H21" s="5">
        <v>14464026.045409871</v>
      </c>
      <c r="J21" s="5">
        <f t="shared" si="2"/>
        <v>1227058.3798297402</v>
      </c>
      <c r="L21" s="5">
        <f t="shared" si="2"/>
        <v>418373.33127449639</v>
      </c>
    </row>
    <row r="22" spans="1:12" x14ac:dyDescent="0.25">
      <c r="A22" s="4" t="s">
        <v>16</v>
      </c>
      <c r="C22" s="5">
        <v>17045115.75943381</v>
      </c>
      <c r="D22" s="5">
        <v>16668077.039775545</v>
      </c>
      <c r="E22" s="5">
        <v>15410368.34479744</v>
      </c>
      <c r="F22" s="5">
        <v>15023559.550502134</v>
      </c>
      <c r="G22" s="5">
        <v>15596722.45814817</v>
      </c>
      <c r="H22" s="5">
        <v>16560186.667451106</v>
      </c>
      <c r="J22" s="5">
        <f t="shared" si="2"/>
        <v>-1644517.4892734103</v>
      </c>
      <c r="L22" s="5">
        <f t="shared" si="2"/>
        <v>1536627.1169489715</v>
      </c>
    </row>
    <row r="23" spans="1:12" x14ac:dyDescent="0.25">
      <c r="A23" s="4" t="s">
        <v>17</v>
      </c>
      <c r="C23" s="5">
        <v>17739163.758075729</v>
      </c>
      <c r="D23" s="5">
        <v>18366383.901254557</v>
      </c>
      <c r="E23" s="5">
        <v>19069180.227750912</v>
      </c>
      <c r="F23" s="5">
        <v>18085184.894682851</v>
      </c>
      <c r="G23" s="5">
        <v>16781292.737938769</v>
      </c>
      <c r="H23" s="5">
        <v>16412001.230258994</v>
      </c>
      <c r="J23" s="5">
        <f t="shared" si="2"/>
        <v>-281199.00657170638</v>
      </c>
      <c r="L23" s="5">
        <f t="shared" si="2"/>
        <v>-1673183.6644238569</v>
      </c>
    </row>
    <row r="24" spans="1:12" x14ac:dyDescent="0.25">
      <c r="A24" s="4" t="s">
        <v>18</v>
      </c>
      <c r="C24" s="5">
        <v>12533891.442090744</v>
      </c>
      <c r="D24" s="5">
        <v>13649395.659334969</v>
      </c>
      <c r="E24" s="5">
        <v>16191313.590932803</v>
      </c>
      <c r="F24" s="5">
        <v>17927850.567100849</v>
      </c>
      <c r="G24" s="5">
        <v>18684903.212883182</v>
      </c>
      <c r="H24" s="5">
        <v>17782802.198482536</v>
      </c>
      <c r="J24" s="5">
        <f t="shared" si="2"/>
        <v>4278454.9077658802</v>
      </c>
      <c r="L24" s="5">
        <f t="shared" si="2"/>
        <v>-145048.36861831322</v>
      </c>
    </row>
    <row r="25" spans="1:12" x14ac:dyDescent="0.25">
      <c r="A25" s="4" t="s">
        <v>19</v>
      </c>
      <c r="C25" s="5">
        <v>9958294.654676266</v>
      </c>
      <c r="D25" s="5">
        <v>10288571.252794039</v>
      </c>
      <c r="E25" s="5">
        <v>11748832.437022924</v>
      </c>
      <c r="F25" s="5">
        <v>14335382.63148272</v>
      </c>
      <c r="G25" s="5">
        <v>17124904.003790356</v>
      </c>
      <c r="H25" s="5">
        <v>19889488.412236515</v>
      </c>
      <c r="J25" s="5">
        <f t="shared" si="2"/>
        <v>4046811.3786886819</v>
      </c>
      <c r="L25" s="5">
        <f t="shared" si="2"/>
        <v>5554105.7807537951</v>
      </c>
    </row>
    <row r="27" spans="1:12" x14ac:dyDescent="0.25">
      <c r="A27" s="4" t="s">
        <v>20</v>
      </c>
      <c r="B27" s="4" t="s">
        <v>13</v>
      </c>
      <c r="C27" s="5">
        <v>766715.43973575812</v>
      </c>
      <c r="D27" s="5">
        <v>747881.97070249321</v>
      </c>
      <c r="E27" s="5">
        <v>697916.882026918</v>
      </c>
      <c r="F27" s="5">
        <v>664267.65046217374</v>
      </c>
      <c r="G27" s="5">
        <v>636864.28962164535</v>
      </c>
      <c r="H27" s="5">
        <v>637712.6829167644</v>
      </c>
      <c r="J27" s="5">
        <f t="shared" ref="J27:L54" si="3">F27-D27</f>
        <v>-83614.320240319474</v>
      </c>
      <c r="L27" s="5">
        <f t="shared" si="3"/>
        <v>-26554.967545409338</v>
      </c>
    </row>
    <row r="28" spans="1:12" x14ac:dyDescent="0.25">
      <c r="B28" s="4" t="s">
        <v>14</v>
      </c>
      <c r="C28" s="5">
        <v>6063407.3570951279</v>
      </c>
      <c r="D28" s="5">
        <v>6141794.1265438236</v>
      </c>
      <c r="E28" s="5">
        <v>6209008.4078612374</v>
      </c>
      <c r="F28" s="5">
        <v>6015091.8041650467</v>
      </c>
      <c r="G28" s="5">
        <v>5650923.7099452186</v>
      </c>
      <c r="H28" s="5">
        <v>5385989.0153822787</v>
      </c>
      <c r="J28" s="5">
        <f t="shared" si="3"/>
        <v>-126702.32237877697</v>
      </c>
      <c r="L28" s="5">
        <f t="shared" si="3"/>
        <v>-629102.78878276795</v>
      </c>
    </row>
    <row r="29" spans="1:12" x14ac:dyDescent="0.25">
      <c r="B29" s="4" t="s">
        <v>15</v>
      </c>
      <c r="C29" s="5">
        <v>9181972.4304807782</v>
      </c>
      <c r="D29" s="5">
        <v>8949606.0558660198</v>
      </c>
      <c r="E29" s="5">
        <v>9090345.5687541254</v>
      </c>
      <c r="F29" s="5">
        <v>9497952.9779406711</v>
      </c>
      <c r="G29" s="5">
        <v>9583890.4517663009</v>
      </c>
      <c r="H29" s="5">
        <v>9245323.2381946724</v>
      </c>
      <c r="J29" s="5">
        <f t="shared" si="3"/>
        <v>548346.92207465135</v>
      </c>
      <c r="L29" s="5">
        <f t="shared" si="3"/>
        <v>-252629.73974599876</v>
      </c>
    </row>
    <row r="30" spans="1:12" x14ac:dyDescent="0.25">
      <c r="B30" s="4" t="s">
        <v>16</v>
      </c>
      <c r="C30" s="5">
        <v>12731167.903666764</v>
      </c>
      <c r="D30" s="5">
        <v>12230772.840689247</v>
      </c>
      <c r="E30" s="5">
        <v>10708100.734212836</v>
      </c>
      <c r="F30" s="5">
        <v>10006180.174376659</v>
      </c>
      <c r="G30" s="5">
        <v>10210005.207574643</v>
      </c>
      <c r="H30" s="5">
        <v>10674825.052669182</v>
      </c>
      <c r="J30" s="5">
        <f t="shared" si="3"/>
        <v>-2224592.6663125884</v>
      </c>
      <c r="L30" s="5">
        <f t="shared" si="3"/>
        <v>668644.87829252332</v>
      </c>
    </row>
    <row r="31" spans="1:12" x14ac:dyDescent="0.25">
      <c r="B31" s="4" t="s">
        <v>17</v>
      </c>
      <c r="C31" s="5">
        <v>14047346.193532623</v>
      </c>
      <c r="D31" s="5">
        <v>14387620.83232512</v>
      </c>
      <c r="E31" s="5">
        <v>14463963.454582788</v>
      </c>
      <c r="F31" s="5">
        <v>13134261.74173102</v>
      </c>
      <c r="G31" s="5">
        <v>11544325.155969497</v>
      </c>
      <c r="H31" s="5">
        <v>10825791.471232275</v>
      </c>
      <c r="J31" s="5">
        <f t="shared" si="3"/>
        <v>-1253359.0905940998</v>
      </c>
      <c r="L31" s="5">
        <f t="shared" si="3"/>
        <v>-2308470.2704987451</v>
      </c>
    </row>
    <row r="32" spans="1:12" x14ac:dyDescent="0.25">
      <c r="B32" s="4" t="s">
        <v>18</v>
      </c>
      <c r="C32" s="5">
        <v>10343345.304139912</v>
      </c>
      <c r="D32" s="5">
        <v>11188960.676238935</v>
      </c>
      <c r="E32" s="5">
        <v>13000789.971266259</v>
      </c>
      <c r="F32" s="5">
        <v>14011496.966037266</v>
      </c>
      <c r="G32" s="5">
        <v>14167286.572525341</v>
      </c>
      <c r="H32" s="5">
        <v>12935502.624684293</v>
      </c>
      <c r="J32" s="5">
        <f t="shared" si="3"/>
        <v>2822536.2897983305</v>
      </c>
      <c r="L32" s="5">
        <f t="shared" si="3"/>
        <v>-1075994.3413529731</v>
      </c>
    </row>
    <row r="33" spans="1:12" x14ac:dyDescent="0.25">
      <c r="B33" s="4" t="s">
        <v>19</v>
      </c>
      <c r="C33" s="5">
        <v>8538036.7843173146</v>
      </c>
      <c r="D33" s="5">
        <v>8757707.3380269669</v>
      </c>
      <c r="E33" s="5">
        <v>9882981.113804169</v>
      </c>
      <c r="F33" s="5">
        <v>11921494.069479562</v>
      </c>
      <c r="G33" s="5">
        <v>14020859.716970075</v>
      </c>
      <c r="H33" s="5">
        <v>15974822.295627378</v>
      </c>
      <c r="J33" s="5">
        <f t="shared" si="3"/>
        <v>3163786.7314525954</v>
      </c>
      <c r="L33" s="5">
        <f t="shared" si="3"/>
        <v>4053328.2261478156</v>
      </c>
    </row>
    <row r="34" spans="1:12" x14ac:dyDescent="0.25">
      <c r="A34" s="4" t="s">
        <v>21</v>
      </c>
      <c r="B34" s="4" t="s">
        <v>13</v>
      </c>
      <c r="C34" s="5">
        <v>146905.80966895446</v>
      </c>
      <c r="D34" s="5">
        <v>144679.11097438197</v>
      </c>
      <c r="E34" s="5">
        <v>130362.27924541006</v>
      </c>
      <c r="F34" s="5">
        <v>125929.19937821568</v>
      </c>
      <c r="G34" s="5">
        <v>128925.41533220682</v>
      </c>
      <c r="H34" s="5">
        <v>134834.86727449048</v>
      </c>
      <c r="J34" s="5">
        <f t="shared" si="3"/>
        <v>-18749.91159616629</v>
      </c>
      <c r="L34" s="5">
        <f t="shared" si="3"/>
        <v>8905.6678962747974</v>
      </c>
    </row>
    <row r="35" spans="1:12" x14ac:dyDescent="0.25">
      <c r="B35" s="4" t="s">
        <v>14</v>
      </c>
      <c r="C35" s="5">
        <v>564975.80887193105</v>
      </c>
      <c r="D35" s="5">
        <v>586331.52020034147</v>
      </c>
      <c r="E35" s="5">
        <v>661336.49441165081</v>
      </c>
      <c r="F35" s="5">
        <v>677200.89367881627</v>
      </c>
      <c r="G35" s="5">
        <v>621220.13155288529</v>
      </c>
      <c r="H35" s="5">
        <v>609486.25870976073</v>
      </c>
      <c r="J35" s="5">
        <f t="shared" si="3"/>
        <v>90869.373478474794</v>
      </c>
      <c r="L35" s="5">
        <f t="shared" si="3"/>
        <v>-67714.634969055536</v>
      </c>
    </row>
    <row r="36" spans="1:12" x14ac:dyDescent="0.25">
      <c r="B36" s="4" t="s">
        <v>15</v>
      </c>
      <c r="C36" s="5">
        <v>1093359.4458280804</v>
      </c>
      <c r="D36" s="5">
        <v>1097221.9957376416</v>
      </c>
      <c r="E36" s="5">
        <v>1141485.5329849171</v>
      </c>
      <c r="F36" s="5">
        <v>1259487.1761909956</v>
      </c>
      <c r="G36" s="5">
        <v>1417173.6286446666</v>
      </c>
      <c r="H36" s="5">
        <v>1430991.3818953154</v>
      </c>
      <c r="J36" s="5">
        <f t="shared" si="3"/>
        <v>162265.18045335403</v>
      </c>
      <c r="L36" s="5">
        <f t="shared" si="3"/>
        <v>171504.20570431976</v>
      </c>
    </row>
    <row r="37" spans="1:12" x14ac:dyDescent="0.25">
      <c r="B37" s="4" t="s">
        <v>16</v>
      </c>
      <c r="C37" s="5">
        <v>1539935.5224230886</v>
      </c>
      <c r="D37" s="5">
        <v>1515354.4866810529</v>
      </c>
      <c r="E37" s="5">
        <v>1439429.1114629265</v>
      </c>
      <c r="F37" s="5">
        <v>1434735.687121284</v>
      </c>
      <c r="G37" s="5">
        <v>1500661.9861851875</v>
      </c>
      <c r="H37" s="5">
        <v>1664057.8082899996</v>
      </c>
      <c r="J37" s="5">
        <f t="shared" si="3"/>
        <v>-80618.799559768988</v>
      </c>
      <c r="L37" s="5">
        <f t="shared" si="3"/>
        <v>229322.12116871565</v>
      </c>
    </row>
    <row r="38" spans="1:12" x14ac:dyDescent="0.25">
      <c r="B38" s="4" t="s">
        <v>17</v>
      </c>
      <c r="C38" s="5">
        <v>1556113.7918738588</v>
      </c>
      <c r="D38" s="5">
        <v>1652274.2750986435</v>
      </c>
      <c r="E38" s="5">
        <v>1809635.3433861984</v>
      </c>
      <c r="F38" s="5">
        <v>1777674.1191788749</v>
      </c>
      <c r="G38" s="5">
        <v>1699642.7027439412</v>
      </c>
      <c r="H38" s="5">
        <v>1704298.2720947792</v>
      </c>
      <c r="J38" s="5">
        <f t="shared" si="3"/>
        <v>125399.84408023139</v>
      </c>
      <c r="L38" s="5">
        <f t="shared" si="3"/>
        <v>-73375.847084095702</v>
      </c>
    </row>
    <row r="39" spans="1:12" x14ac:dyDescent="0.25">
      <c r="B39" s="4" t="s">
        <v>18</v>
      </c>
      <c r="C39" s="5">
        <v>1005392.7462612328</v>
      </c>
      <c r="D39" s="5">
        <v>1121688.5889673631</v>
      </c>
      <c r="E39" s="5">
        <v>1435813.3871843307</v>
      </c>
      <c r="F39" s="5">
        <v>1727515.5880752541</v>
      </c>
      <c r="G39" s="5">
        <v>1896992.0210832963</v>
      </c>
      <c r="H39" s="5">
        <v>1873742.6038521249</v>
      </c>
      <c r="J39" s="5">
        <f t="shared" si="3"/>
        <v>605826.999107891</v>
      </c>
      <c r="L39" s="5">
        <f t="shared" si="3"/>
        <v>146227.01577687077</v>
      </c>
    </row>
    <row r="40" spans="1:12" x14ac:dyDescent="0.25">
      <c r="B40" s="4" t="s">
        <v>19</v>
      </c>
      <c r="C40" s="5">
        <v>698210.16961392853</v>
      </c>
      <c r="D40" s="5">
        <v>741469.54304273427</v>
      </c>
      <c r="E40" s="5">
        <v>877640.48006715579</v>
      </c>
      <c r="F40" s="5">
        <v>1114053.4008166341</v>
      </c>
      <c r="G40" s="5">
        <v>1421284.2727897228</v>
      </c>
      <c r="H40" s="5">
        <v>1770933.9998054309</v>
      </c>
      <c r="J40" s="5">
        <f t="shared" si="3"/>
        <v>372583.8577738998</v>
      </c>
      <c r="L40" s="5">
        <f t="shared" si="3"/>
        <v>656880.59898879682</v>
      </c>
    </row>
    <row r="41" spans="1:12" x14ac:dyDescent="0.25">
      <c r="A41" s="4" t="s">
        <v>3</v>
      </c>
      <c r="B41" s="4" t="s">
        <v>13</v>
      </c>
      <c r="C41" s="5">
        <v>289151.74679122196</v>
      </c>
      <c r="D41" s="5">
        <v>297058.36235833284</v>
      </c>
      <c r="E41" s="5">
        <v>308892.02159271733</v>
      </c>
      <c r="F41" s="5">
        <v>333032.26656593918</v>
      </c>
      <c r="G41" s="5">
        <v>361499.00852578483</v>
      </c>
      <c r="H41" s="5">
        <v>390683.79373965634</v>
      </c>
      <c r="J41" s="5">
        <f t="shared" si="3"/>
        <v>35973.904207606334</v>
      </c>
      <c r="L41" s="5">
        <f t="shared" si="3"/>
        <v>57651.527173717157</v>
      </c>
    </row>
    <row r="42" spans="1:12" x14ac:dyDescent="0.25">
      <c r="B42" s="4" t="s">
        <v>14</v>
      </c>
      <c r="C42" s="5">
        <v>1087925.7503563222</v>
      </c>
      <c r="D42" s="5">
        <v>1118312.2981442795</v>
      </c>
      <c r="E42" s="5">
        <v>1217374.271773183</v>
      </c>
      <c r="F42" s="5">
        <v>1316244.3901321935</v>
      </c>
      <c r="G42" s="5">
        <v>1382861.2290132856</v>
      </c>
      <c r="H42" s="5">
        <v>1491656.0284268041</v>
      </c>
      <c r="J42" s="5">
        <f t="shared" si="3"/>
        <v>197932.09198791394</v>
      </c>
      <c r="L42" s="5">
        <f t="shared" si="3"/>
        <v>175411.63829461066</v>
      </c>
    </row>
    <row r="43" spans="1:12" x14ac:dyDescent="0.25">
      <c r="B43" s="4" t="s">
        <v>15</v>
      </c>
      <c r="C43" s="5">
        <v>1650326.8498935993</v>
      </c>
      <c r="D43" s="5">
        <v>1715859.1692714011</v>
      </c>
      <c r="E43" s="5">
        <v>1866883.3429009998</v>
      </c>
      <c r="F43" s="5">
        <v>2011017.9828757774</v>
      </c>
      <c r="G43" s="5">
        <v>2190583.7438296992</v>
      </c>
      <c r="H43" s="5">
        <v>2362476.1693675248</v>
      </c>
      <c r="J43" s="5">
        <f t="shared" si="3"/>
        <v>295158.81360437628</v>
      </c>
      <c r="L43" s="5">
        <f t="shared" si="3"/>
        <v>351458.18649174739</v>
      </c>
    </row>
    <row r="44" spans="1:12" x14ac:dyDescent="0.25">
      <c r="B44" s="4" t="s">
        <v>16</v>
      </c>
      <c r="C44" s="5">
        <v>1703527.0978962462</v>
      </c>
      <c r="D44" s="5">
        <v>1810048.6183514565</v>
      </c>
      <c r="E44" s="5">
        <v>2043373.2721473998</v>
      </c>
      <c r="F44" s="5">
        <v>2258939.7214430608</v>
      </c>
      <c r="G44" s="5">
        <v>2449190.9972552881</v>
      </c>
      <c r="H44" s="5">
        <v>2635842.6315095052</v>
      </c>
      <c r="J44" s="5">
        <f t="shared" si="3"/>
        <v>448891.10309160431</v>
      </c>
      <c r="L44" s="5">
        <f t="shared" si="3"/>
        <v>376902.91006644443</v>
      </c>
    </row>
    <row r="45" spans="1:12" x14ac:dyDescent="0.25">
      <c r="B45" s="4" t="s">
        <v>17</v>
      </c>
      <c r="C45" s="5">
        <v>1255274.6477948041</v>
      </c>
      <c r="D45" s="5">
        <v>1394835.3115155753</v>
      </c>
      <c r="E45" s="5">
        <v>1749546.2285255967</v>
      </c>
      <c r="F45" s="5">
        <v>2050679.9471110185</v>
      </c>
      <c r="G45" s="5">
        <v>2309631.1145857889</v>
      </c>
      <c r="H45" s="5">
        <v>2551350.3942904403</v>
      </c>
      <c r="J45" s="5">
        <f t="shared" si="3"/>
        <v>655844.63559544319</v>
      </c>
      <c r="L45" s="5">
        <f t="shared" si="3"/>
        <v>500670.44717942178</v>
      </c>
    </row>
    <row r="46" spans="1:12" x14ac:dyDescent="0.25">
      <c r="B46" s="4" t="s">
        <v>18</v>
      </c>
      <c r="C46" s="5">
        <v>670665.39568094839</v>
      </c>
      <c r="D46" s="5">
        <v>755153.37171305844</v>
      </c>
      <c r="E46" s="5">
        <v>1010315.2918415389</v>
      </c>
      <c r="F46" s="5">
        <v>1310951.3383756166</v>
      </c>
      <c r="G46" s="5">
        <v>1639444.6933521577</v>
      </c>
      <c r="H46" s="5">
        <v>1919226.052179374</v>
      </c>
      <c r="J46" s="5">
        <f t="shared" si="3"/>
        <v>555797.96666255814</v>
      </c>
      <c r="L46" s="5">
        <f t="shared" si="3"/>
        <v>608274.71380375745</v>
      </c>
    </row>
    <row r="47" spans="1:12" x14ac:dyDescent="0.25">
      <c r="B47" s="4" t="s">
        <v>19</v>
      </c>
      <c r="C47" s="5">
        <v>436588.8006239488</v>
      </c>
      <c r="D47" s="5">
        <v>478350.3199877789</v>
      </c>
      <c r="E47" s="5">
        <v>598059.15550617897</v>
      </c>
      <c r="F47" s="5">
        <v>779076.93204966746</v>
      </c>
      <c r="G47" s="5">
        <v>1017329.5191082803</v>
      </c>
      <c r="H47" s="5">
        <v>1324950.1714398777</v>
      </c>
      <c r="J47" s="5">
        <f t="shared" si="3"/>
        <v>300726.61206188856</v>
      </c>
      <c r="L47" s="5">
        <f t="shared" si="3"/>
        <v>545873.23939021025</v>
      </c>
    </row>
    <row r="48" spans="1:12" x14ac:dyDescent="0.25">
      <c r="A48" s="4" t="s">
        <v>22</v>
      </c>
      <c r="B48" s="4" t="s">
        <v>13</v>
      </c>
      <c r="C48" s="5">
        <v>107354.58211574961</v>
      </c>
      <c r="D48" s="5">
        <v>108375.15275252736</v>
      </c>
      <c r="E48" s="5">
        <v>113598.08892529707</v>
      </c>
      <c r="F48" s="5">
        <v>123340.24142583177</v>
      </c>
      <c r="G48" s="5">
        <v>133850.81993747549</v>
      </c>
      <c r="H48" s="5">
        <v>146782.93895904283</v>
      </c>
      <c r="J48" s="5">
        <f t="shared" si="3"/>
        <v>14965.088673304417</v>
      </c>
      <c r="L48" s="5">
        <f t="shared" si="3"/>
        <v>23442.69753321106</v>
      </c>
    </row>
    <row r="49" spans="2:12" x14ac:dyDescent="0.25">
      <c r="B49" s="4" t="s">
        <v>14</v>
      </c>
      <c r="C49" s="5">
        <v>583512.81630003243</v>
      </c>
      <c r="D49" s="5">
        <v>610845.34689787263</v>
      </c>
      <c r="E49" s="5">
        <v>664338.7590395906</v>
      </c>
      <c r="F49" s="5">
        <v>697108.37670913513</v>
      </c>
      <c r="G49" s="5">
        <v>727230.6022894308</v>
      </c>
      <c r="H49" s="5">
        <v>778967.64413541392</v>
      </c>
      <c r="J49" s="5">
        <f t="shared" si="3"/>
        <v>86263.029811262502</v>
      </c>
      <c r="L49" s="5">
        <f t="shared" si="3"/>
        <v>81859.267426278791</v>
      </c>
    </row>
    <row r="50" spans="2:12" x14ac:dyDescent="0.25">
      <c r="B50" s="4" t="s">
        <v>15</v>
      </c>
      <c r="C50" s="5">
        <v>1023123.8907814247</v>
      </c>
      <c r="D50" s="5">
        <v>1055907.1134305713</v>
      </c>
      <c r="E50" s="5">
        <v>1152237.3913658592</v>
      </c>
      <c r="F50" s="5">
        <v>1277194.5771279314</v>
      </c>
      <c r="G50" s="5">
        <v>1369353.609415103</v>
      </c>
      <c r="H50" s="5">
        <v>1425235.2559523587</v>
      </c>
      <c r="J50" s="5">
        <f t="shared" si="3"/>
        <v>221287.46369736013</v>
      </c>
      <c r="L50" s="5">
        <f t="shared" si="3"/>
        <v>148040.6788244273</v>
      </c>
    </row>
    <row r="51" spans="2:12" x14ac:dyDescent="0.25">
      <c r="B51" s="4" t="s">
        <v>16</v>
      </c>
      <c r="C51" s="5">
        <v>1070485.2354477111</v>
      </c>
      <c r="D51" s="5">
        <v>1111901.0940537867</v>
      </c>
      <c r="E51" s="5">
        <v>1219465.2269742778</v>
      </c>
      <c r="F51" s="5">
        <v>1323703.9675611285</v>
      </c>
      <c r="G51" s="5">
        <v>1436864.2671330504</v>
      </c>
      <c r="H51" s="5">
        <v>1585461.1749824174</v>
      </c>
      <c r="J51" s="5">
        <f t="shared" si="3"/>
        <v>211802.87350734184</v>
      </c>
      <c r="L51" s="5">
        <f t="shared" si="3"/>
        <v>261757.20742128883</v>
      </c>
    </row>
    <row r="52" spans="2:12" x14ac:dyDescent="0.25">
      <c r="B52" s="4" t="s">
        <v>17</v>
      </c>
      <c r="C52" s="5">
        <v>880429.12487444514</v>
      </c>
      <c r="D52" s="5">
        <v>931653.48231522297</v>
      </c>
      <c r="E52" s="5">
        <v>1046035.2012563292</v>
      </c>
      <c r="F52" s="5">
        <v>1122569.0866619372</v>
      </c>
      <c r="G52" s="5">
        <v>1227693.7646395448</v>
      </c>
      <c r="H52" s="5">
        <v>1330561.0926415012</v>
      </c>
      <c r="J52" s="5">
        <f t="shared" si="3"/>
        <v>190915.60434671422</v>
      </c>
      <c r="L52" s="5">
        <f t="shared" si="3"/>
        <v>207992.00597956404</v>
      </c>
    </row>
    <row r="53" spans="2:12" x14ac:dyDescent="0.25">
      <c r="B53" s="4" t="s">
        <v>18</v>
      </c>
      <c r="C53" s="5">
        <v>514487.99600865121</v>
      </c>
      <c r="D53" s="5">
        <v>583593.02241561213</v>
      </c>
      <c r="E53" s="5">
        <v>744394.94064067421</v>
      </c>
      <c r="F53" s="5">
        <v>877886.67461271142</v>
      </c>
      <c r="G53" s="5">
        <v>981179.92592238763</v>
      </c>
      <c r="H53" s="5">
        <v>1054330.9177667445</v>
      </c>
      <c r="J53" s="5">
        <f t="shared" si="3"/>
        <v>294293.65219709929</v>
      </c>
      <c r="L53" s="5">
        <f t="shared" si="3"/>
        <v>176444.24315403309</v>
      </c>
    </row>
    <row r="54" spans="2:12" x14ac:dyDescent="0.25">
      <c r="B54" s="4" t="s">
        <v>19</v>
      </c>
      <c r="C54" s="5">
        <v>285458.90012107452</v>
      </c>
      <c r="D54" s="5">
        <v>311044.0517365589</v>
      </c>
      <c r="E54" s="5">
        <v>390151.68764542078</v>
      </c>
      <c r="F54" s="5">
        <v>520758.22913685755</v>
      </c>
      <c r="G54" s="5">
        <v>665430.494922276</v>
      </c>
      <c r="H54" s="5">
        <v>818781.94536382961</v>
      </c>
      <c r="J54" s="5">
        <f t="shared" si="3"/>
        <v>209714.17740029865</v>
      </c>
      <c r="L54" s="5">
        <f t="shared" si="3"/>
        <v>298023.71622697206</v>
      </c>
    </row>
  </sheetData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9" workbookViewId="0">
      <selection activeCell="N39" sqref="N39"/>
    </sheetView>
  </sheetViews>
  <sheetFormatPr defaultRowHeight="15" x14ac:dyDescent="0.25"/>
  <sheetData>
    <row r="1" spans="1:8" x14ac:dyDescent="0.25">
      <c r="A1" s="1" t="s">
        <v>38</v>
      </c>
    </row>
    <row r="2" spans="1:8" x14ac:dyDescent="0.25">
      <c r="A2" s="1"/>
      <c r="B2" s="1"/>
      <c r="C2" s="1">
        <v>2013</v>
      </c>
      <c r="D2" s="1">
        <v>2015</v>
      </c>
      <c r="E2" s="1">
        <v>2020</v>
      </c>
      <c r="F2" s="1">
        <v>2025</v>
      </c>
      <c r="G2" s="1">
        <v>2030</v>
      </c>
      <c r="H2" s="1">
        <v>2035</v>
      </c>
    </row>
    <row r="3" spans="1:8" x14ac:dyDescent="0.25">
      <c r="A3" t="s">
        <v>23</v>
      </c>
      <c r="C3" s="7">
        <f>'B-3a.Homeownership Rates-Low'!C3</f>
        <v>65.135415892886243</v>
      </c>
      <c r="D3" s="7">
        <f>'B-3a.Homeownership Rates-Low'!D3</f>
        <v>65.143364151722935</v>
      </c>
      <c r="E3" s="7">
        <f>'B-3a.Homeownership Rates-Low'!E3</f>
        <v>65.230322450460292</v>
      </c>
      <c r="F3" s="7">
        <f>'B-3a.Homeownership Rates-Low'!F3</f>
        <v>65.32863282631368</v>
      </c>
      <c r="G3" s="7">
        <f>'B-3a.Homeownership Rates-Low'!G3</f>
        <v>65.305395953268615</v>
      </c>
      <c r="H3" s="7">
        <f>'B-3a.Homeownership Rates-Low'!H3</f>
        <v>65.085640743634002</v>
      </c>
    </row>
    <row r="4" spans="1:8" x14ac:dyDescent="0.25">
      <c r="A4" t="s">
        <v>24</v>
      </c>
      <c r="C4" s="8">
        <f>'B-3b.Homeownership Rates-Middle'!C3</f>
        <v>65.131591425361862</v>
      </c>
      <c r="D4" s="8">
        <f>'B-3b.Homeownership Rates-Middle'!D3</f>
        <v>65.130728237202234</v>
      </c>
      <c r="E4" s="8">
        <f>'B-3b.Homeownership Rates-Middle'!E3</f>
        <v>65.175831004191849</v>
      </c>
      <c r="F4" s="8">
        <f>'B-3b.Homeownership Rates-Middle'!F3</f>
        <v>65.209591766394738</v>
      </c>
      <c r="G4" s="8">
        <f>'B-3b.Homeownership Rates-Middle'!G3</f>
        <v>65.10729157707398</v>
      </c>
      <c r="H4" s="8">
        <f>'B-3b.Homeownership Rates-Middle'!H3</f>
        <v>64.818575333941325</v>
      </c>
    </row>
    <row r="5" spans="1:8" x14ac:dyDescent="0.25">
      <c r="A5" t="s">
        <v>25</v>
      </c>
      <c r="C5" s="8">
        <f>'B-3c.Homeownership Rates-High'!C3</f>
        <v>65.127765832758655</v>
      </c>
      <c r="D5" s="8">
        <f>'B-3c.Homeownership Rates-High'!D3</f>
        <v>65.118105817815717</v>
      </c>
      <c r="E5" s="8">
        <f>'B-3c.Homeownership Rates-High'!E3</f>
        <v>65.121639994549312</v>
      </c>
      <c r="F5" s="8">
        <f>'B-3c.Homeownership Rates-High'!F3</f>
        <v>65.092053758850255</v>
      </c>
      <c r="G5" s="8">
        <f>'B-3c.Homeownership Rates-High'!G3</f>
        <v>64.913644093308548</v>
      </c>
      <c r="H5" s="8">
        <f>'B-3c.Homeownership Rates-High'!H3</f>
        <v>64.56041364180345</v>
      </c>
    </row>
    <row r="9" spans="1:8" x14ac:dyDescent="0.25">
      <c r="A9" t="s">
        <v>39</v>
      </c>
    </row>
    <row r="30" spans="1:1" x14ac:dyDescent="0.25">
      <c r="A30" t="s">
        <v>40</v>
      </c>
    </row>
    <row r="31" spans="1:1" x14ac:dyDescent="0.25">
      <c r="A31" t="s">
        <v>26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N20" sqref="N20"/>
    </sheetView>
  </sheetViews>
  <sheetFormatPr defaultRowHeight="15" x14ac:dyDescent="0.25"/>
  <cols>
    <col min="1" max="1" width="28.140625" customWidth="1"/>
    <col min="2" max="8" width="12.140625" customWidth="1"/>
    <col min="10" max="10" width="9.85546875" style="4" bestFit="1" customWidth="1"/>
    <col min="11" max="12" width="9.140625" style="4"/>
  </cols>
  <sheetData>
    <row r="1" spans="1:12" x14ac:dyDescent="0.25">
      <c r="A1" s="1" t="s">
        <v>30</v>
      </c>
    </row>
    <row r="2" spans="1:12" s="1" customFormat="1" x14ac:dyDescent="0.25">
      <c r="C2" s="1">
        <v>2013</v>
      </c>
      <c r="D2" s="1">
        <v>2015</v>
      </c>
      <c r="E2" s="1">
        <v>2020</v>
      </c>
      <c r="F2" s="1">
        <v>2025</v>
      </c>
      <c r="G2" s="1">
        <v>2030</v>
      </c>
      <c r="H2" s="1">
        <v>2035</v>
      </c>
      <c r="J2" s="3" t="s">
        <v>27</v>
      </c>
      <c r="K2" s="3"/>
      <c r="L2" s="3" t="s">
        <v>28</v>
      </c>
    </row>
    <row r="3" spans="1:12" ht="14.25" customHeight="1" x14ac:dyDescent="0.25">
      <c r="A3" t="s">
        <v>0</v>
      </c>
      <c r="C3" s="2">
        <v>79844660.064594775</v>
      </c>
      <c r="D3" s="2">
        <v>81578974.348415881</v>
      </c>
      <c r="E3" s="2">
        <v>85833182.351532474</v>
      </c>
      <c r="F3" s="2">
        <v>89771642.357655883</v>
      </c>
      <c r="G3" s="2">
        <v>93169284.658198625</v>
      </c>
      <c r="H3" s="2">
        <v>95921448.09332484</v>
      </c>
      <c r="J3" s="5">
        <f>F3-D3</f>
        <v>8192668.0092400014</v>
      </c>
      <c r="L3" s="5">
        <f>H3-F3</f>
        <v>6149805.7356689572</v>
      </c>
    </row>
    <row r="4" spans="1:12" ht="14.25" customHeight="1" x14ac:dyDescent="0.25">
      <c r="C4" s="2"/>
      <c r="D4" s="2"/>
      <c r="E4" s="2"/>
      <c r="F4" s="2"/>
      <c r="G4" s="2"/>
      <c r="H4" s="2"/>
    </row>
    <row r="5" spans="1:12" ht="14.25" customHeight="1" x14ac:dyDescent="0.25">
      <c r="A5" t="s">
        <v>5</v>
      </c>
      <c r="C5" s="2">
        <v>26496921.867876921</v>
      </c>
      <c r="D5" s="2">
        <v>27363909.592344813</v>
      </c>
      <c r="E5" s="2">
        <v>29167900.56454755</v>
      </c>
      <c r="F5" s="2">
        <v>30412693.505463976</v>
      </c>
      <c r="G5" s="2">
        <v>31155794.952157654</v>
      </c>
      <c r="H5" s="2">
        <v>31655265.728394728</v>
      </c>
      <c r="J5" s="5">
        <f t="shared" ref="J5:L12" si="0">F5-D5</f>
        <v>3048783.9131191634</v>
      </c>
      <c r="L5" s="5">
        <f t="shared" si="0"/>
        <v>1242572.2229307517</v>
      </c>
    </row>
    <row r="6" spans="1:12" x14ac:dyDescent="0.25">
      <c r="A6" t="s">
        <v>6</v>
      </c>
      <c r="C6" s="2">
        <v>14298675.976477202</v>
      </c>
      <c r="D6" s="2">
        <v>14243091.28729259</v>
      </c>
      <c r="E6" s="2">
        <v>14366923.369726878</v>
      </c>
      <c r="F6" s="2">
        <v>14740347.19490407</v>
      </c>
      <c r="G6" s="2">
        <v>15152616.710101683</v>
      </c>
      <c r="H6" s="2">
        <v>15457450.664430426</v>
      </c>
      <c r="J6" s="5">
        <f t="shared" si="0"/>
        <v>497255.90761147998</v>
      </c>
      <c r="L6" s="5">
        <f t="shared" si="0"/>
        <v>717103.46952635609</v>
      </c>
    </row>
    <row r="7" spans="1:12" x14ac:dyDescent="0.25">
      <c r="A7" t="s">
        <v>7</v>
      </c>
      <c r="C7" s="2">
        <v>2681762.7495688675</v>
      </c>
      <c r="D7" s="2">
        <v>2708084.5987269413</v>
      </c>
      <c r="E7" s="2">
        <v>2748920.3509596968</v>
      </c>
      <c r="F7" s="2">
        <v>2765522.3379690149</v>
      </c>
      <c r="G7" s="2">
        <v>2777390.8763547139</v>
      </c>
      <c r="H7" s="2">
        <v>2802118.7633269648</v>
      </c>
      <c r="J7" s="5">
        <f t="shared" si="0"/>
        <v>57437.739242073614</v>
      </c>
      <c r="L7" s="5">
        <f t="shared" si="0"/>
        <v>36596.42535794992</v>
      </c>
    </row>
    <row r="8" spans="1:12" x14ac:dyDescent="0.25">
      <c r="A8" t="s">
        <v>8</v>
      </c>
      <c r="C8" s="2">
        <v>1143755.5141764649</v>
      </c>
      <c r="D8" s="2">
        <v>1153444.931132809</v>
      </c>
      <c r="E8" s="2">
        <v>1188075.9774810472</v>
      </c>
      <c r="F8" s="2">
        <v>1222166.1444516149</v>
      </c>
      <c r="G8" s="2">
        <v>1250055.7787485982</v>
      </c>
      <c r="H8" s="2">
        <v>1272987.2212789918</v>
      </c>
      <c r="J8" s="5">
        <f t="shared" si="0"/>
        <v>68721.213318805909</v>
      </c>
      <c r="L8" s="5">
        <f t="shared" si="0"/>
        <v>50821.076827376848</v>
      </c>
    </row>
    <row r="9" spans="1:12" x14ac:dyDescent="0.25">
      <c r="A9" t="s">
        <v>9</v>
      </c>
      <c r="C9" s="2">
        <v>3062516.3816925134</v>
      </c>
      <c r="D9" s="2">
        <v>3068899.6993021243</v>
      </c>
      <c r="E9" s="2">
        <v>3136575.3363519278</v>
      </c>
      <c r="F9" s="2">
        <v>3238625.0224644998</v>
      </c>
      <c r="G9" s="2">
        <v>3331576.5971702789</v>
      </c>
      <c r="H9" s="2">
        <v>3392188.9500198094</v>
      </c>
      <c r="J9" s="5">
        <f t="shared" si="0"/>
        <v>169725.32316237548</v>
      </c>
      <c r="L9" s="5">
        <f t="shared" si="0"/>
        <v>153563.92755530961</v>
      </c>
    </row>
    <row r="10" spans="1:12" x14ac:dyDescent="0.25">
      <c r="A10" t="s">
        <v>10</v>
      </c>
      <c r="C10" s="2">
        <v>1245726.3503659742</v>
      </c>
      <c r="D10" s="2">
        <v>1250036.4184233362</v>
      </c>
      <c r="E10" s="2">
        <v>1276893.7398874187</v>
      </c>
      <c r="F10" s="2">
        <v>1332122.5333349004</v>
      </c>
      <c r="G10" s="2">
        <v>1403668.8027836359</v>
      </c>
      <c r="H10" s="2">
        <v>1465531.1766684479</v>
      </c>
      <c r="J10" s="5">
        <f t="shared" si="0"/>
        <v>82086.11491156416</v>
      </c>
      <c r="L10" s="5">
        <f t="shared" si="0"/>
        <v>133408.64333354752</v>
      </c>
    </row>
    <row r="11" spans="1:12" x14ac:dyDescent="0.25">
      <c r="A11" t="s">
        <v>11</v>
      </c>
      <c r="C11" s="2">
        <v>23001781.889598943</v>
      </c>
      <c r="D11" s="2">
        <v>23657544.129481118</v>
      </c>
      <c r="E11" s="2">
        <v>25324790.456771966</v>
      </c>
      <c r="F11" s="2">
        <v>26989892.598774724</v>
      </c>
      <c r="G11" s="2">
        <v>28571881.804920487</v>
      </c>
      <c r="H11" s="2">
        <v>29893340.140823089</v>
      </c>
      <c r="J11" s="5">
        <f t="shared" si="0"/>
        <v>3332348.4692936055</v>
      </c>
      <c r="L11" s="5">
        <f t="shared" si="0"/>
        <v>2903447.5420483649</v>
      </c>
    </row>
    <row r="12" spans="1:12" x14ac:dyDescent="0.25">
      <c r="A12" t="s">
        <v>12</v>
      </c>
      <c r="C12" s="2">
        <v>7913519.3348378856</v>
      </c>
      <c r="D12" s="2">
        <v>8133963.6917121382</v>
      </c>
      <c r="E12" s="2">
        <v>8623102.5558059979</v>
      </c>
      <c r="F12" s="2">
        <v>9070273.0202930886</v>
      </c>
      <c r="G12" s="2">
        <v>9526299.1359615587</v>
      </c>
      <c r="H12" s="2">
        <v>9982565.448382372</v>
      </c>
      <c r="J12" s="5">
        <f t="shared" si="0"/>
        <v>936309.32858095039</v>
      </c>
      <c r="L12" s="5">
        <f t="shared" si="0"/>
        <v>912292.42808928341</v>
      </c>
    </row>
    <row r="14" spans="1:12" x14ac:dyDescent="0.25">
      <c r="A14" t="s">
        <v>1</v>
      </c>
      <c r="C14" s="2">
        <v>61674621.535932705</v>
      </c>
      <c r="D14" s="2">
        <v>62413415.821315698</v>
      </c>
      <c r="E14" s="2">
        <v>64097139.910407454</v>
      </c>
      <c r="F14" s="2">
        <v>65360468.64648927</v>
      </c>
      <c r="G14" s="2">
        <v>66024122.829275727</v>
      </c>
      <c r="H14" s="2">
        <v>66010076.943255082</v>
      </c>
      <c r="J14" s="5">
        <f t="shared" ref="J14:L17" si="1">F14-D14</f>
        <v>2947052.8251735717</v>
      </c>
      <c r="L14" s="5">
        <f t="shared" si="1"/>
        <v>649608.29676581174</v>
      </c>
    </row>
    <row r="15" spans="1:12" x14ac:dyDescent="0.25">
      <c r="A15" t="s">
        <v>2</v>
      </c>
      <c r="C15" s="2">
        <v>6605872.59881863</v>
      </c>
      <c r="D15" s="2">
        <v>6862392.6456032582</v>
      </c>
      <c r="E15" s="2">
        <v>7512056.320391749</v>
      </c>
      <c r="F15" s="2">
        <v>8157634.7284945529</v>
      </c>
      <c r="G15" s="2">
        <v>8765346.110305883</v>
      </c>
      <c r="H15" s="2">
        <v>9316783.6466409322</v>
      </c>
      <c r="J15" s="5">
        <f t="shared" si="1"/>
        <v>1295242.0828912947</v>
      </c>
      <c r="L15" s="5">
        <f t="shared" si="1"/>
        <v>1159148.9181463793</v>
      </c>
    </row>
    <row r="16" spans="1:12" x14ac:dyDescent="0.25">
      <c r="A16" t="s">
        <v>3</v>
      </c>
      <c r="C16" s="2">
        <v>7096544.4390676562</v>
      </c>
      <c r="D16" s="2">
        <v>7580293.3770461148</v>
      </c>
      <c r="E16" s="2">
        <v>8847128.41640063</v>
      </c>
      <c r="F16" s="2">
        <v>10193827.415893521</v>
      </c>
      <c r="G16" s="2">
        <v>11612271.669812201</v>
      </c>
      <c r="H16" s="2">
        <v>13096805.668621611</v>
      </c>
      <c r="J16" s="5">
        <f t="shared" si="1"/>
        <v>2613534.0388474064</v>
      </c>
      <c r="L16" s="5">
        <f t="shared" si="1"/>
        <v>2902978.2527280897</v>
      </c>
    </row>
    <row r="17" spans="1:12" x14ac:dyDescent="0.25">
      <c r="A17" t="s">
        <v>4</v>
      </c>
      <c r="C17" s="2">
        <v>4467621.5607527299</v>
      </c>
      <c r="D17" s="2">
        <v>4722872.5738671934</v>
      </c>
      <c r="E17" s="2">
        <v>5376857.7841909388</v>
      </c>
      <c r="F17" s="2">
        <v>6059711.6443244722</v>
      </c>
      <c r="G17" s="2">
        <v>6767544.1377270548</v>
      </c>
      <c r="H17" s="2">
        <v>7497781.9378369916</v>
      </c>
      <c r="J17" s="5">
        <f t="shared" si="1"/>
        <v>1336839.0704572788</v>
      </c>
      <c r="L17" s="5">
        <f t="shared" si="1"/>
        <v>1438070.2935125194</v>
      </c>
    </row>
    <row r="19" spans="1:12" x14ac:dyDescent="0.25">
      <c r="A19" t="s">
        <v>13</v>
      </c>
      <c r="C19" s="2">
        <v>1310758.5968569538</v>
      </c>
      <c r="D19" s="2">
        <v>1299989.0314705693</v>
      </c>
      <c r="E19" s="2">
        <v>1258230.748551511</v>
      </c>
      <c r="F19" s="2">
        <v>1261163.8793712244</v>
      </c>
      <c r="G19" s="2">
        <v>1284555.5178937563</v>
      </c>
      <c r="H19" s="2">
        <v>1342027.1807430764</v>
      </c>
      <c r="J19" s="5">
        <f t="shared" ref="J19:L25" si="2">F19-D19</f>
        <v>-38825.152099344879</v>
      </c>
      <c r="L19" s="5">
        <f t="shared" si="2"/>
        <v>80863.301371851936</v>
      </c>
    </row>
    <row r="20" spans="1:12" x14ac:dyDescent="0.25">
      <c r="A20" t="s">
        <v>14</v>
      </c>
      <c r="C20" s="2">
        <v>8302639.0786240399</v>
      </c>
      <c r="D20" s="2">
        <v>8467059.3643890377</v>
      </c>
      <c r="E20" s="2">
        <v>8799088.9238479752</v>
      </c>
      <c r="F20" s="2">
        <v>8815748.8461348321</v>
      </c>
      <c r="G20" s="2">
        <v>8571114.5115066618</v>
      </c>
      <c r="H20" s="2">
        <v>8525273.154478237</v>
      </c>
      <c r="J20" s="5">
        <f t="shared" si="2"/>
        <v>348689.48174579442</v>
      </c>
      <c r="L20" s="5">
        <f t="shared" si="2"/>
        <v>-290475.6916565951</v>
      </c>
    </row>
    <row r="21" spans="1:12" x14ac:dyDescent="0.25">
      <c r="A21" t="s">
        <v>15</v>
      </c>
      <c r="C21" s="2">
        <v>12951251.213662403</v>
      </c>
      <c r="D21" s="2">
        <v>12827210.363468122</v>
      </c>
      <c r="E21" s="2">
        <v>13295086.778217852</v>
      </c>
      <c r="F21" s="2">
        <v>14163662.132823844</v>
      </c>
      <c r="G21" s="2">
        <v>14800929.571081642</v>
      </c>
      <c r="H21" s="2">
        <v>14852838.823163662</v>
      </c>
      <c r="J21" s="5">
        <f t="shared" si="2"/>
        <v>1336451.7693557218</v>
      </c>
      <c r="L21" s="5">
        <f t="shared" si="2"/>
        <v>689176.6903398186</v>
      </c>
    </row>
    <row r="22" spans="1:12" x14ac:dyDescent="0.25">
      <c r="A22" t="s">
        <v>16</v>
      </c>
      <c r="C22" s="2">
        <v>17046685.172305394</v>
      </c>
      <c r="D22" s="2">
        <v>16673542.701987188</v>
      </c>
      <c r="E22" s="2">
        <v>15438080.058746966</v>
      </c>
      <c r="F22" s="2">
        <v>15096949.629826179</v>
      </c>
      <c r="G22" s="2">
        <v>15749116.310914174</v>
      </c>
      <c r="H22" s="2">
        <v>16828112.92581182</v>
      </c>
      <c r="J22" s="5">
        <f t="shared" si="2"/>
        <v>-1576593.0721610095</v>
      </c>
      <c r="L22" s="5">
        <f t="shared" si="2"/>
        <v>1731163.295985641</v>
      </c>
    </row>
    <row r="23" spans="1:12" x14ac:dyDescent="0.25">
      <c r="A23" t="s">
        <v>17</v>
      </c>
      <c r="C23" s="2">
        <v>17740186.136189573</v>
      </c>
      <c r="D23" s="2">
        <v>18369863.332407385</v>
      </c>
      <c r="E23" s="2">
        <v>19086028.871269271</v>
      </c>
      <c r="F23" s="2">
        <v>18128507.319836032</v>
      </c>
      <c r="G23" s="2">
        <v>16869338.690537971</v>
      </c>
      <c r="H23" s="2">
        <v>16562112.197945315</v>
      </c>
      <c r="J23" s="5">
        <f t="shared" si="2"/>
        <v>-241356.01257135347</v>
      </c>
      <c r="L23" s="5">
        <f t="shared" si="2"/>
        <v>-1566395.1218907163</v>
      </c>
    </row>
    <row r="24" spans="1:12" x14ac:dyDescent="0.25">
      <c r="A24" t="s">
        <v>18</v>
      </c>
      <c r="C24" s="2">
        <v>12534551.391338794</v>
      </c>
      <c r="D24" s="2">
        <v>13651680.107634908</v>
      </c>
      <c r="E24" s="2">
        <v>16202359.62302101</v>
      </c>
      <c r="F24" s="2">
        <v>17955540.116323024</v>
      </c>
      <c r="G24" s="2">
        <v>18738939.313754007</v>
      </c>
      <c r="H24" s="2">
        <v>17869997.028827589</v>
      </c>
      <c r="J24" s="5">
        <f t="shared" si="2"/>
        <v>4303860.0086881164</v>
      </c>
      <c r="L24" s="5">
        <f t="shared" si="2"/>
        <v>-85543.087495435029</v>
      </c>
    </row>
    <row r="25" spans="1:12" x14ac:dyDescent="0.25">
      <c r="A25" t="s">
        <v>19</v>
      </c>
      <c r="C25" s="2">
        <v>9958588.5455945544</v>
      </c>
      <c r="D25" s="2">
        <v>10289629.516475063</v>
      </c>
      <c r="E25" s="2">
        <v>11754307.427736197</v>
      </c>
      <c r="F25" s="2">
        <v>14350070.510886677</v>
      </c>
      <c r="G25" s="2">
        <v>17155290.831432655</v>
      </c>
      <c r="H25" s="2">
        <v>19941086.88538491</v>
      </c>
      <c r="J25" s="5">
        <f t="shared" si="2"/>
        <v>4060440.9944116138</v>
      </c>
      <c r="L25" s="5">
        <f t="shared" si="2"/>
        <v>5591016.3744982332</v>
      </c>
    </row>
    <row r="27" spans="1:12" x14ac:dyDescent="0.25">
      <c r="A27" t="s">
        <v>20</v>
      </c>
      <c r="B27" t="s">
        <v>13</v>
      </c>
      <c r="C27" s="2">
        <v>766824.16032916319</v>
      </c>
      <c r="D27" s="2">
        <v>748227.48136699211</v>
      </c>
      <c r="E27" s="2">
        <v>699225.66228313441</v>
      </c>
      <c r="F27" s="2">
        <v>666849.54067482741</v>
      </c>
      <c r="G27" s="2">
        <v>641060.98101206741</v>
      </c>
      <c r="H27" s="2">
        <v>643435.92070749344</v>
      </c>
      <c r="J27" s="5">
        <f t="shared" ref="J27:L54" si="3">F27-D27</f>
        <v>-81377.940692164702</v>
      </c>
      <c r="L27" s="5">
        <f t="shared" si="3"/>
        <v>-23413.619967333972</v>
      </c>
    </row>
    <row r="28" spans="1:12" x14ac:dyDescent="0.25">
      <c r="B28" t="s">
        <v>14</v>
      </c>
      <c r="C28" s="2">
        <v>6064227.2819203986</v>
      </c>
      <c r="D28" s="2">
        <v>6144607.9529058067</v>
      </c>
      <c r="E28" s="2">
        <v>6222252.4097210625</v>
      </c>
      <c r="F28" s="2">
        <v>6045752.8947427478</v>
      </c>
      <c r="G28" s="2">
        <v>5703368.1500831349</v>
      </c>
      <c r="H28" s="2">
        <v>5457714.1113247117</v>
      </c>
      <c r="J28" s="5">
        <f t="shared" si="3"/>
        <v>-98855.058163058944</v>
      </c>
      <c r="L28" s="5">
        <f t="shared" si="3"/>
        <v>-588038.78341803607</v>
      </c>
    </row>
    <row r="29" spans="1:12" x14ac:dyDescent="0.25">
      <c r="B29" t="s">
        <v>15</v>
      </c>
      <c r="C29" s="2">
        <v>9182677.7517035101</v>
      </c>
      <c r="D29" s="2">
        <v>8952058.1638562083</v>
      </c>
      <c r="E29" s="2">
        <v>9102680.5102556739</v>
      </c>
      <c r="F29" s="2">
        <v>9530091.6398624275</v>
      </c>
      <c r="G29" s="2">
        <v>9647592.2235622946</v>
      </c>
      <c r="H29" s="2">
        <v>9346635.0350163281</v>
      </c>
      <c r="J29" s="5">
        <f t="shared" si="3"/>
        <v>578033.47600621916</v>
      </c>
      <c r="L29" s="5">
        <f t="shared" si="3"/>
        <v>-183456.60484609939</v>
      </c>
    </row>
    <row r="30" spans="1:12" x14ac:dyDescent="0.25">
      <c r="B30" t="s">
        <v>16</v>
      </c>
      <c r="C30" s="2">
        <v>12731597.137197325</v>
      </c>
      <c r="D30" s="2">
        <v>12232264.94639433</v>
      </c>
      <c r="E30" s="2">
        <v>10715629.748630717</v>
      </c>
      <c r="F30" s="2">
        <v>10025938.918779358</v>
      </c>
      <c r="G30" s="2">
        <v>10250410.390730396</v>
      </c>
      <c r="H30" s="2">
        <v>10744344.966991376</v>
      </c>
      <c r="J30" s="5">
        <f t="shared" si="3"/>
        <v>-2206326.0276149716</v>
      </c>
      <c r="L30" s="5">
        <f t="shared" si="3"/>
        <v>718406.04821201786</v>
      </c>
    </row>
    <row r="31" spans="1:12" x14ac:dyDescent="0.25">
      <c r="B31" t="s">
        <v>17</v>
      </c>
      <c r="C31" s="2">
        <v>14047622.942163084</v>
      </c>
      <c r="D31" s="2">
        <v>14388567.41862841</v>
      </c>
      <c r="E31" s="2">
        <v>14468555.391455524</v>
      </c>
      <c r="F31" s="2">
        <v>13146077.664476614</v>
      </c>
      <c r="G31" s="2">
        <v>11568299.745647779</v>
      </c>
      <c r="H31" s="2">
        <v>10866490.182036504</v>
      </c>
      <c r="J31" s="5">
        <f t="shared" si="3"/>
        <v>-1242489.7541517951</v>
      </c>
      <c r="L31" s="5">
        <f t="shared" si="3"/>
        <v>-2279587.4824401103</v>
      </c>
    </row>
    <row r="32" spans="1:12" x14ac:dyDescent="0.25">
      <c r="B32" t="s">
        <v>18</v>
      </c>
      <c r="C32" s="2">
        <v>10343542.164767206</v>
      </c>
      <c r="D32" s="2">
        <v>11189643.981068563</v>
      </c>
      <c r="E32" s="2">
        <v>13004053.132942656</v>
      </c>
      <c r="F32" s="2">
        <v>14019535.329208683</v>
      </c>
      <c r="G32" s="2">
        <v>14182800.351638515</v>
      </c>
      <c r="H32" s="2">
        <v>12960253.552656515</v>
      </c>
      <c r="J32" s="5">
        <f t="shared" si="3"/>
        <v>2829891.3481401205</v>
      </c>
      <c r="L32" s="5">
        <f t="shared" si="3"/>
        <v>-1059281.7765521687</v>
      </c>
    </row>
    <row r="33" spans="1:12" x14ac:dyDescent="0.25">
      <c r="B33" t="s">
        <v>19</v>
      </c>
      <c r="C33" s="2">
        <v>8538130.0978520121</v>
      </c>
      <c r="D33" s="2">
        <v>8758045.8770953938</v>
      </c>
      <c r="E33" s="2">
        <v>9884743.0551186949</v>
      </c>
      <c r="F33" s="2">
        <v>11926222.658744607</v>
      </c>
      <c r="G33" s="2">
        <v>14030590.986601535</v>
      </c>
      <c r="H33" s="2">
        <v>15991203.17452215</v>
      </c>
      <c r="J33" s="5">
        <f t="shared" si="3"/>
        <v>3168176.7816492133</v>
      </c>
      <c r="L33" s="5">
        <f t="shared" si="3"/>
        <v>4064980.5157775432</v>
      </c>
    </row>
    <row r="34" spans="1:12" x14ac:dyDescent="0.25">
      <c r="A34" t="s">
        <v>21</v>
      </c>
      <c r="B34" t="s">
        <v>13</v>
      </c>
      <c r="C34" s="2">
        <v>146954.04701773589</v>
      </c>
      <c r="D34" s="2">
        <v>144829.72119592587</v>
      </c>
      <c r="E34" s="2">
        <v>130925.96027866534</v>
      </c>
      <c r="F34" s="2">
        <v>127049.35761438603</v>
      </c>
      <c r="G34" s="2">
        <v>130762.47211336636</v>
      </c>
      <c r="H34" s="2">
        <v>137463.8058242171</v>
      </c>
      <c r="J34" s="5">
        <f t="shared" si="3"/>
        <v>-17780.363581539845</v>
      </c>
      <c r="L34" s="5">
        <f t="shared" si="3"/>
        <v>10414.448209831069</v>
      </c>
    </row>
    <row r="35" spans="1:12" x14ac:dyDescent="0.25">
      <c r="B35" t="s">
        <v>14</v>
      </c>
      <c r="C35" s="2">
        <v>565201.05779190047</v>
      </c>
      <c r="D35" s="2">
        <v>587107.89485482802</v>
      </c>
      <c r="E35" s="2">
        <v>664996.76074966963</v>
      </c>
      <c r="F35" s="2">
        <v>685601.04999610479</v>
      </c>
      <c r="G35" s="2">
        <v>635473.47142196365</v>
      </c>
      <c r="H35" s="2">
        <v>629266.50876335381</v>
      </c>
      <c r="J35" s="5">
        <f t="shared" si="3"/>
        <v>98493.155141276773</v>
      </c>
      <c r="L35" s="5">
        <f t="shared" si="3"/>
        <v>-56334.541232750984</v>
      </c>
    </row>
    <row r="36" spans="1:12" x14ac:dyDescent="0.25">
      <c r="B36" t="s">
        <v>15</v>
      </c>
      <c r="C36" s="2">
        <v>1093608.094803175</v>
      </c>
      <c r="D36" s="2">
        <v>1098088.4695287123</v>
      </c>
      <c r="E36" s="2">
        <v>1145880.1930253734</v>
      </c>
      <c r="F36" s="2">
        <v>1271092.0784226749</v>
      </c>
      <c r="G36" s="2">
        <v>1440379.9902655706</v>
      </c>
      <c r="H36" s="2">
        <v>1468394.1288334606</v>
      </c>
      <c r="J36" s="5">
        <f t="shared" si="3"/>
        <v>173003.60889396258</v>
      </c>
      <c r="L36" s="5">
        <f t="shared" si="3"/>
        <v>197302.05041078571</v>
      </c>
    </row>
    <row r="37" spans="1:12" x14ac:dyDescent="0.25">
      <c r="B37" t="s">
        <v>16</v>
      </c>
      <c r="C37" s="2">
        <v>1540113.3451374774</v>
      </c>
      <c r="D37" s="2">
        <v>1515971.7266311289</v>
      </c>
      <c r="E37" s="2">
        <v>1442509.7010529703</v>
      </c>
      <c r="F37" s="2">
        <v>1442807.2744134516</v>
      </c>
      <c r="G37" s="2">
        <v>1517231.466252259</v>
      </c>
      <c r="H37" s="2">
        <v>1693131.4679202749</v>
      </c>
      <c r="J37" s="5">
        <f t="shared" si="3"/>
        <v>-73164.452217677375</v>
      </c>
      <c r="L37" s="5">
        <f t="shared" si="3"/>
        <v>250324.19350682339</v>
      </c>
    </row>
    <row r="38" spans="1:12" x14ac:dyDescent="0.25">
      <c r="B38" t="s">
        <v>17</v>
      </c>
      <c r="C38" s="2">
        <v>1556248.2543251023</v>
      </c>
      <c r="D38" s="2">
        <v>1652734.8943363028</v>
      </c>
      <c r="E38" s="2">
        <v>1811841.8902899311</v>
      </c>
      <c r="F38" s="2">
        <v>1783258.2842727858</v>
      </c>
      <c r="G38" s="2">
        <v>1710784.3214244221</v>
      </c>
      <c r="H38" s="2">
        <v>1723222.6196782333</v>
      </c>
      <c r="J38" s="5">
        <f t="shared" si="3"/>
        <v>130523.389936483</v>
      </c>
      <c r="L38" s="5">
        <f t="shared" si="3"/>
        <v>-60035.66459455248</v>
      </c>
    </row>
    <row r="39" spans="1:12" x14ac:dyDescent="0.25">
      <c r="B39" t="s">
        <v>18</v>
      </c>
      <c r="C39" s="2">
        <v>1005495.0717313495</v>
      </c>
      <c r="D39" s="2">
        <v>1122036.5105510522</v>
      </c>
      <c r="E39" s="2">
        <v>1437462.7448885471</v>
      </c>
      <c r="F39" s="2">
        <v>1731609.5097763292</v>
      </c>
      <c r="G39" s="2">
        <v>1904926.9128873618</v>
      </c>
      <c r="H39" s="2">
        <v>1886619.4189340528</v>
      </c>
      <c r="J39" s="5">
        <f t="shared" si="3"/>
        <v>609572.99922527699</v>
      </c>
      <c r="L39" s="5">
        <f t="shared" si="3"/>
        <v>155009.90915772365</v>
      </c>
    </row>
    <row r="40" spans="1:12" x14ac:dyDescent="0.25">
      <c r="B40" t="s">
        <v>19</v>
      </c>
      <c r="C40" s="2">
        <v>698252.72801188938</v>
      </c>
      <c r="D40" s="2">
        <v>741623.42850530823</v>
      </c>
      <c r="E40" s="2">
        <v>878439.07010659249</v>
      </c>
      <c r="F40" s="2">
        <v>1116217.1739988215</v>
      </c>
      <c r="G40" s="2">
        <v>1425787.4759409393</v>
      </c>
      <c r="H40" s="2">
        <v>1778685.6966873384</v>
      </c>
      <c r="J40" s="5">
        <f t="shared" si="3"/>
        <v>374593.7454935133</v>
      </c>
      <c r="L40" s="5">
        <f t="shared" si="3"/>
        <v>662468.52268851688</v>
      </c>
    </row>
    <row r="41" spans="1:12" x14ac:dyDescent="0.25">
      <c r="A41" t="s">
        <v>3</v>
      </c>
      <c r="B41" t="s">
        <v>13</v>
      </c>
      <c r="C41" s="2">
        <v>289481.87739962828</v>
      </c>
      <c r="D41" s="2">
        <v>298113.04643438966</v>
      </c>
      <c r="E41" s="2">
        <v>312874.56741237588</v>
      </c>
      <c r="F41" s="2">
        <v>340779.6433276278</v>
      </c>
      <c r="G41" s="2">
        <v>373775.09266651038</v>
      </c>
      <c r="H41" s="2">
        <v>407283.60456449591</v>
      </c>
      <c r="J41" s="5">
        <f t="shared" si="3"/>
        <v>42666.596893238137</v>
      </c>
      <c r="L41" s="5">
        <f t="shared" si="3"/>
        <v>66503.961236868112</v>
      </c>
    </row>
    <row r="42" spans="1:12" x14ac:dyDescent="0.25">
      <c r="B42" t="s">
        <v>14</v>
      </c>
      <c r="C42" s="2">
        <v>1088876.309466548</v>
      </c>
      <c r="D42" s="2">
        <v>1121648.4673349729</v>
      </c>
      <c r="E42" s="2">
        <v>1233997.2272652795</v>
      </c>
      <c r="F42" s="2">
        <v>1356586.6000704798</v>
      </c>
      <c r="G42" s="2">
        <v>1453658.5933454782</v>
      </c>
      <c r="H42" s="2">
        <v>1590358.1702367426</v>
      </c>
      <c r="J42" s="5">
        <f t="shared" si="3"/>
        <v>234938.13273550686</v>
      </c>
      <c r="L42" s="5">
        <f t="shared" si="3"/>
        <v>233771.5701662628</v>
      </c>
    </row>
    <row r="43" spans="1:12" x14ac:dyDescent="0.25">
      <c r="B43" t="s">
        <v>15</v>
      </c>
      <c r="C43" s="2">
        <v>1651096.9917142708</v>
      </c>
      <c r="D43" s="2">
        <v>1718561.7147399788</v>
      </c>
      <c r="E43" s="2">
        <v>1880890.96880627</v>
      </c>
      <c r="F43" s="2">
        <v>2048924.511237001</v>
      </c>
      <c r="G43" s="2">
        <v>2269584.04223359</v>
      </c>
      <c r="H43" s="2">
        <v>2494204.8939408772</v>
      </c>
      <c r="J43" s="5">
        <f t="shared" si="3"/>
        <v>330362.79649702227</v>
      </c>
      <c r="L43" s="5">
        <f t="shared" si="3"/>
        <v>445280.38270387612</v>
      </c>
    </row>
    <row r="44" spans="1:12" x14ac:dyDescent="0.25">
      <c r="B44" t="s">
        <v>16</v>
      </c>
      <c r="C44" s="2">
        <v>1704004.5025060556</v>
      </c>
      <c r="D44" s="2">
        <v>1811719.6076235278</v>
      </c>
      <c r="E44" s="2">
        <v>2052039.4040555484</v>
      </c>
      <c r="F44" s="2">
        <v>2282373.5302722417</v>
      </c>
      <c r="G44" s="2">
        <v>2498822.513155004</v>
      </c>
      <c r="H44" s="2">
        <v>2724209.116851802</v>
      </c>
      <c r="J44" s="5">
        <f t="shared" si="3"/>
        <v>470653.92264871392</v>
      </c>
      <c r="L44" s="5">
        <f t="shared" si="3"/>
        <v>441835.5865795603</v>
      </c>
    </row>
    <row r="45" spans="1:12" x14ac:dyDescent="0.25">
      <c r="B45" t="s">
        <v>17</v>
      </c>
      <c r="C45" s="2">
        <v>1255562.0005198712</v>
      </c>
      <c r="D45" s="2">
        <v>1395813.0859617521</v>
      </c>
      <c r="E45" s="2">
        <v>1754366.5271171348</v>
      </c>
      <c r="F45" s="2">
        <v>2063426.1136808929</v>
      </c>
      <c r="G45" s="2">
        <v>2336366.9646529439</v>
      </c>
      <c r="H45" s="2">
        <v>2598159.343578428</v>
      </c>
      <c r="J45" s="5">
        <f t="shared" si="3"/>
        <v>667613.02771914075</v>
      </c>
      <c r="L45" s="5">
        <f t="shared" si="3"/>
        <v>534733.22989753517</v>
      </c>
    </row>
    <row r="46" spans="1:12" x14ac:dyDescent="0.25">
      <c r="B46" t="s">
        <v>18</v>
      </c>
      <c r="C46" s="2">
        <v>670833.7782009833</v>
      </c>
      <c r="D46" s="2">
        <v>755735.54776085762</v>
      </c>
      <c r="E46" s="2">
        <v>1013175.9944273055</v>
      </c>
      <c r="F46" s="2">
        <v>1318236.0668237857</v>
      </c>
      <c r="G46" s="2">
        <v>1653858.5149140575</v>
      </c>
      <c r="H46" s="2">
        <v>1942992.3530373937</v>
      </c>
      <c r="J46" s="5">
        <f t="shared" si="3"/>
        <v>562500.51906292804</v>
      </c>
      <c r="L46" s="5">
        <f t="shared" si="3"/>
        <v>624756.28621360799</v>
      </c>
    </row>
    <row r="47" spans="1:12" x14ac:dyDescent="0.25">
      <c r="B47" t="s">
        <v>19</v>
      </c>
      <c r="C47" s="2">
        <v>436688.97926029901</v>
      </c>
      <c r="D47" s="2">
        <v>478701.90719063662</v>
      </c>
      <c r="E47" s="2">
        <v>599783.72731671645</v>
      </c>
      <c r="F47" s="2">
        <v>783500.95048149046</v>
      </c>
      <c r="G47" s="2">
        <v>1026205.9488446175</v>
      </c>
      <c r="H47" s="2">
        <v>1339598.1864118709</v>
      </c>
      <c r="J47" s="5">
        <f t="shared" si="3"/>
        <v>304799.04329085385</v>
      </c>
      <c r="L47" s="5">
        <f t="shared" si="3"/>
        <v>556097.23593038041</v>
      </c>
    </row>
    <row r="48" spans="1:12" x14ac:dyDescent="0.25">
      <c r="A48" t="s">
        <v>22</v>
      </c>
      <c r="B48" t="s">
        <v>13</v>
      </c>
      <c r="C48" s="2">
        <v>107498.51211042653</v>
      </c>
      <c r="D48" s="2">
        <v>108818.78247326161</v>
      </c>
      <c r="E48" s="2">
        <v>115204.55857733534</v>
      </c>
      <c r="F48" s="2">
        <v>126485.33775438304</v>
      </c>
      <c r="G48" s="2">
        <v>138956.97210181208</v>
      </c>
      <c r="H48" s="2">
        <v>153843.8496468699</v>
      </c>
      <c r="J48" s="5">
        <f t="shared" si="3"/>
        <v>17666.555281121429</v>
      </c>
      <c r="L48" s="5">
        <f t="shared" si="3"/>
        <v>27358.511892486858</v>
      </c>
    </row>
    <row r="49" spans="2:12" x14ac:dyDescent="0.25">
      <c r="B49" t="s">
        <v>14</v>
      </c>
      <c r="C49" s="2">
        <v>584334.42944519222</v>
      </c>
      <c r="D49" s="2">
        <v>613695.04929342947</v>
      </c>
      <c r="E49" s="2">
        <v>677842.52611196286</v>
      </c>
      <c r="F49" s="2">
        <v>727808.30132550013</v>
      </c>
      <c r="G49" s="2">
        <v>778614.29665608413</v>
      </c>
      <c r="H49" s="2">
        <v>847934.364153428</v>
      </c>
      <c r="J49" s="5">
        <f t="shared" si="3"/>
        <v>114113.25203207065</v>
      </c>
      <c r="L49" s="5">
        <f t="shared" si="3"/>
        <v>120126.06282792788</v>
      </c>
    </row>
    <row r="50" spans="2:12" x14ac:dyDescent="0.25">
      <c r="B50" t="s">
        <v>15</v>
      </c>
      <c r="C50" s="2">
        <v>1023868.3754414475</v>
      </c>
      <c r="D50" s="2">
        <v>1058502.0153432223</v>
      </c>
      <c r="E50" s="2">
        <v>1165635.1061305343</v>
      </c>
      <c r="F50" s="2">
        <v>1313553.9033017405</v>
      </c>
      <c r="G50" s="2">
        <v>1443373.3150201875</v>
      </c>
      <c r="H50" s="2">
        <v>1543604.7653729978</v>
      </c>
      <c r="J50" s="5">
        <f t="shared" si="3"/>
        <v>255051.88795851823</v>
      </c>
      <c r="L50" s="5">
        <f t="shared" si="3"/>
        <v>230050.86207125732</v>
      </c>
    </row>
    <row r="51" spans="2:12" x14ac:dyDescent="0.25">
      <c r="B51" t="s">
        <v>16</v>
      </c>
      <c r="C51" s="2">
        <v>1070970.1874645352</v>
      </c>
      <c r="D51" s="2">
        <v>1113586.4213382017</v>
      </c>
      <c r="E51" s="2">
        <v>1227901.2050077298</v>
      </c>
      <c r="F51" s="2">
        <v>1345829.9063611263</v>
      </c>
      <c r="G51" s="2">
        <v>1482651.9407765125</v>
      </c>
      <c r="H51" s="2">
        <v>1666427.3740483678</v>
      </c>
      <c r="J51" s="5">
        <f t="shared" si="3"/>
        <v>232243.48502292461</v>
      </c>
      <c r="L51" s="5">
        <f t="shared" si="3"/>
        <v>320597.4676872415</v>
      </c>
    </row>
    <row r="52" spans="2:12" x14ac:dyDescent="0.25">
      <c r="B52" t="s">
        <v>17</v>
      </c>
      <c r="C52" s="2">
        <v>880752.93918151734</v>
      </c>
      <c r="D52" s="2">
        <v>932747.93348092108</v>
      </c>
      <c r="E52" s="2">
        <v>1051265.0624066812</v>
      </c>
      <c r="F52" s="2">
        <v>1135745.2574057393</v>
      </c>
      <c r="G52" s="2">
        <v>1253887.6588128263</v>
      </c>
      <c r="H52" s="2">
        <v>1374240.0526521504</v>
      </c>
      <c r="J52" s="5">
        <f t="shared" si="3"/>
        <v>202997.32392481819</v>
      </c>
      <c r="L52" s="5">
        <f t="shared" si="3"/>
        <v>238494.79524641111</v>
      </c>
    </row>
    <row r="53" spans="2:12" x14ac:dyDescent="0.25">
      <c r="B53" t="s">
        <v>18</v>
      </c>
      <c r="C53" s="2">
        <v>514680.37663925614</v>
      </c>
      <c r="D53" s="2">
        <v>584264.06825443427</v>
      </c>
      <c r="E53" s="2">
        <v>747667.75076250243</v>
      </c>
      <c r="F53" s="2">
        <v>886159.21051422437</v>
      </c>
      <c r="G53" s="2">
        <v>997353.53431407083</v>
      </c>
      <c r="H53" s="2">
        <v>1080131.7041996275</v>
      </c>
      <c r="J53" s="5">
        <f t="shared" si="3"/>
        <v>301895.1422597901</v>
      </c>
      <c r="L53" s="5">
        <f t="shared" si="3"/>
        <v>193972.49368540314</v>
      </c>
    </row>
    <row r="54" spans="2:12" x14ac:dyDescent="0.25">
      <c r="B54" t="s">
        <v>19</v>
      </c>
      <c r="C54" s="2">
        <v>285516.74047035491</v>
      </c>
      <c r="D54" s="2">
        <v>311258.30368372356</v>
      </c>
      <c r="E54" s="2">
        <v>391341.57519419328</v>
      </c>
      <c r="F54" s="2">
        <v>524129.72766175796</v>
      </c>
      <c r="G54" s="2">
        <v>672706.42004556092</v>
      </c>
      <c r="H54" s="2">
        <v>831599.82776354882</v>
      </c>
      <c r="J54" s="5">
        <f t="shared" si="3"/>
        <v>212871.42397803441</v>
      </c>
      <c r="L54" s="5">
        <f t="shared" si="3"/>
        <v>307470.10010179086</v>
      </c>
    </row>
  </sheetData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N20" sqref="N20"/>
    </sheetView>
  </sheetViews>
  <sheetFormatPr defaultRowHeight="15" x14ac:dyDescent="0.25"/>
  <cols>
    <col min="1" max="1" width="28.140625" customWidth="1"/>
    <col min="2" max="8" width="12.140625" customWidth="1"/>
    <col min="10" max="10" width="9.85546875" style="4" bestFit="1" customWidth="1"/>
    <col min="11" max="12" width="9.140625" style="4"/>
  </cols>
  <sheetData>
    <row r="1" spans="1:12" x14ac:dyDescent="0.25">
      <c r="A1" s="1" t="s">
        <v>31</v>
      </c>
    </row>
    <row r="2" spans="1:12" s="1" customFormat="1" x14ac:dyDescent="0.25">
      <c r="C2" s="1">
        <v>2013</v>
      </c>
      <c r="D2" s="1">
        <v>2015</v>
      </c>
      <c r="E2" s="1">
        <v>2020</v>
      </c>
      <c r="F2" s="1">
        <v>2025</v>
      </c>
      <c r="G2" s="1">
        <v>2030</v>
      </c>
      <c r="H2" s="1">
        <v>2035</v>
      </c>
      <c r="J2" s="3" t="s">
        <v>27</v>
      </c>
      <c r="K2" s="3"/>
      <c r="L2" s="3" t="s">
        <v>28</v>
      </c>
    </row>
    <row r="3" spans="1:12" x14ac:dyDescent="0.25">
      <c r="A3" t="s">
        <v>0</v>
      </c>
      <c r="C3" s="2">
        <v>79854115.789370626</v>
      </c>
      <c r="D3" s="2">
        <v>81611604.203159064</v>
      </c>
      <c r="E3" s="2">
        <v>85992787.799979016</v>
      </c>
      <c r="F3" s="2">
        <v>90173321.261182278</v>
      </c>
      <c r="G3" s="2">
        <v>93946298.086250365</v>
      </c>
      <c r="H3" s="2">
        <v>97158220.283773288</v>
      </c>
      <c r="J3" s="5">
        <f>F3-D3</f>
        <v>8561717.0580232143</v>
      </c>
      <c r="L3" s="5">
        <f>H3-F3</f>
        <v>6984899.0225910097</v>
      </c>
    </row>
    <row r="5" spans="1:12" x14ac:dyDescent="0.25">
      <c r="A5" t="s">
        <v>5</v>
      </c>
      <c r="C5" s="2">
        <v>26498870.068677545</v>
      </c>
      <c r="D5" s="2">
        <v>27370636.27957971</v>
      </c>
      <c r="E5" s="2">
        <v>29200982.199584641</v>
      </c>
      <c r="F5" s="2">
        <v>30496790.172119711</v>
      </c>
      <c r="G5" s="2">
        <v>31321601.818739966</v>
      </c>
      <c r="H5" s="2">
        <v>31926679.809454285</v>
      </c>
      <c r="J5" s="5">
        <f t="shared" ref="J5:L12" si="0">F5-D5</f>
        <v>3126153.8925400004</v>
      </c>
      <c r="L5" s="5">
        <f t="shared" si="0"/>
        <v>1429889.637334574</v>
      </c>
    </row>
    <row r="6" spans="1:12" x14ac:dyDescent="0.25">
      <c r="A6" t="s">
        <v>6</v>
      </c>
      <c r="C6" s="2">
        <v>14301342.901158815</v>
      </c>
      <c r="D6" s="2">
        <v>14252378.062326716</v>
      </c>
      <c r="E6" s="2">
        <v>14413370.401938597</v>
      </c>
      <c r="F6" s="2">
        <v>14859488.902549643</v>
      </c>
      <c r="G6" s="2">
        <v>15384821.893022416</v>
      </c>
      <c r="H6" s="2">
        <v>15825341.746407323</v>
      </c>
      <c r="J6" s="5">
        <f t="shared" si="0"/>
        <v>607110.84022292681</v>
      </c>
      <c r="L6" s="5">
        <f t="shared" si="0"/>
        <v>965852.84385767952</v>
      </c>
    </row>
    <row r="7" spans="1:12" x14ac:dyDescent="0.25">
      <c r="A7" t="s">
        <v>7</v>
      </c>
      <c r="C7" s="2">
        <v>2682135.2849002327</v>
      </c>
      <c r="D7" s="2">
        <v>2709359.327221272</v>
      </c>
      <c r="E7" s="2">
        <v>2754963.3004321884</v>
      </c>
      <c r="F7" s="2">
        <v>2780140.8813134027</v>
      </c>
      <c r="G7" s="2">
        <v>2804585.2943862653</v>
      </c>
      <c r="H7" s="2">
        <v>2843851.094283985</v>
      </c>
      <c r="J7" s="5">
        <f t="shared" si="0"/>
        <v>70781.554092130624</v>
      </c>
      <c r="L7" s="5">
        <f t="shared" si="0"/>
        <v>63710.212970582303</v>
      </c>
    </row>
    <row r="8" spans="1:12" x14ac:dyDescent="0.25">
      <c r="A8" t="s">
        <v>8</v>
      </c>
      <c r="C8" s="2">
        <v>1144083.3268670416</v>
      </c>
      <c r="D8" s="2">
        <v>1154573.1908793654</v>
      </c>
      <c r="E8" s="2">
        <v>1193491.7886118607</v>
      </c>
      <c r="F8" s="2">
        <v>1235319.4440454503</v>
      </c>
      <c r="G8" s="2">
        <v>1274272.0682123171</v>
      </c>
      <c r="H8" s="2">
        <v>1309253.3769252675</v>
      </c>
      <c r="J8" s="5">
        <f t="shared" si="0"/>
        <v>80746.253166084876</v>
      </c>
      <c r="L8" s="5">
        <f t="shared" si="0"/>
        <v>73933.932879817206</v>
      </c>
    </row>
    <row r="9" spans="1:12" x14ac:dyDescent="0.25">
      <c r="A9" t="s">
        <v>9</v>
      </c>
      <c r="C9" s="2">
        <v>3063208.3076498969</v>
      </c>
      <c r="D9" s="2">
        <v>3071294.15994877</v>
      </c>
      <c r="E9" s="2">
        <v>3148300.0809583189</v>
      </c>
      <c r="F9" s="2">
        <v>3267858.3272034633</v>
      </c>
      <c r="G9" s="2">
        <v>3386846.8063877658</v>
      </c>
      <c r="H9" s="2">
        <v>3477184.4741131547</v>
      </c>
      <c r="J9" s="5">
        <f t="shared" si="0"/>
        <v>196564.16725469334</v>
      </c>
      <c r="L9" s="5">
        <f t="shared" si="0"/>
        <v>209326.14690969139</v>
      </c>
    </row>
    <row r="10" spans="1:12" x14ac:dyDescent="0.25">
      <c r="A10" t="s">
        <v>10</v>
      </c>
      <c r="C10" s="2">
        <v>1246020.1400136342</v>
      </c>
      <c r="D10" s="2">
        <v>1251052.8367339636</v>
      </c>
      <c r="E10" s="2">
        <v>1281909.5022428937</v>
      </c>
      <c r="F10" s="2">
        <v>1344919.3101234385</v>
      </c>
      <c r="G10" s="2">
        <v>1428765.5456627377</v>
      </c>
      <c r="H10" s="2">
        <v>1505846.9507690482</v>
      </c>
      <c r="J10" s="5">
        <f t="shared" si="0"/>
        <v>93866.473389474908</v>
      </c>
      <c r="L10" s="5">
        <f t="shared" si="0"/>
        <v>160927.6406456097</v>
      </c>
    </row>
    <row r="11" spans="1:12" x14ac:dyDescent="0.25">
      <c r="A11" t="s">
        <v>11</v>
      </c>
      <c r="C11" s="2">
        <v>23003748.038215265</v>
      </c>
      <c r="D11" s="2">
        <v>23664313.940421775</v>
      </c>
      <c r="E11" s="2">
        <v>25357744.837530725</v>
      </c>
      <c r="F11" s="2">
        <v>27072491.66694887</v>
      </c>
      <c r="G11" s="2">
        <v>28731670.662660986</v>
      </c>
      <c r="H11" s="2">
        <v>30149033.045648977</v>
      </c>
      <c r="J11" s="5">
        <f t="shared" si="0"/>
        <v>3408177.7265270948</v>
      </c>
      <c r="L11" s="5">
        <f t="shared" si="0"/>
        <v>3076541.3787001073</v>
      </c>
    </row>
    <row r="12" spans="1:12" x14ac:dyDescent="0.25">
      <c r="A12" t="s">
        <v>12</v>
      </c>
      <c r="C12" s="2">
        <v>7914707.7218881873</v>
      </c>
      <c r="D12" s="2">
        <v>8137996.4060474765</v>
      </c>
      <c r="E12" s="2">
        <v>8642025.6886798032</v>
      </c>
      <c r="F12" s="2">
        <v>9116312.5568782929</v>
      </c>
      <c r="G12" s="2">
        <v>9613733.9971778952</v>
      </c>
      <c r="H12" s="2">
        <v>10121029.786171254</v>
      </c>
      <c r="J12" s="5">
        <f t="shared" si="0"/>
        <v>978316.15083081648</v>
      </c>
      <c r="L12" s="5">
        <f t="shared" si="0"/>
        <v>1004717.2292929608</v>
      </c>
    </row>
    <row r="14" spans="1:12" x14ac:dyDescent="0.25">
      <c r="A14" t="s">
        <v>1</v>
      </c>
      <c r="C14" s="2">
        <v>61677260.589895971</v>
      </c>
      <c r="D14" s="2">
        <v>62422488.159014441</v>
      </c>
      <c r="E14" s="2">
        <v>64141171.612089626</v>
      </c>
      <c r="F14" s="2">
        <v>65470228.329191744</v>
      </c>
      <c r="G14" s="2">
        <v>66234124.266527094</v>
      </c>
      <c r="H14" s="2">
        <v>66340195.42794615</v>
      </c>
      <c r="J14" s="5">
        <f t="shared" ref="J14:L17" si="1">F14-D14</f>
        <v>3047740.1701773033</v>
      </c>
      <c r="L14" s="5">
        <f t="shared" si="1"/>
        <v>869967.09875440598</v>
      </c>
    </row>
    <row r="15" spans="1:12" x14ac:dyDescent="0.25">
      <c r="A15" t="s">
        <v>2</v>
      </c>
      <c r="C15" s="2">
        <v>6606849.2082843175</v>
      </c>
      <c r="D15" s="2">
        <v>6865753.2337801047</v>
      </c>
      <c r="E15" s="2">
        <v>7528400.1212015999</v>
      </c>
      <c r="F15" s="2">
        <v>8198670.1450625118</v>
      </c>
      <c r="G15" s="2">
        <v>8844785.1262539458</v>
      </c>
      <c r="H15" s="2">
        <v>9445227.2837518994</v>
      </c>
      <c r="J15" s="5">
        <f t="shared" si="1"/>
        <v>1332916.9112824071</v>
      </c>
      <c r="L15" s="5">
        <f t="shared" si="1"/>
        <v>1246557.1386893876</v>
      </c>
    </row>
    <row r="16" spans="1:12" x14ac:dyDescent="0.25">
      <c r="A16" t="s">
        <v>3</v>
      </c>
      <c r="C16" s="2">
        <v>7099621.997449385</v>
      </c>
      <c r="D16" s="2">
        <v>7590961.3699269239</v>
      </c>
      <c r="E16" s="2">
        <v>8899777.7185023818</v>
      </c>
      <c r="F16" s="2">
        <v>10327677.07912166</v>
      </c>
      <c r="G16" s="2">
        <v>11874018.190737341</v>
      </c>
      <c r="H16" s="2">
        <v>13517489.939085707</v>
      </c>
      <c r="J16" s="5">
        <f t="shared" si="1"/>
        <v>2736715.7091947366</v>
      </c>
      <c r="L16" s="5">
        <f t="shared" si="1"/>
        <v>3189812.8599640466</v>
      </c>
    </row>
    <row r="17" spans="1:12" x14ac:dyDescent="0.25">
      <c r="A17" t="s">
        <v>4</v>
      </c>
      <c r="C17" s="2">
        <v>4470384.0637651077</v>
      </c>
      <c r="D17" s="2">
        <v>4732401.5100203017</v>
      </c>
      <c r="E17" s="2">
        <v>5423438.4289341876</v>
      </c>
      <c r="F17" s="2">
        <v>6176745.7878142474</v>
      </c>
      <c r="G17" s="2">
        <v>6993370.5967121385</v>
      </c>
      <c r="H17" s="2">
        <v>7855307.744283529</v>
      </c>
      <c r="J17" s="5">
        <f t="shared" si="1"/>
        <v>1444344.2777939457</v>
      </c>
      <c r="L17" s="5">
        <f t="shared" si="1"/>
        <v>1678561.9564692816</v>
      </c>
    </row>
    <row r="19" spans="1:12" x14ac:dyDescent="0.25">
      <c r="A19" t="s">
        <v>13</v>
      </c>
      <c r="C19" s="2">
        <v>1311390.9419899643</v>
      </c>
      <c r="D19" s="2">
        <v>1301983.7106098831</v>
      </c>
      <c r="E19" s="2">
        <v>1265693.2729272582</v>
      </c>
      <c r="F19" s="2">
        <v>1275758.2964018828</v>
      </c>
      <c r="G19" s="2">
        <v>1307972.3346268211</v>
      </c>
      <c r="H19" s="2">
        <v>1374045.4797843718</v>
      </c>
      <c r="J19" s="5">
        <f t="shared" ref="J19:L25" si="2">F19-D19</f>
        <v>-26225.414208000293</v>
      </c>
      <c r="L19" s="5">
        <f t="shared" si="2"/>
        <v>98287.18338248902</v>
      </c>
    </row>
    <row r="20" spans="1:12" x14ac:dyDescent="0.25">
      <c r="A20" t="s">
        <v>14</v>
      </c>
      <c r="C20" s="2">
        <v>8305459.1936796382</v>
      </c>
      <c r="D20" s="2">
        <v>8476838.743736174</v>
      </c>
      <c r="E20" s="2">
        <v>8846120.6480917744</v>
      </c>
      <c r="F20" s="2">
        <v>8925849.8225224894</v>
      </c>
      <c r="G20" s="2">
        <v>8759990.6626992654</v>
      </c>
      <c r="H20" s="2">
        <v>8784420.7668107767</v>
      </c>
      <c r="J20" s="5">
        <f t="shared" si="2"/>
        <v>449011.0787863154</v>
      </c>
      <c r="L20" s="5">
        <f t="shared" si="2"/>
        <v>-141429.05571171269</v>
      </c>
    </row>
    <row r="21" spans="1:12" x14ac:dyDescent="0.25">
      <c r="A21" t="s">
        <v>15</v>
      </c>
      <c r="C21" s="2">
        <v>12953709.590622643</v>
      </c>
      <c r="D21" s="2">
        <v>12835818.288746845</v>
      </c>
      <c r="E21" s="2">
        <v>13339184.145733282</v>
      </c>
      <c r="F21" s="2">
        <v>14281657.732166063</v>
      </c>
      <c r="G21" s="2">
        <v>15040861.926737227</v>
      </c>
      <c r="H21" s="2">
        <v>15241639.125169914</v>
      </c>
      <c r="J21" s="5">
        <f t="shared" si="2"/>
        <v>1445839.4434192181</v>
      </c>
      <c r="L21" s="5">
        <f t="shared" si="2"/>
        <v>959981.39300385118</v>
      </c>
    </row>
    <row r="22" spans="1:12" x14ac:dyDescent="0.25">
      <c r="A22" t="s">
        <v>16</v>
      </c>
      <c r="C22" s="2">
        <v>17048255.721018367</v>
      </c>
      <c r="D22" s="2">
        <v>16679005.306177495</v>
      </c>
      <c r="E22" s="2">
        <v>15465764.616436921</v>
      </c>
      <c r="F22" s="2">
        <v>15170278.307929851</v>
      </c>
      <c r="G22" s="2">
        <v>15901451.676042207</v>
      </c>
      <c r="H22" s="2">
        <v>17096069.731566895</v>
      </c>
      <c r="J22" s="5">
        <f t="shared" si="2"/>
        <v>-1508726.9982476439</v>
      </c>
      <c r="L22" s="5">
        <f t="shared" si="2"/>
        <v>1925791.4236370437</v>
      </c>
    </row>
    <row r="23" spans="1:12" x14ac:dyDescent="0.25">
      <c r="A23" t="s">
        <v>17</v>
      </c>
      <c r="C23" s="2">
        <v>17741204.499426965</v>
      </c>
      <c r="D23" s="2">
        <v>18373331.051781625</v>
      </c>
      <c r="E23" s="2">
        <v>19102866.312343903</v>
      </c>
      <c r="F23" s="2">
        <v>18171789.719687909</v>
      </c>
      <c r="G23" s="2">
        <v>16957316.527643692</v>
      </c>
      <c r="H23" s="2">
        <v>16712108.638527241</v>
      </c>
      <c r="J23" s="5">
        <f t="shared" si="2"/>
        <v>-201541.33209371567</v>
      </c>
      <c r="L23" s="5">
        <f t="shared" si="2"/>
        <v>-1459681.0811606683</v>
      </c>
    </row>
    <row r="24" spans="1:12" x14ac:dyDescent="0.25">
      <c r="A24" t="s">
        <v>18</v>
      </c>
      <c r="C24" s="2">
        <v>12535211.993936829</v>
      </c>
      <c r="D24" s="2">
        <v>13653962.788848251</v>
      </c>
      <c r="E24" s="2">
        <v>16213386.574958604</v>
      </c>
      <c r="F24" s="2">
        <v>17983229.837143138</v>
      </c>
      <c r="G24" s="2">
        <v>18793014.026944164</v>
      </c>
      <c r="H24" s="2">
        <v>17957203.029469922</v>
      </c>
      <c r="J24" s="5">
        <f t="shared" si="2"/>
        <v>4329267.0482948869</v>
      </c>
      <c r="L24" s="5">
        <f t="shared" si="2"/>
        <v>-26026.807673215866</v>
      </c>
    </row>
    <row r="25" spans="1:12" x14ac:dyDescent="0.25">
      <c r="A25" t="s">
        <v>19</v>
      </c>
      <c r="C25" s="2">
        <v>9958883.9187203795</v>
      </c>
      <c r="D25" s="2">
        <v>10290664.382841492</v>
      </c>
      <c r="E25" s="2">
        <v>11759772.310236055</v>
      </c>
      <c r="F25" s="2">
        <v>14364757.625338834</v>
      </c>
      <c r="G25" s="2">
        <v>17185691.025537148</v>
      </c>
      <c r="H25" s="2">
        <v>19992733.62373817</v>
      </c>
      <c r="J25" s="5">
        <f t="shared" si="2"/>
        <v>4074093.2424973417</v>
      </c>
      <c r="L25" s="5">
        <f t="shared" si="2"/>
        <v>5627975.9983993359</v>
      </c>
    </row>
    <row r="27" spans="1:12" x14ac:dyDescent="0.25">
      <c r="A27" t="s">
        <v>20</v>
      </c>
      <c r="B27" t="s">
        <v>13</v>
      </c>
      <c r="C27" s="2">
        <v>766933.01175958675</v>
      </c>
      <c r="D27" s="2">
        <v>748572.99203149113</v>
      </c>
      <c r="E27" s="2">
        <v>700534.30116387201</v>
      </c>
      <c r="F27" s="2">
        <v>669431.44785575941</v>
      </c>
      <c r="G27" s="2">
        <v>645257.11976021109</v>
      </c>
      <c r="H27" s="2">
        <v>649158.81867946696</v>
      </c>
      <c r="J27" s="5">
        <f t="shared" ref="J27:L54" si="3">F27-D27</f>
        <v>-79141.544175731717</v>
      </c>
      <c r="L27" s="5">
        <f t="shared" si="3"/>
        <v>-20272.629176292452</v>
      </c>
    </row>
    <row r="28" spans="1:12" x14ac:dyDescent="0.25">
      <c r="B28" t="s">
        <v>14</v>
      </c>
      <c r="C28" s="2">
        <v>6065047.1527220933</v>
      </c>
      <c r="D28" s="2">
        <v>6147425.6027621627</v>
      </c>
      <c r="E28" s="2">
        <v>6235498.0822846834</v>
      </c>
      <c r="F28" s="2">
        <v>6076422.7669026293</v>
      </c>
      <c r="G28" s="2">
        <v>5755818.2880389821</v>
      </c>
      <c r="H28" s="2">
        <v>5529434.4237246104</v>
      </c>
      <c r="J28" s="5">
        <f t="shared" si="3"/>
        <v>-71002.835859533399</v>
      </c>
      <c r="L28" s="5">
        <f t="shared" si="3"/>
        <v>-546988.34317801893</v>
      </c>
    </row>
    <row r="29" spans="1:12" x14ac:dyDescent="0.25">
      <c r="B29" t="s">
        <v>15</v>
      </c>
      <c r="C29" s="2">
        <v>9183381.6439248621</v>
      </c>
      <c r="D29" s="2">
        <v>8954508.6322692819</v>
      </c>
      <c r="E29" s="2">
        <v>9115008.3517790716</v>
      </c>
      <c r="F29" s="2">
        <v>9562239.3647078462</v>
      </c>
      <c r="G29" s="2">
        <v>9711303.5471973233</v>
      </c>
      <c r="H29" s="2">
        <v>9447953.4090188108</v>
      </c>
      <c r="J29" s="5">
        <f t="shared" si="3"/>
        <v>607730.7324385643</v>
      </c>
      <c r="L29" s="5">
        <f t="shared" si="3"/>
        <v>-114285.95568903536</v>
      </c>
    </row>
    <row r="30" spans="1:12" x14ac:dyDescent="0.25">
      <c r="B30" t="s">
        <v>16</v>
      </c>
      <c r="C30" s="2">
        <v>12732023.729263373</v>
      </c>
      <c r="D30" s="2">
        <v>12233752.263048125</v>
      </c>
      <c r="E30" s="2">
        <v>10723154.360607743</v>
      </c>
      <c r="F30" s="2">
        <v>10045686.152027324</v>
      </c>
      <c r="G30" s="2">
        <v>10290793.153617971</v>
      </c>
      <c r="H30" s="2">
        <v>10813872.086568024</v>
      </c>
      <c r="J30" s="5">
        <f t="shared" si="3"/>
        <v>-2188066.1110208016</v>
      </c>
      <c r="L30" s="5">
        <f t="shared" si="3"/>
        <v>768185.93454070017</v>
      </c>
    </row>
    <row r="31" spans="1:12" x14ac:dyDescent="0.25">
      <c r="B31" t="s">
        <v>17</v>
      </c>
      <c r="C31" s="2">
        <v>14047900.170274319</v>
      </c>
      <c r="D31" s="2">
        <v>14389510.065160852</v>
      </c>
      <c r="E31" s="2">
        <v>14473146.72413791</v>
      </c>
      <c r="F31" s="2">
        <v>13157891.33531284</v>
      </c>
      <c r="G31" s="2">
        <v>11592269.874504581</v>
      </c>
      <c r="H31" s="2">
        <v>10907161.313017402</v>
      </c>
      <c r="J31" s="5">
        <f t="shared" si="3"/>
        <v>-1231618.7298480123</v>
      </c>
      <c r="L31" s="5">
        <f t="shared" si="3"/>
        <v>-2250730.0222954378</v>
      </c>
    </row>
    <row r="32" spans="1:12" x14ac:dyDescent="0.25">
      <c r="B32" t="s">
        <v>18</v>
      </c>
      <c r="C32" s="2">
        <v>10343743.409991222</v>
      </c>
      <c r="D32" s="2">
        <v>11190331.590230679</v>
      </c>
      <c r="E32" s="2">
        <v>13007316.294619054</v>
      </c>
      <c r="F32" s="2">
        <v>14027572.843712304</v>
      </c>
      <c r="G32" s="2">
        <v>14198316.560100744</v>
      </c>
      <c r="H32" s="2">
        <v>12984998.782898203</v>
      </c>
      <c r="J32" s="5">
        <f t="shared" si="3"/>
        <v>2837241.2534816246</v>
      </c>
      <c r="L32" s="5">
        <f t="shared" si="3"/>
        <v>-1042574.0608141012</v>
      </c>
    </row>
    <row r="33" spans="1:12" x14ac:dyDescent="0.25">
      <c r="B33" t="s">
        <v>19</v>
      </c>
      <c r="C33" s="2">
        <v>8538231.4719605204</v>
      </c>
      <c r="D33" s="2">
        <v>8758387.013511844</v>
      </c>
      <c r="E33" s="2">
        <v>9886513.4974972978</v>
      </c>
      <c r="F33" s="2">
        <v>11930984.418673042</v>
      </c>
      <c r="G33" s="2">
        <v>14040365.723307287</v>
      </c>
      <c r="H33" s="2">
        <v>16007616.594039634</v>
      </c>
      <c r="J33" s="5">
        <f t="shared" si="3"/>
        <v>3172597.4051611982</v>
      </c>
      <c r="L33" s="5">
        <f t="shared" si="3"/>
        <v>4076632.1753665917</v>
      </c>
    </row>
    <row r="34" spans="1:12" x14ac:dyDescent="0.25">
      <c r="A34" t="s">
        <v>21</v>
      </c>
      <c r="B34" t="s">
        <v>13</v>
      </c>
      <c r="C34" s="2">
        <v>147002.22567905302</v>
      </c>
      <c r="D34" s="2">
        <v>144980.47412074296</v>
      </c>
      <c r="E34" s="2">
        <v>131489.69005900738</v>
      </c>
      <c r="F34" s="2">
        <v>128169.34972854095</v>
      </c>
      <c r="G34" s="2">
        <v>132599.83962941682</v>
      </c>
      <c r="H34" s="2">
        <v>140093.52365374813</v>
      </c>
      <c r="J34" s="5">
        <f t="shared" si="3"/>
        <v>-16811.124392202008</v>
      </c>
      <c r="L34" s="5">
        <f t="shared" si="3"/>
        <v>11924.173925207171</v>
      </c>
    </row>
    <row r="35" spans="1:12" x14ac:dyDescent="0.25">
      <c r="B35" t="s">
        <v>14</v>
      </c>
      <c r="C35" s="2">
        <v>565427.23984070844</v>
      </c>
      <c r="D35" s="2">
        <v>587885.8513474334</v>
      </c>
      <c r="E35" s="2">
        <v>668656.0012939889</v>
      </c>
      <c r="F35" s="2">
        <v>694000.38822632236</v>
      </c>
      <c r="G35" s="2">
        <v>649726.21370529686</v>
      </c>
      <c r="H35" s="2">
        <v>649045.70106413099</v>
      </c>
      <c r="J35" s="5">
        <f t="shared" si="3"/>
        <v>106114.53687888896</v>
      </c>
      <c r="L35" s="5">
        <f t="shared" si="3"/>
        <v>-44954.687162191374</v>
      </c>
    </row>
    <row r="36" spans="1:12" x14ac:dyDescent="0.25">
      <c r="B36" t="s">
        <v>15</v>
      </c>
      <c r="C36" s="2">
        <v>1093856.7877484902</v>
      </c>
      <c r="D36" s="2">
        <v>1098954.7038271043</v>
      </c>
      <c r="E36" s="2">
        <v>1150273.6018114293</v>
      </c>
      <c r="F36" s="2">
        <v>1282696.843833298</v>
      </c>
      <c r="G36" s="2">
        <v>1463583.1456308197</v>
      </c>
      <c r="H36" s="2">
        <v>1505797.9265931547</v>
      </c>
      <c r="J36" s="5">
        <f t="shared" si="3"/>
        <v>183742.14000619366</v>
      </c>
      <c r="L36" s="5">
        <f t="shared" si="3"/>
        <v>223101.08275985671</v>
      </c>
    </row>
    <row r="37" spans="1:12" x14ac:dyDescent="0.25">
      <c r="B37" t="s">
        <v>16</v>
      </c>
      <c r="C37" s="2">
        <v>1540290.6241132466</v>
      </c>
      <c r="D37" s="2">
        <v>1516587.0634960362</v>
      </c>
      <c r="E37" s="2">
        <v>1445589.0187387436</v>
      </c>
      <c r="F37" s="2">
        <v>1450872.5164979768</v>
      </c>
      <c r="G37" s="2">
        <v>1533796.5820966626</v>
      </c>
      <c r="H37" s="2">
        <v>1722205.855716201</v>
      </c>
      <c r="J37" s="5">
        <f t="shared" si="3"/>
        <v>-65714.546998059377</v>
      </c>
      <c r="L37" s="5">
        <f t="shared" si="3"/>
        <v>271333.33921822417</v>
      </c>
    </row>
    <row r="38" spans="1:12" x14ac:dyDescent="0.25">
      <c r="B38" t="s">
        <v>17</v>
      </c>
      <c r="C38" s="2">
        <v>1556385.5375990462</v>
      </c>
      <c r="D38" s="2">
        <v>1653200.0302084857</v>
      </c>
      <c r="E38" s="2">
        <v>1814051.5883360868</v>
      </c>
      <c r="F38" s="2">
        <v>1788843.2565011121</v>
      </c>
      <c r="G38" s="2">
        <v>1721930.2162582031</v>
      </c>
      <c r="H38" s="2">
        <v>1742133.99645457</v>
      </c>
      <c r="J38" s="5">
        <f t="shared" si="3"/>
        <v>135643.22629262647</v>
      </c>
      <c r="L38" s="5">
        <f t="shared" si="3"/>
        <v>-46709.260046542156</v>
      </c>
    </row>
    <row r="39" spans="1:12" x14ac:dyDescent="0.25">
      <c r="B39" t="s">
        <v>18</v>
      </c>
      <c r="C39" s="2">
        <v>1005596.6189386991</v>
      </c>
      <c r="D39" s="2">
        <v>1122379.5619009489</v>
      </c>
      <c r="E39" s="2">
        <v>1439107.533649503</v>
      </c>
      <c r="F39" s="2">
        <v>1735711.5653465823</v>
      </c>
      <c r="G39" s="2">
        <v>1912878.9258628103</v>
      </c>
      <c r="H39" s="2">
        <v>1899508.3593447413</v>
      </c>
      <c r="J39" s="5">
        <f t="shared" si="3"/>
        <v>613332.00344563345</v>
      </c>
      <c r="L39" s="5">
        <f t="shared" si="3"/>
        <v>163796.793998159</v>
      </c>
    </row>
    <row r="40" spans="1:12" x14ac:dyDescent="0.25">
      <c r="B40" t="s">
        <v>19</v>
      </c>
      <c r="C40" s="2">
        <v>698290.17436507461</v>
      </c>
      <c r="D40" s="2">
        <v>741765.54887935403</v>
      </c>
      <c r="E40" s="2">
        <v>879232.68731284153</v>
      </c>
      <c r="F40" s="2">
        <v>1118376.2249286799</v>
      </c>
      <c r="G40" s="2">
        <v>1430270.2030707356</v>
      </c>
      <c r="H40" s="2">
        <v>1786441.9209253518</v>
      </c>
      <c r="J40" s="5">
        <f t="shared" si="3"/>
        <v>376610.67604932585</v>
      </c>
      <c r="L40" s="5">
        <f t="shared" si="3"/>
        <v>668065.69599667192</v>
      </c>
    </row>
    <row r="41" spans="1:12" x14ac:dyDescent="0.25">
      <c r="A41" t="s">
        <v>3</v>
      </c>
      <c r="B41" t="s">
        <v>13</v>
      </c>
      <c r="C41" s="2">
        <v>289812.79282107134</v>
      </c>
      <c r="D41" s="2">
        <v>299169.11700835678</v>
      </c>
      <c r="E41" s="2">
        <v>316858.03835407674</v>
      </c>
      <c r="F41" s="2">
        <v>348528.73876673344</v>
      </c>
      <c r="G41" s="2">
        <v>386051.7390821001</v>
      </c>
      <c r="H41" s="2">
        <v>423884.8048501286</v>
      </c>
      <c r="J41" s="5">
        <f t="shared" si="3"/>
        <v>49359.621758376656</v>
      </c>
      <c r="L41" s="5">
        <f t="shared" si="3"/>
        <v>75356.066083395155</v>
      </c>
    </row>
    <row r="42" spans="1:12" x14ac:dyDescent="0.25">
      <c r="B42" t="s">
        <v>14</v>
      </c>
      <c r="C42" s="2">
        <v>1089830.6345432783</v>
      </c>
      <c r="D42" s="2">
        <v>1124985.1465951568</v>
      </c>
      <c r="E42" s="2">
        <v>1250616.6795940443</v>
      </c>
      <c r="F42" s="2">
        <v>1396921.8891200824</v>
      </c>
      <c r="G42" s="2">
        <v>1524447.4522162487</v>
      </c>
      <c r="H42" s="2">
        <v>1689058.1928003391</v>
      </c>
      <c r="J42" s="5">
        <f t="shared" si="3"/>
        <v>271936.74252492562</v>
      </c>
      <c r="L42" s="5">
        <f t="shared" si="3"/>
        <v>292136.30368025671</v>
      </c>
    </row>
    <row r="43" spans="1:12" x14ac:dyDescent="0.25">
      <c r="B43" t="s">
        <v>15</v>
      </c>
      <c r="C43" s="2">
        <v>1651863.4416809119</v>
      </c>
      <c r="D43" s="2">
        <v>1721261.2958192504</v>
      </c>
      <c r="E43" s="2">
        <v>1894885.5812225337</v>
      </c>
      <c r="F43" s="2">
        <v>2086810.4635962623</v>
      </c>
      <c r="G43" s="2">
        <v>2348584.2202591775</v>
      </c>
      <c r="H43" s="2">
        <v>2625925.4455752694</v>
      </c>
      <c r="J43" s="5">
        <f t="shared" si="3"/>
        <v>365549.16777701187</v>
      </c>
      <c r="L43" s="5">
        <f t="shared" si="3"/>
        <v>539114.98197900713</v>
      </c>
    </row>
    <row r="44" spans="1:12" x14ac:dyDescent="0.25">
      <c r="B44" t="s">
        <v>16</v>
      </c>
      <c r="C44" s="2">
        <v>1704480.5699475845</v>
      </c>
      <c r="D44" s="2">
        <v>1813390.6738072028</v>
      </c>
      <c r="E44" s="2">
        <v>2060709.4630092038</v>
      </c>
      <c r="F44" s="2">
        <v>2305804.0238348311</v>
      </c>
      <c r="G44" s="2">
        <v>2548451.6769401301</v>
      </c>
      <c r="H44" s="2">
        <v>2812582.452920353</v>
      </c>
      <c r="J44" s="5">
        <f t="shared" si="3"/>
        <v>492413.35002762824</v>
      </c>
      <c r="L44" s="5">
        <f t="shared" si="3"/>
        <v>506778.42908552196</v>
      </c>
    </row>
    <row r="45" spans="1:12" x14ac:dyDescent="0.25">
      <c r="B45" t="s">
        <v>17</v>
      </c>
      <c r="C45" s="2">
        <v>1255846.0540096117</v>
      </c>
      <c r="D45" s="2">
        <v>1396785.8827171419</v>
      </c>
      <c r="E45" s="2">
        <v>1759182.92158707</v>
      </c>
      <c r="F45" s="2">
        <v>2076178.9719785606</v>
      </c>
      <c r="G45" s="2">
        <v>2363096.8702047635</v>
      </c>
      <c r="H45" s="2">
        <v>2644970.389693873</v>
      </c>
      <c r="J45" s="5">
        <f t="shared" si="3"/>
        <v>679393.08926141867</v>
      </c>
      <c r="L45" s="5">
        <f t="shared" si="3"/>
        <v>568791.41771531245</v>
      </c>
    </row>
    <row r="46" spans="1:12" x14ac:dyDescent="0.25">
      <c r="B46" t="s">
        <v>18</v>
      </c>
      <c r="C46" s="2">
        <v>670999.35527746193</v>
      </c>
      <c r="D46" s="2">
        <v>756317.071311109</v>
      </c>
      <c r="E46" s="2">
        <v>1016020.34783833</v>
      </c>
      <c r="F46" s="2">
        <v>1325509.9555903235</v>
      </c>
      <c r="G46" s="2">
        <v>1668294.968143132</v>
      </c>
      <c r="H46" s="2">
        <v>1966780.5390056768</v>
      </c>
      <c r="J46" s="5">
        <f t="shared" si="3"/>
        <v>569192.88427921454</v>
      </c>
      <c r="L46" s="5">
        <f t="shared" si="3"/>
        <v>641270.58341535321</v>
      </c>
    </row>
    <row r="47" spans="1:12" x14ac:dyDescent="0.25">
      <c r="B47" t="s">
        <v>19</v>
      </c>
      <c r="C47" s="2">
        <v>436789.14916946547</v>
      </c>
      <c r="D47" s="2">
        <v>479052.18266870576</v>
      </c>
      <c r="E47" s="2">
        <v>601504.68689712323</v>
      </c>
      <c r="F47" s="2">
        <v>787923.03623486566</v>
      </c>
      <c r="G47" s="2">
        <v>1035091.2638917908</v>
      </c>
      <c r="H47" s="2">
        <v>1354288.1142400703</v>
      </c>
      <c r="J47" s="5">
        <f t="shared" si="3"/>
        <v>308870.8535661599</v>
      </c>
      <c r="L47" s="5">
        <f t="shared" si="3"/>
        <v>566365.07800520468</v>
      </c>
    </row>
    <row r="48" spans="1:12" x14ac:dyDescent="0.25">
      <c r="A48" t="s">
        <v>22</v>
      </c>
      <c r="B48" t="s">
        <v>13</v>
      </c>
      <c r="C48" s="2">
        <v>107642.91173025311</v>
      </c>
      <c r="D48" s="2">
        <v>109261.12744929201</v>
      </c>
      <c r="E48" s="2">
        <v>116811.24335030212</v>
      </c>
      <c r="F48" s="2">
        <v>129628.76005084907</v>
      </c>
      <c r="G48" s="2">
        <v>144063.63615509309</v>
      </c>
      <c r="H48" s="2">
        <v>160908.33260102812</v>
      </c>
      <c r="J48" s="5">
        <f t="shared" si="3"/>
        <v>20367.632601557067</v>
      </c>
      <c r="L48" s="5">
        <f t="shared" si="3"/>
        <v>31279.572550179044</v>
      </c>
    </row>
    <row r="49" spans="2:12" x14ac:dyDescent="0.25">
      <c r="B49" t="s">
        <v>14</v>
      </c>
      <c r="C49" s="2">
        <v>585154.16657355789</v>
      </c>
      <c r="D49" s="2">
        <v>616542.14303142286</v>
      </c>
      <c r="E49" s="2">
        <v>691349.88491905807</v>
      </c>
      <c r="F49" s="2">
        <v>758504.7782734558</v>
      </c>
      <c r="G49" s="2">
        <v>829998.70873873867</v>
      </c>
      <c r="H49" s="2">
        <v>916882.44922169647</v>
      </c>
      <c r="J49" s="5">
        <f t="shared" si="3"/>
        <v>141962.63524203293</v>
      </c>
      <c r="L49" s="5">
        <f t="shared" si="3"/>
        <v>158377.67094824067</v>
      </c>
    </row>
    <row r="50" spans="2:12" x14ac:dyDescent="0.25">
      <c r="B50" t="s">
        <v>15</v>
      </c>
      <c r="C50" s="2">
        <v>1024607.7172683796</v>
      </c>
      <c r="D50" s="2">
        <v>1061093.6568312086</v>
      </c>
      <c r="E50" s="2">
        <v>1179016.6109202472</v>
      </c>
      <c r="F50" s="2">
        <v>1349911.0600286573</v>
      </c>
      <c r="G50" s="2">
        <v>1517391.0136499074</v>
      </c>
      <c r="H50" s="2">
        <v>1661962.3439826788</v>
      </c>
      <c r="J50" s="5">
        <f t="shared" si="3"/>
        <v>288817.4031974487</v>
      </c>
      <c r="L50" s="5">
        <f t="shared" si="3"/>
        <v>312051.28395402152</v>
      </c>
    </row>
    <row r="51" spans="2:12" x14ac:dyDescent="0.25">
      <c r="B51" t="s">
        <v>16</v>
      </c>
      <c r="C51" s="2">
        <v>1071460.7976941625</v>
      </c>
      <c r="D51" s="2">
        <v>1115275.3058261294</v>
      </c>
      <c r="E51" s="2">
        <v>1236311.774081232</v>
      </c>
      <c r="F51" s="2">
        <v>1367915.61556972</v>
      </c>
      <c r="G51" s="2">
        <v>1528410.2633874449</v>
      </c>
      <c r="H51" s="2">
        <v>1747409.3363623149</v>
      </c>
      <c r="J51" s="5">
        <f t="shared" si="3"/>
        <v>252640.30974359065</v>
      </c>
      <c r="L51" s="5">
        <f t="shared" si="3"/>
        <v>379493.72079259483</v>
      </c>
    </row>
    <row r="52" spans="2:12" x14ac:dyDescent="0.25">
      <c r="B52" t="s">
        <v>17</v>
      </c>
      <c r="C52" s="2">
        <v>881072.73754398862</v>
      </c>
      <c r="D52" s="2">
        <v>933835.07369514462</v>
      </c>
      <c r="E52" s="2">
        <v>1056485.0782828387</v>
      </c>
      <c r="F52" s="2">
        <v>1148876.1558953954</v>
      </c>
      <c r="G52" s="2">
        <v>1280019.5666761436</v>
      </c>
      <c r="H52" s="2">
        <v>1417842.9393613986</v>
      </c>
      <c r="J52" s="5">
        <f t="shared" si="3"/>
        <v>215041.08220025082</v>
      </c>
      <c r="L52" s="5">
        <f t="shared" si="3"/>
        <v>268966.78346600314</v>
      </c>
    </row>
    <row r="53" spans="2:12" x14ac:dyDescent="0.25">
      <c r="B53" t="s">
        <v>18</v>
      </c>
      <c r="C53" s="2">
        <v>514872.6097294467</v>
      </c>
      <c r="D53" s="2">
        <v>584934.56540551572</v>
      </c>
      <c r="E53" s="2">
        <v>750942.39885171677</v>
      </c>
      <c r="F53" s="2">
        <v>894435.47249392502</v>
      </c>
      <c r="G53" s="2">
        <v>1013523.5728374796</v>
      </c>
      <c r="H53" s="2">
        <v>1105915.3482213002</v>
      </c>
      <c r="J53" s="5">
        <f t="shared" si="3"/>
        <v>309500.90708840929</v>
      </c>
      <c r="L53" s="5">
        <f t="shared" si="3"/>
        <v>211479.87572737515</v>
      </c>
    </row>
    <row r="54" spans="2:12" x14ac:dyDescent="0.25">
      <c r="B54" t="s">
        <v>19</v>
      </c>
      <c r="C54" s="2">
        <v>285573.12322531932</v>
      </c>
      <c r="D54" s="2">
        <v>311459.63778158929</v>
      </c>
      <c r="E54" s="2">
        <v>392521.43852879194</v>
      </c>
      <c r="F54" s="2">
        <v>527473.9455022458</v>
      </c>
      <c r="G54" s="2">
        <v>679963.83526733145</v>
      </c>
      <c r="H54" s="2">
        <v>844386.99453311262</v>
      </c>
      <c r="J54" s="5">
        <f t="shared" si="3"/>
        <v>216014.30772065651</v>
      </c>
      <c r="L54" s="5">
        <f t="shared" si="3"/>
        <v>316913.04903086682</v>
      </c>
    </row>
  </sheetData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13" workbookViewId="0">
      <selection activeCell="N20" sqref="N20"/>
    </sheetView>
  </sheetViews>
  <sheetFormatPr defaultRowHeight="15" x14ac:dyDescent="0.25"/>
  <cols>
    <col min="1" max="1" width="28.140625" customWidth="1"/>
    <col min="2" max="8" width="12.140625" customWidth="1"/>
    <col min="10" max="10" width="9.85546875" style="4" bestFit="1" customWidth="1"/>
    <col min="11" max="12" width="9.140625" style="4"/>
  </cols>
  <sheetData>
    <row r="1" spans="1:12" x14ac:dyDescent="0.25">
      <c r="A1" s="1" t="s">
        <v>32</v>
      </c>
    </row>
    <row r="2" spans="1:12" s="1" customFormat="1" x14ac:dyDescent="0.25">
      <c r="C2" s="1">
        <v>2013</v>
      </c>
      <c r="D2" s="1">
        <v>2015</v>
      </c>
      <c r="E2" s="1">
        <v>2020</v>
      </c>
      <c r="F2" s="1">
        <v>2025</v>
      </c>
      <c r="G2" s="1">
        <v>2030</v>
      </c>
      <c r="H2" s="1">
        <v>2035</v>
      </c>
      <c r="J2" s="3" t="s">
        <v>27</v>
      </c>
      <c r="K2" s="3"/>
      <c r="L2" s="3" t="s">
        <v>28</v>
      </c>
    </row>
    <row r="3" spans="1:12" x14ac:dyDescent="0.25">
      <c r="A3" t="s">
        <v>0</v>
      </c>
      <c r="C3" s="2">
        <v>42732834.646471538</v>
      </c>
      <c r="D3" s="2">
        <v>43633449.409993932</v>
      </c>
      <c r="E3" s="2">
        <v>45666477.466467418</v>
      </c>
      <c r="F3" s="2">
        <v>47430576.453982919</v>
      </c>
      <c r="G3" s="2">
        <v>49084929.559606843</v>
      </c>
      <c r="H3" s="2">
        <v>50792351.742427535</v>
      </c>
      <c r="J3" s="5">
        <f>F3-D3</f>
        <v>3797127.0439889878</v>
      </c>
      <c r="L3" s="5">
        <f>H3-F3</f>
        <v>3361775.2884446159</v>
      </c>
    </row>
    <row r="4" spans="1:12" x14ac:dyDescent="0.25">
      <c r="C4" s="2"/>
      <c r="D4" s="2"/>
      <c r="E4" s="2"/>
      <c r="F4" s="2"/>
      <c r="G4" s="2"/>
      <c r="H4" s="2"/>
    </row>
    <row r="5" spans="1:12" x14ac:dyDescent="0.25">
      <c r="A5" t="s">
        <v>5</v>
      </c>
      <c r="C5" s="2">
        <v>9089098.0929990187</v>
      </c>
      <c r="D5" s="2">
        <v>9367514.4283033833</v>
      </c>
      <c r="E5" s="2">
        <v>9942286.6133022606</v>
      </c>
      <c r="F5" s="2">
        <v>10391522.815399311</v>
      </c>
      <c r="G5" s="2">
        <v>10774900.065680884</v>
      </c>
      <c r="H5" s="2">
        <v>11162853.235612366</v>
      </c>
      <c r="J5" s="5">
        <f t="shared" ref="J5:L12" si="0">F5-D5</f>
        <v>1024008.3870959282</v>
      </c>
      <c r="L5" s="5">
        <f t="shared" si="0"/>
        <v>771330.42021305487</v>
      </c>
    </row>
    <row r="6" spans="1:12" x14ac:dyDescent="0.25">
      <c r="A6" t="s">
        <v>6</v>
      </c>
      <c r="C6" s="2">
        <v>9549748.6329673342</v>
      </c>
      <c r="D6" s="2">
        <v>9659339.5630427543</v>
      </c>
      <c r="E6" s="2">
        <v>10003435.893833328</v>
      </c>
      <c r="F6" s="2">
        <v>10348484.210873058</v>
      </c>
      <c r="G6" s="2">
        <v>10626851.082742412</v>
      </c>
      <c r="H6" s="2">
        <v>10851703.139120702</v>
      </c>
      <c r="J6" s="5">
        <f t="shared" si="0"/>
        <v>689144.64783030376</v>
      </c>
      <c r="L6" s="5">
        <f t="shared" si="0"/>
        <v>503218.92824764363</v>
      </c>
    </row>
    <row r="7" spans="1:12" x14ac:dyDescent="0.25">
      <c r="A7" t="s">
        <v>7</v>
      </c>
      <c r="C7" s="2">
        <v>2013455.4869304509</v>
      </c>
      <c r="D7" s="2">
        <v>2035496.7529167249</v>
      </c>
      <c r="E7" s="2">
        <v>2059355.9271724722</v>
      </c>
      <c r="F7" s="2">
        <v>2058711.6688123159</v>
      </c>
      <c r="G7" s="2">
        <v>2066005.4689161167</v>
      </c>
      <c r="H7" s="2">
        <v>2098831.3588982141</v>
      </c>
      <c r="J7" s="5">
        <f t="shared" si="0"/>
        <v>23214.915895591024</v>
      </c>
      <c r="L7" s="5">
        <f t="shared" si="0"/>
        <v>40119.690085898153</v>
      </c>
    </row>
    <row r="8" spans="1:12" x14ac:dyDescent="0.25">
      <c r="A8" t="s">
        <v>8</v>
      </c>
      <c r="C8" s="2">
        <v>1409594.0465317385</v>
      </c>
      <c r="D8" s="2">
        <v>1435640.9497280845</v>
      </c>
      <c r="E8" s="2">
        <v>1488422.0655936531</v>
      </c>
      <c r="F8" s="2">
        <v>1518033.8967765139</v>
      </c>
      <c r="G8" s="2">
        <v>1544356.4426142308</v>
      </c>
      <c r="H8" s="2">
        <v>1582052.6419601787</v>
      </c>
      <c r="J8" s="5">
        <f t="shared" si="0"/>
        <v>82392.9470484294</v>
      </c>
      <c r="L8" s="5">
        <f t="shared" si="0"/>
        <v>64018.74518366484</v>
      </c>
    </row>
    <row r="9" spans="1:12" x14ac:dyDescent="0.25">
      <c r="A9" t="s">
        <v>9</v>
      </c>
      <c r="C9" s="2">
        <v>3253126.6948974244</v>
      </c>
      <c r="D9" s="2">
        <v>3314414.0297117764</v>
      </c>
      <c r="E9" s="2">
        <v>3467932.3302822253</v>
      </c>
      <c r="F9" s="2">
        <v>3569694.5959152519</v>
      </c>
      <c r="G9" s="2">
        <v>3623880.5834095185</v>
      </c>
      <c r="H9" s="2">
        <v>3677678.3964886181</v>
      </c>
      <c r="J9" s="5">
        <f t="shared" si="0"/>
        <v>255280.56620347546</v>
      </c>
      <c r="L9" s="5">
        <f t="shared" si="0"/>
        <v>107983.80057336623</v>
      </c>
    </row>
    <row r="10" spans="1:12" x14ac:dyDescent="0.25">
      <c r="A10" t="s">
        <v>10</v>
      </c>
      <c r="C10" s="2">
        <v>1192241.9396015333</v>
      </c>
      <c r="D10" s="2">
        <v>1210757.3784156633</v>
      </c>
      <c r="E10" s="2">
        <v>1259121.992063714</v>
      </c>
      <c r="F10" s="2">
        <v>1320865.9846747541</v>
      </c>
      <c r="G10" s="2">
        <v>1386397.2077924991</v>
      </c>
      <c r="H10" s="2">
        <v>1436702.0690638735</v>
      </c>
      <c r="J10" s="5">
        <f t="shared" si="0"/>
        <v>110108.60625909083</v>
      </c>
      <c r="L10" s="5">
        <f t="shared" si="0"/>
        <v>115836.08438911941</v>
      </c>
    </row>
    <row r="11" spans="1:12" x14ac:dyDescent="0.25">
      <c r="A11" t="s">
        <v>11</v>
      </c>
      <c r="C11" s="2">
        <v>10650787.988739468</v>
      </c>
      <c r="D11" s="2">
        <v>10916182.974010482</v>
      </c>
      <c r="E11" s="2">
        <v>11518956.726157106</v>
      </c>
      <c r="F11" s="2">
        <v>12078551.18663102</v>
      </c>
      <c r="G11" s="2">
        <v>12653942.02108945</v>
      </c>
      <c r="H11" s="2">
        <v>13250743.188106552</v>
      </c>
      <c r="J11" s="5">
        <f t="shared" si="0"/>
        <v>1162368.2126205377</v>
      </c>
      <c r="L11" s="5">
        <f t="shared" si="0"/>
        <v>1172192.0014755316</v>
      </c>
    </row>
    <row r="12" spans="1:12" x14ac:dyDescent="0.25">
      <c r="A12" t="s">
        <v>12</v>
      </c>
      <c r="C12" s="2">
        <v>5574781.7638045717</v>
      </c>
      <c r="D12" s="2">
        <v>5694103.3338650707</v>
      </c>
      <c r="E12" s="2">
        <v>5926965.9180626627</v>
      </c>
      <c r="F12" s="2">
        <v>6144712.0949006937</v>
      </c>
      <c r="G12" s="2">
        <v>6408596.6873617321</v>
      </c>
      <c r="H12" s="2">
        <v>6731787.7131770309</v>
      </c>
      <c r="J12" s="5">
        <f t="shared" si="0"/>
        <v>450608.76103562303</v>
      </c>
      <c r="L12" s="5">
        <f t="shared" si="0"/>
        <v>587075.61827633716</v>
      </c>
    </row>
    <row r="14" spans="1:12" x14ac:dyDescent="0.25">
      <c r="A14" t="s">
        <v>1</v>
      </c>
      <c r="C14" s="2">
        <v>22342413.299947001</v>
      </c>
      <c r="D14" s="2">
        <v>22411389.798472587</v>
      </c>
      <c r="E14" s="2">
        <v>22450152.42139522</v>
      </c>
      <c r="F14" s="2">
        <v>22353395.288462572</v>
      </c>
      <c r="G14" s="2">
        <v>22184501.888889909</v>
      </c>
      <c r="H14" s="2">
        <v>21998766.663065646</v>
      </c>
      <c r="J14" s="5">
        <f t="shared" ref="J14:L17" si="1">F14-D14</f>
        <v>-57994.510010015219</v>
      </c>
      <c r="L14" s="5">
        <f t="shared" si="1"/>
        <v>-354628.62539692596</v>
      </c>
    </row>
    <row r="15" spans="1:12" x14ac:dyDescent="0.25">
      <c r="A15" t="s">
        <v>2</v>
      </c>
      <c r="C15" s="2">
        <v>8538234.0447990745</v>
      </c>
      <c r="D15" s="2">
        <v>8781415.0386537481</v>
      </c>
      <c r="E15" s="2">
        <v>9310930.110578794</v>
      </c>
      <c r="F15" s="2">
        <v>9703428.5221088976</v>
      </c>
      <c r="G15" s="2">
        <v>10019659.884574706</v>
      </c>
      <c r="H15" s="2">
        <v>10338455.267332248</v>
      </c>
      <c r="J15" s="5">
        <f t="shared" si="1"/>
        <v>922013.48345514946</v>
      </c>
      <c r="L15" s="5">
        <f t="shared" si="1"/>
        <v>635026.74522335082</v>
      </c>
    </row>
    <row r="16" spans="1:12" x14ac:dyDescent="0.25">
      <c r="A16" t="s">
        <v>3</v>
      </c>
      <c r="C16" s="2">
        <v>8400506.6391569134</v>
      </c>
      <c r="D16" s="2">
        <v>8831048.271533018</v>
      </c>
      <c r="E16" s="2">
        <v>9915576.1247441955</v>
      </c>
      <c r="F16" s="2">
        <v>11015251.778567737</v>
      </c>
      <c r="G16" s="2">
        <v>12148071.161105232</v>
      </c>
      <c r="H16" s="2">
        <v>13321207.17055345</v>
      </c>
      <c r="J16" s="5">
        <f t="shared" si="1"/>
        <v>2184203.507034719</v>
      </c>
      <c r="L16" s="5">
        <f t="shared" si="1"/>
        <v>2305955.3919857126</v>
      </c>
    </row>
    <row r="17" spans="1:12" x14ac:dyDescent="0.25">
      <c r="A17" t="s">
        <v>4</v>
      </c>
      <c r="C17" s="2">
        <v>3451680.6310528968</v>
      </c>
      <c r="D17" s="2">
        <v>3609596.268499915</v>
      </c>
      <c r="E17" s="2">
        <v>3989818.7844090164</v>
      </c>
      <c r="F17" s="2">
        <v>4358500.8363441005</v>
      </c>
      <c r="G17" s="2">
        <v>4732696.5910376413</v>
      </c>
      <c r="H17" s="2">
        <v>5133922.6095324242</v>
      </c>
      <c r="J17" s="5">
        <f t="shared" si="1"/>
        <v>748904.56784418551</v>
      </c>
      <c r="L17" s="5">
        <f t="shared" si="1"/>
        <v>775421.77318832371</v>
      </c>
    </row>
    <row r="19" spans="1:12" x14ac:dyDescent="0.25">
      <c r="A19" t="s">
        <v>13</v>
      </c>
      <c r="C19" s="2">
        <v>4989950.7536937632</v>
      </c>
      <c r="D19" s="2">
        <v>4945083.1129807318</v>
      </c>
      <c r="E19" s="2">
        <v>4733169.7061436046</v>
      </c>
      <c r="F19" s="2">
        <v>4711596.8286042148</v>
      </c>
      <c r="G19" s="2">
        <v>4767460.8482485674</v>
      </c>
      <c r="H19" s="2">
        <v>4967248.6672424739</v>
      </c>
      <c r="J19" s="5">
        <f t="shared" ref="J19:L25" si="2">F19-D19</f>
        <v>-233486.28437651694</v>
      </c>
      <c r="L19" s="5">
        <f t="shared" si="2"/>
        <v>255651.8386382591</v>
      </c>
    </row>
    <row r="20" spans="1:12" x14ac:dyDescent="0.25">
      <c r="A20" t="s">
        <v>14</v>
      </c>
      <c r="C20" s="2">
        <v>11757668.113466067</v>
      </c>
      <c r="D20" s="2">
        <v>12079155.470442567</v>
      </c>
      <c r="E20" s="2">
        <v>12731991.479338825</v>
      </c>
      <c r="F20" s="2">
        <v>12738837.870831601</v>
      </c>
      <c r="G20" s="2">
        <v>12452145.076963266</v>
      </c>
      <c r="H20" s="2">
        <v>12523603.263555758</v>
      </c>
      <c r="J20" s="5">
        <f t="shared" si="2"/>
        <v>659682.4003890343</v>
      </c>
      <c r="L20" s="5">
        <f t="shared" si="2"/>
        <v>-215234.60727584362</v>
      </c>
    </row>
    <row r="21" spans="1:12" x14ac:dyDescent="0.25">
      <c r="A21" t="s">
        <v>15</v>
      </c>
      <c r="C21" s="2">
        <v>8317958.1295085587</v>
      </c>
      <c r="D21" s="2">
        <v>8383019.8762275148</v>
      </c>
      <c r="E21" s="2">
        <v>8815307.536479447</v>
      </c>
      <c r="F21" s="2">
        <v>9438550.8310023658</v>
      </c>
      <c r="G21" s="2">
        <v>10010706.49656387</v>
      </c>
      <c r="H21" s="2">
        <v>10058179.92847888</v>
      </c>
      <c r="J21" s="5">
        <f t="shared" si="2"/>
        <v>1055530.954774851</v>
      </c>
      <c r="L21" s="5">
        <f t="shared" si="2"/>
        <v>619629.09747651406</v>
      </c>
    </row>
    <row r="22" spans="1:12" x14ac:dyDescent="0.25">
      <c r="A22" t="s">
        <v>16</v>
      </c>
      <c r="C22" s="2">
        <v>6981875.3630156014</v>
      </c>
      <c r="D22" s="2">
        <v>6916292.9661764596</v>
      </c>
      <c r="E22" s="2">
        <v>6651322.2719752444</v>
      </c>
      <c r="F22" s="2">
        <v>6673646.2620330416</v>
      </c>
      <c r="G22" s="2">
        <v>7009410.4753522733</v>
      </c>
      <c r="H22" s="2">
        <v>7524257.8402691986</v>
      </c>
      <c r="J22" s="5">
        <f t="shared" si="2"/>
        <v>-242646.704143418</v>
      </c>
      <c r="L22" s="5">
        <f t="shared" si="2"/>
        <v>850611.57823615707</v>
      </c>
    </row>
    <row r="23" spans="1:12" x14ac:dyDescent="0.25">
      <c r="A23" t="s">
        <v>17</v>
      </c>
      <c r="C23" s="2">
        <v>5289248.7039243262</v>
      </c>
      <c r="D23" s="2">
        <v>5538186.5667578448</v>
      </c>
      <c r="E23" s="2">
        <v>5915831.5575671531</v>
      </c>
      <c r="F23" s="2">
        <v>5811804.9603692219</v>
      </c>
      <c r="G23" s="2">
        <v>5634890.8094877992</v>
      </c>
      <c r="H23" s="2">
        <v>5691359.2797479471</v>
      </c>
      <c r="J23" s="5">
        <f t="shared" si="2"/>
        <v>273618.39361137711</v>
      </c>
      <c r="L23" s="5">
        <f t="shared" si="2"/>
        <v>-120445.68062127475</v>
      </c>
    </row>
    <row r="24" spans="1:12" x14ac:dyDescent="0.25">
      <c r="A24" t="s">
        <v>18</v>
      </c>
      <c r="C24" s="2">
        <v>2808612.4467929918</v>
      </c>
      <c r="D24" s="2">
        <v>3086275.3117564246</v>
      </c>
      <c r="E24" s="2">
        <v>3744886.5399956908</v>
      </c>
      <c r="F24" s="2">
        <v>4287880.5702097714</v>
      </c>
      <c r="G24" s="2">
        <v>4615921.2695114147</v>
      </c>
      <c r="H24" s="2">
        <v>4576416.4678171333</v>
      </c>
      <c r="J24" s="5">
        <f t="shared" si="2"/>
        <v>1201605.2584533468</v>
      </c>
      <c r="L24" s="5">
        <f t="shared" si="2"/>
        <v>288535.8976073619</v>
      </c>
    </row>
    <row r="25" spans="1:12" x14ac:dyDescent="0.25">
      <c r="A25" t="s">
        <v>19</v>
      </c>
      <c r="C25" s="2">
        <v>2587521.1045545787</v>
      </c>
      <c r="D25" s="2">
        <v>2685436.072817727</v>
      </c>
      <c r="E25" s="2">
        <v>3073968.3496272638</v>
      </c>
      <c r="F25" s="2">
        <v>3768259.1024330854</v>
      </c>
      <c r="G25" s="2">
        <v>4594394.549480292</v>
      </c>
      <c r="H25" s="2">
        <v>5451286.2633723728</v>
      </c>
      <c r="J25" s="5">
        <f t="shared" si="2"/>
        <v>1082823.0296153584</v>
      </c>
      <c r="L25" s="5">
        <f t="shared" si="2"/>
        <v>1683027.1609392874</v>
      </c>
    </row>
    <row r="27" spans="1:12" x14ac:dyDescent="0.25">
      <c r="A27" t="s">
        <v>20</v>
      </c>
      <c r="B27" t="s">
        <v>13</v>
      </c>
      <c r="C27" s="2">
        <v>2597792.7254869826</v>
      </c>
      <c r="D27" s="2">
        <v>2532551.3163434896</v>
      </c>
      <c r="E27" s="2">
        <v>2358602.3195321523</v>
      </c>
      <c r="F27" s="2">
        <v>2245429.1334777386</v>
      </c>
      <c r="G27" s="2">
        <v>2142849.2613255545</v>
      </c>
      <c r="H27" s="2">
        <v>2145729.1464433637</v>
      </c>
      <c r="J27" s="5">
        <f t="shared" ref="J27:L54" si="3">F27-D27</f>
        <v>-287122.18286575098</v>
      </c>
      <c r="L27" s="5">
        <f t="shared" si="3"/>
        <v>-99699.987034374848</v>
      </c>
    </row>
    <row r="28" spans="1:12" x14ac:dyDescent="0.25">
      <c r="B28" t="s">
        <v>14</v>
      </c>
      <c r="C28" s="2">
        <v>5916717.9250697624</v>
      </c>
      <c r="D28" s="2">
        <v>6002727.04377928</v>
      </c>
      <c r="E28" s="2">
        <v>6034870.1250864668</v>
      </c>
      <c r="F28" s="2">
        <v>5783079.553101562</v>
      </c>
      <c r="G28" s="2">
        <v>5454135.0638294909</v>
      </c>
      <c r="H28" s="2">
        <v>5196093.5354052279</v>
      </c>
      <c r="J28" s="5">
        <f t="shared" si="3"/>
        <v>-219647.49067771807</v>
      </c>
      <c r="L28" s="5">
        <f t="shared" si="3"/>
        <v>-586986.01769633405</v>
      </c>
    </row>
    <row r="29" spans="1:12" x14ac:dyDescent="0.25">
      <c r="B29" t="s">
        <v>15</v>
      </c>
      <c r="C29" s="2">
        <v>3769367.1862491788</v>
      </c>
      <c r="D29" s="2">
        <v>3708597.7089429679</v>
      </c>
      <c r="E29" s="2">
        <v>3799066.9203809882</v>
      </c>
      <c r="F29" s="2">
        <v>3954511.0195860527</v>
      </c>
      <c r="G29" s="2">
        <v>3977995.2211146159</v>
      </c>
      <c r="H29" s="2">
        <v>3814420.3337911088</v>
      </c>
      <c r="J29" s="5">
        <f t="shared" si="3"/>
        <v>245913.31064308481</v>
      </c>
      <c r="L29" s="5">
        <f t="shared" si="3"/>
        <v>-140090.68579494394</v>
      </c>
    </row>
    <row r="30" spans="1:12" x14ac:dyDescent="0.25">
      <c r="B30" t="s">
        <v>16</v>
      </c>
      <c r="C30" s="2">
        <v>3557675.8493427197</v>
      </c>
      <c r="D30" s="2">
        <v>3416912.5511711808</v>
      </c>
      <c r="E30" s="2">
        <v>2995046.7771837004</v>
      </c>
      <c r="F30" s="2">
        <v>2804785.7606228711</v>
      </c>
      <c r="G30" s="2">
        <v>2868448.0167039176</v>
      </c>
      <c r="H30" s="2">
        <v>2995921.300249462</v>
      </c>
      <c r="J30" s="5">
        <f t="shared" si="3"/>
        <v>-612126.79054830968</v>
      </c>
      <c r="L30" s="5">
        <f t="shared" si="3"/>
        <v>191135.53962659091</v>
      </c>
    </row>
    <row r="31" spans="1:12" x14ac:dyDescent="0.25">
      <c r="B31" t="s">
        <v>17</v>
      </c>
      <c r="C31" s="2">
        <v>2927735.1044472493</v>
      </c>
      <c r="D31" s="2">
        <v>2996021.4940232644</v>
      </c>
      <c r="E31" s="2">
        <v>3001121.9694921514</v>
      </c>
      <c r="F31" s="2">
        <v>2715848.5503055938</v>
      </c>
      <c r="G31" s="2">
        <v>2390487.8419773141</v>
      </c>
      <c r="H31" s="2">
        <v>2247761.5583105469</v>
      </c>
      <c r="J31" s="5">
        <f t="shared" si="3"/>
        <v>-280172.94371767063</v>
      </c>
      <c r="L31" s="5">
        <f t="shared" si="3"/>
        <v>-468086.99199504685</v>
      </c>
    </row>
    <row r="32" spans="1:12" x14ac:dyDescent="0.25">
      <c r="B32" t="s">
        <v>18</v>
      </c>
      <c r="C32" s="2">
        <v>1680209.007180036</v>
      </c>
      <c r="D32" s="2">
        <v>1818160.2840733631</v>
      </c>
      <c r="E32" s="2">
        <v>2101119.7004197752</v>
      </c>
      <c r="F32" s="2">
        <v>2262466.8620277084</v>
      </c>
      <c r="G32" s="2">
        <v>2278194.5978342332</v>
      </c>
      <c r="H32" s="2">
        <v>2071936.0716018016</v>
      </c>
      <c r="J32" s="5">
        <f t="shared" si="3"/>
        <v>444306.57795434538</v>
      </c>
      <c r="L32" s="5">
        <f t="shared" si="3"/>
        <v>-190530.79042590689</v>
      </c>
    </row>
    <row r="33" spans="1:12" x14ac:dyDescent="0.25">
      <c r="B33" t="s">
        <v>19</v>
      </c>
      <c r="C33" s="2">
        <v>1892915.5021710703</v>
      </c>
      <c r="D33" s="2">
        <v>1936419.4001390412</v>
      </c>
      <c r="E33" s="2">
        <v>2160324.6092999848</v>
      </c>
      <c r="F33" s="2">
        <v>2587274.4093410447</v>
      </c>
      <c r="G33" s="2">
        <v>3072391.8861047784</v>
      </c>
      <c r="H33" s="2">
        <v>3526904.7172641344</v>
      </c>
      <c r="J33" s="5">
        <f t="shared" si="3"/>
        <v>650855.00920200348</v>
      </c>
      <c r="L33" s="5">
        <f t="shared" si="3"/>
        <v>939630.30792308971</v>
      </c>
    </row>
    <row r="34" spans="1:12" x14ac:dyDescent="0.25">
      <c r="A34" t="s">
        <v>21</v>
      </c>
      <c r="B34" t="s">
        <v>13</v>
      </c>
      <c r="C34" s="2">
        <v>923962.24125171197</v>
      </c>
      <c r="D34" s="2">
        <v>911740.90076275798</v>
      </c>
      <c r="E34" s="2">
        <v>816196.22108284244</v>
      </c>
      <c r="F34" s="2">
        <v>783361.90298390773</v>
      </c>
      <c r="G34" s="2">
        <v>799460.59406342148</v>
      </c>
      <c r="H34" s="2">
        <v>837503.11983097554</v>
      </c>
      <c r="J34" s="5">
        <f t="shared" si="3"/>
        <v>-128378.99777885026</v>
      </c>
      <c r="L34" s="5">
        <f t="shared" si="3"/>
        <v>54141.216847067815</v>
      </c>
    </row>
    <row r="35" spans="1:12" x14ac:dyDescent="0.25">
      <c r="B35" t="s">
        <v>14</v>
      </c>
      <c r="C35" s="2">
        <v>2179416.1025964525</v>
      </c>
      <c r="D35" s="2">
        <v>2283866.7470708601</v>
      </c>
      <c r="E35" s="2">
        <v>2564173.7785688788</v>
      </c>
      <c r="F35" s="2">
        <v>2556722.107556995</v>
      </c>
      <c r="G35" s="2">
        <v>2364058.7844550265</v>
      </c>
      <c r="H35" s="2">
        <v>2336974.4771003528</v>
      </c>
      <c r="J35" s="5">
        <f t="shared" si="3"/>
        <v>272855.36048613489</v>
      </c>
      <c r="L35" s="5">
        <f t="shared" si="3"/>
        <v>-219747.63045664225</v>
      </c>
    </row>
    <row r="36" spans="1:12" x14ac:dyDescent="0.25">
      <c r="B36" t="s">
        <v>15</v>
      </c>
      <c r="C36" s="2">
        <v>1731446.4751523118</v>
      </c>
      <c r="D36" s="2">
        <v>1749103.4477134473</v>
      </c>
      <c r="E36" s="2">
        <v>1827433.9778372722</v>
      </c>
      <c r="F36" s="2">
        <v>2028651.9099303386</v>
      </c>
      <c r="G36" s="2">
        <v>2275305.8942944799</v>
      </c>
      <c r="H36" s="2">
        <v>2255761.2238249532</v>
      </c>
      <c r="J36" s="5">
        <f t="shared" si="3"/>
        <v>279548.46221689135</v>
      </c>
      <c r="L36" s="5">
        <f t="shared" si="3"/>
        <v>227109.31389461458</v>
      </c>
    </row>
    <row r="37" spans="1:12" x14ac:dyDescent="0.25">
      <c r="B37" t="s">
        <v>16</v>
      </c>
      <c r="C37" s="2">
        <v>1587264.0988417352</v>
      </c>
      <c r="D37" s="2">
        <v>1560715.4153230228</v>
      </c>
      <c r="E37" s="2">
        <v>1484635.6699020676</v>
      </c>
      <c r="F37" s="2">
        <v>1481915.9302793907</v>
      </c>
      <c r="G37" s="2">
        <v>1552249.0648052609</v>
      </c>
      <c r="H37" s="2">
        <v>1724876.4313830109</v>
      </c>
      <c r="J37" s="5">
        <f t="shared" si="3"/>
        <v>-78799.485043632099</v>
      </c>
      <c r="L37" s="5">
        <f t="shared" si="3"/>
        <v>242960.50110362028</v>
      </c>
    </row>
    <row r="38" spans="1:12" x14ac:dyDescent="0.25">
      <c r="B38" t="s">
        <v>17</v>
      </c>
      <c r="C38" s="2">
        <v>1229344.8595734569</v>
      </c>
      <c r="D38" s="2">
        <v>1302574.1407359038</v>
      </c>
      <c r="E38" s="2">
        <v>1409019.6834554602</v>
      </c>
      <c r="F38" s="2">
        <v>1372724.3632070899</v>
      </c>
      <c r="G38" s="2">
        <v>1317470.5825907246</v>
      </c>
      <c r="H38" s="2">
        <v>1326260.3919212027</v>
      </c>
      <c r="J38" s="5">
        <f t="shared" si="3"/>
        <v>70150.222471186193</v>
      </c>
      <c r="L38" s="5">
        <f t="shared" si="3"/>
        <v>-46463.971285887295</v>
      </c>
    </row>
    <row r="39" spans="1:12" x14ac:dyDescent="0.25">
      <c r="B39" t="s">
        <v>18</v>
      </c>
      <c r="C39" s="2">
        <v>561279.47604386345</v>
      </c>
      <c r="D39" s="2">
        <v>627725.3343065019</v>
      </c>
      <c r="E39" s="2">
        <v>800324.28817881853</v>
      </c>
      <c r="F39" s="2">
        <v>960799.71685262281</v>
      </c>
      <c r="G39" s="2">
        <v>1048617.5245881774</v>
      </c>
      <c r="H39" s="2">
        <v>1031493.4953312188</v>
      </c>
      <c r="J39" s="5">
        <f t="shared" si="3"/>
        <v>333074.38254612091</v>
      </c>
      <c r="L39" s="5">
        <f t="shared" si="3"/>
        <v>70693.77847859601</v>
      </c>
    </row>
    <row r="40" spans="1:12" x14ac:dyDescent="0.25">
      <c r="B40" t="s">
        <v>19</v>
      </c>
      <c r="C40" s="2">
        <v>325520.79133954347</v>
      </c>
      <c r="D40" s="2">
        <v>345689.05274125485</v>
      </c>
      <c r="E40" s="2">
        <v>409146.49155345431</v>
      </c>
      <c r="F40" s="2">
        <v>519252.59129855252</v>
      </c>
      <c r="G40" s="2">
        <v>662497.43977761583</v>
      </c>
      <c r="H40" s="2">
        <v>825586.1279405345</v>
      </c>
      <c r="J40" s="5">
        <f t="shared" si="3"/>
        <v>173563.53855729767</v>
      </c>
      <c r="L40" s="5">
        <f t="shared" si="3"/>
        <v>306333.53664198198</v>
      </c>
    </row>
    <row r="41" spans="1:12" x14ac:dyDescent="0.25">
      <c r="A41" t="s">
        <v>3</v>
      </c>
      <c r="B41" t="s">
        <v>13</v>
      </c>
      <c r="C41" s="2">
        <v>1032071.5551718454</v>
      </c>
      <c r="D41" s="2">
        <v>1061152.1847270723</v>
      </c>
      <c r="E41" s="2">
        <v>1099323.1615439658</v>
      </c>
      <c r="F41" s="2">
        <v>1184381.1736534424</v>
      </c>
      <c r="G41" s="2">
        <v>1285313.5933692229</v>
      </c>
      <c r="H41" s="2">
        <v>1390968.5747741282</v>
      </c>
      <c r="J41" s="5">
        <f t="shared" si="3"/>
        <v>123228.98892637016</v>
      </c>
      <c r="L41" s="5">
        <f t="shared" si="3"/>
        <v>206587.40112068574</v>
      </c>
    </row>
    <row r="42" spans="1:12" x14ac:dyDescent="0.25">
      <c r="B42" t="s">
        <v>14</v>
      </c>
      <c r="C42" s="2">
        <v>2527659.7718906547</v>
      </c>
      <c r="D42" s="2">
        <v>2603146.8207025491</v>
      </c>
      <c r="E42" s="2">
        <v>2844768.2217149204</v>
      </c>
      <c r="F42" s="2">
        <v>3053023.753902846</v>
      </c>
      <c r="G42" s="2">
        <v>3220032.5188991823</v>
      </c>
      <c r="H42" s="2">
        <v>3475473.670965353</v>
      </c>
      <c r="J42" s="5">
        <f t="shared" si="3"/>
        <v>449876.93320029695</v>
      </c>
      <c r="L42" s="5">
        <f t="shared" si="3"/>
        <v>422449.91706250701</v>
      </c>
    </row>
    <row r="43" spans="1:12" x14ac:dyDescent="0.25">
      <c r="B43" t="s">
        <v>15</v>
      </c>
      <c r="C43" s="2">
        <v>2091120.2569794408</v>
      </c>
      <c r="D43" s="2">
        <v>2175022.1223034519</v>
      </c>
      <c r="E43" s="2">
        <v>2364217.4799998319</v>
      </c>
      <c r="F43" s="2">
        <v>2544062.7359101688</v>
      </c>
      <c r="G43" s="2">
        <v>2783244.31948731</v>
      </c>
      <c r="H43" s="2">
        <v>2977046.0543847447</v>
      </c>
      <c r="J43" s="5">
        <f t="shared" si="3"/>
        <v>369040.61360671697</v>
      </c>
      <c r="L43" s="5">
        <f t="shared" si="3"/>
        <v>432983.31847457588</v>
      </c>
    </row>
    <row r="44" spans="1:12" x14ac:dyDescent="0.25">
      <c r="B44" t="s">
        <v>16</v>
      </c>
      <c r="C44" s="2">
        <v>1335790.0833729962</v>
      </c>
      <c r="D44" s="2">
        <v>1418064.8379348621</v>
      </c>
      <c r="E44" s="2">
        <v>1600293.3734075362</v>
      </c>
      <c r="F44" s="2">
        <v>1767242.1290496166</v>
      </c>
      <c r="G44" s="2">
        <v>1915520.672187275</v>
      </c>
      <c r="H44" s="2">
        <v>2060901.1864907139</v>
      </c>
      <c r="J44" s="5">
        <f t="shared" si="3"/>
        <v>349177.29111475451</v>
      </c>
      <c r="L44" s="5">
        <f t="shared" si="3"/>
        <v>293659.05744109722</v>
      </c>
    </row>
    <row r="45" spans="1:12" x14ac:dyDescent="0.25">
      <c r="B45" t="s">
        <v>17</v>
      </c>
      <c r="C45" s="2">
        <v>789801.05392932124</v>
      </c>
      <c r="D45" s="2">
        <v>877438.56328137382</v>
      </c>
      <c r="E45" s="2">
        <v>1099625.8949830811</v>
      </c>
      <c r="F45" s="2">
        <v>1287642.2912107036</v>
      </c>
      <c r="G45" s="2">
        <v>1450036.9533884551</v>
      </c>
      <c r="H45" s="2">
        <v>1601160.0937852494</v>
      </c>
      <c r="J45" s="5">
        <f t="shared" si="3"/>
        <v>410203.72792932973</v>
      </c>
      <c r="L45" s="5">
        <f t="shared" si="3"/>
        <v>313517.80257454584</v>
      </c>
    </row>
    <row r="46" spans="1:12" x14ac:dyDescent="0.25">
      <c r="B46" t="s">
        <v>18</v>
      </c>
      <c r="C46" s="2">
        <v>392794.31915158324</v>
      </c>
      <c r="D46" s="2">
        <v>442836.85370165063</v>
      </c>
      <c r="E46" s="2">
        <v>590538.54901939118</v>
      </c>
      <c r="F46" s="2">
        <v>766119.90413402428</v>
      </c>
      <c r="G46" s="2">
        <v>954918.04159007699</v>
      </c>
      <c r="H46" s="2">
        <v>1113681.3815372335</v>
      </c>
      <c r="J46" s="5">
        <f t="shared" si="3"/>
        <v>323283.05043237365</v>
      </c>
      <c r="L46" s="5">
        <f t="shared" si="3"/>
        <v>347561.4774032092</v>
      </c>
    </row>
    <row r="47" spans="1:12" x14ac:dyDescent="0.25">
      <c r="B47" t="s">
        <v>19</v>
      </c>
      <c r="C47" s="2">
        <v>231269.59866107206</v>
      </c>
      <c r="D47" s="2">
        <v>253386.88888205649</v>
      </c>
      <c r="E47" s="2">
        <v>316809.44407546887</v>
      </c>
      <c r="F47" s="2">
        <v>412779.79070693464</v>
      </c>
      <c r="G47" s="2">
        <v>539005.06218370958</v>
      </c>
      <c r="H47" s="2">
        <v>701976.20861602633</v>
      </c>
      <c r="J47" s="5">
        <f t="shared" si="3"/>
        <v>159392.90182487815</v>
      </c>
      <c r="L47" s="5">
        <f t="shared" si="3"/>
        <v>289196.41790909169</v>
      </c>
    </row>
    <row r="48" spans="1:12" x14ac:dyDescent="0.25">
      <c r="A48" t="s">
        <v>22</v>
      </c>
      <c r="B48" t="s">
        <v>13</v>
      </c>
      <c r="C48" s="2">
        <v>436124.23178322311</v>
      </c>
      <c r="D48" s="2">
        <v>439638.7111474126</v>
      </c>
      <c r="E48" s="2">
        <v>459048.00398464419</v>
      </c>
      <c r="F48" s="2">
        <v>498424.61848912551</v>
      </c>
      <c r="G48" s="2">
        <v>539837.3994903682</v>
      </c>
      <c r="H48" s="2">
        <v>593047.82619400765</v>
      </c>
      <c r="J48" s="5">
        <f t="shared" si="3"/>
        <v>58785.907341712911</v>
      </c>
      <c r="L48" s="5">
        <f t="shared" si="3"/>
        <v>94623.207704882137</v>
      </c>
    </row>
    <row r="49" spans="2:12" x14ac:dyDescent="0.25">
      <c r="B49" t="s">
        <v>14</v>
      </c>
      <c r="C49" s="2">
        <v>1133874.3139091963</v>
      </c>
      <c r="D49" s="2">
        <v>1189414.8588898769</v>
      </c>
      <c r="E49" s="2">
        <v>1288179.3539685577</v>
      </c>
      <c r="F49" s="2">
        <v>1346012.4562702014</v>
      </c>
      <c r="G49" s="2">
        <v>1413918.7097795652</v>
      </c>
      <c r="H49" s="2">
        <v>1515061.5800848235</v>
      </c>
      <c r="J49" s="5">
        <f t="shared" si="3"/>
        <v>156597.5973803245</v>
      </c>
      <c r="L49" s="5">
        <f t="shared" si="3"/>
        <v>169049.12381462217</v>
      </c>
    </row>
    <row r="50" spans="2:12" x14ac:dyDescent="0.25">
      <c r="B50" t="s">
        <v>15</v>
      </c>
      <c r="C50" s="2">
        <v>726024.21112762694</v>
      </c>
      <c r="D50" s="2">
        <v>750296.59726764739</v>
      </c>
      <c r="E50" s="2">
        <v>824589.15826135408</v>
      </c>
      <c r="F50" s="2">
        <v>911325.16557580419</v>
      </c>
      <c r="G50" s="2">
        <v>974161.06166746491</v>
      </c>
      <c r="H50" s="2">
        <v>1010952.3164780746</v>
      </c>
      <c r="J50" s="5">
        <f t="shared" si="3"/>
        <v>161028.5683081568</v>
      </c>
      <c r="L50" s="5">
        <f t="shared" si="3"/>
        <v>99627.150902270456</v>
      </c>
    </row>
    <row r="51" spans="2:12" x14ac:dyDescent="0.25">
      <c r="B51" t="s">
        <v>16</v>
      </c>
      <c r="C51" s="2">
        <v>501145.33145815018</v>
      </c>
      <c r="D51" s="2">
        <v>520600.16174739541</v>
      </c>
      <c r="E51" s="2">
        <v>571346.45148194057</v>
      </c>
      <c r="F51" s="2">
        <v>619702.4420811648</v>
      </c>
      <c r="G51" s="2">
        <v>673192.72165582166</v>
      </c>
      <c r="H51" s="2">
        <v>742558.92214601347</v>
      </c>
      <c r="J51" s="5">
        <f t="shared" si="3"/>
        <v>99102.280333769391</v>
      </c>
      <c r="L51" s="5">
        <f t="shared" si="3"/>
        <v>122856.48006484867</v>
      </c>
    </row>
    <row r="52" spans="2:12" x14ac:dyDescent="0.25">
      <c r="B52" t="s">
        <v>17</v>
      </c>
      <c r="C52" s="2">
        <v>342367.68597429857</v>
      </c>
      <c r="D52" s="2">
        <v>362152.368717301</v>
      </c>
      <c r="E52" s="2">
        <v>406064.00963646016</v>
      </c>
      <c r="F52" s="2">
        <v>435589.75564583379</v>
      </c>
      <c r="G52" s="2">
        <v>476895.43153130624</v>
      </c>
      <c r="H52" s="2">
        <v>516177.23573094781</v>
      </c>
      <c r="J52" s="5">
        <f t="shared" si="3"/>
        <v>73437.386928532796</v>
      </c>
      <c r="L52" s="5">
        <f t="shared" si="3"/>
        <v>80587.480085114017</v>
      </c>
    </row>
    <row r="53" spans="2:12" x14ac:dyDescent="0.25">
      <c r="B53" t="s">
        <v>18</v>
      </c>
      <c r="C53" s="2">
        <v>174329.64441750987</v>
      </c>
      <c r="D53" s="2">
        <v>197552.83967490782</v>
      </c>
      <c r="E53" s="2">
        <v>252904.00237770559</v>
      </c>
      <c r="F53" s="2">
        <v>298494.08719541709</v>
      </c>
      <c r="G53" s="2">
        <v>334191.10549892741</v>
      </c>
      <c r="H53" s="2">
        <v>359305.51934688055</v>
      </c>
      <c r="J53" s="5">
        <f t="shared" si="3"/>
        <v>100941.24752050926</v>
      </c>
      <c r="L53" s="5">
        <f t="shared" si="3"/>
        <v>60811.432151463465</v>
      </c>
    </row>
    <row r="54" spans="2:12" x14ac:dyDescent="0.25">
      <c r="B54" t="s">
        <v>19</v>
      </c>
      <c r="C54" s="2">
        <v>137815.21238289218</v>
      </c>
      <c r="D54" s="2">
        <v>149940.73105537405</v>
      </c>
      <c r="E54" s="2">
        <v>187687.80469835477</v>
      </c>
      <c r="F54" s="2">
        <v>248952.31108655393</v>
      </c>
      <c r="G54" s="2">
        <v>320500.16141418816</v>
      </c>
      <c r="H54" s="2">
        <v>396819.20955167722</v>
      </c>
      <c r="J54" s="5">
        <f t="shared" si="3"/>
        <v>99011.580031179881</v>
      </c>
      <c r="L54" s="5">
        <f t="shared" si="3"/>
        <v>147866.89846512329</v>
      </c>
    </row>
  </sheetData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N20" sqref="N20"/>
    </sheetView>
  </sheetViews>
  <sheetFormatPr defaultRowHeight="15" x14ac:dyDescent="0.25"/>
  <cols>
    <col min="1" max="1" width="28.140625" customWidth="1"/>
    <col min="2" max="8" width="12.140625" customWidth="1"/>
    <col min="10" max="10" width="9.85546875" style="4" bestFit="1" customWidth="1"/>
    <col min="11" max="12" width="9.140625" style="4"/>
  </cols>
  <sheetData>
    <row r="1" spans="1:12" x14ac:dyDescent="0.25">
      <c r="A1" s="1" t="s">
        <v>33</v>
      </c>
    </row>
    <row r="2" spans="1:12" s="1" customFormat="1" x14ac:dyDescent="0.25">
      <c r="C2" s="1">
        <v>2013</v>
      </c>
      <c r="D2" s="1">
        <v>2015</v>
      </c>
      <c r="E2" s="1">
        <v>2020</v>
      </c>
      <c r="F2" s="1">
        <v>2025</v>
      </c>
      <c r="G2" s="1">
        <v>2030</v>
      </c>
      <c r="H2" s="1">
        <v>2035</v>
      </c>
      <c r="J2" s="3" t="s">
        <v>27</v>
      </c>
      <c r="K2" s="3"/>
      <c r="L2" s="3" t="s">
        <v>28</v>
      </c>
    </row>
    <row r="3" spans="1:12" x14ac:dyDescent="0.25">
      <c r="A3" t="s">
        <v>0</v>
      </c>
      <c r="C3" s="2">
        <v>42745097.558775261</v>
      </c>
      <c r="D3" s="2">
        <v>43675228.324261293</v>
      </c>
      <c r="E3" s="2">
        <v>45861620.812560715</v>
      </c>
      <c r="F3" s="2">
        <v>47894673.173426777</v>
      </c>
      <c r="G3" s="2">
        <v>49931867.918398522</v>
      </c>
      <c r="H3" s="2">
        <v>52063057.272835113</v>
      </c>
      <c r="J3" s="5">
        <f>F3-D3</f>
        <v>4219444.8491654843</v>
      </c>
      <c r="L3" s="5">
        <f>H3-F3</f>
        <v>4168384.099408336</v>
      </c>
    </row>
    <row r="4" spans="1:12" x14ac:dyDescent="0.25">
      <c r="C4" s="2"/>
      <c r="D4" s="2"/>
      <c r="E4" s="2"/>
      <c r="F4" s="2"/>
      <c r="G4" s="2"/>
      <c r="H4" s="2"/>
    </row>
    <row r="5" spans="1:12" x14ac:dyDescent="0.25">
      <c r="A5" t="s">
        <v>5</v>
      </c>
      <c r="C5" s="2">
        <v>9090693.2396920212</v>
      </c>
      <c r="D5" s="2">
        <v>9372994.3116979003</v>
      </c>
      <c r="E5" s="2">
        <v>9968469.0668206103</v>
      </c>
      <c r="F5" s="2">
        <v>10455263.72335453</v>
      </c>
      <c r="G5" s="2">
        <v>10894534.853601761</v>
      </c>
      <c r="H5" s="2">
        <v>11349066.445538636</v>
      </c>
      <c r="J5" s="5">
        <f t="shared" ref="J5:L12" si="0">F5-D5</f>
        <v>1082269.4116566293</v>
      </c>
      <c r="L5" s="5">
        <f t="shared" si="0"/>
        <v>893802.72218410671</v>
      </c>
    </row>
    <row r="6" spans="1:12" x14ac:dyDescent="0.25">
      <c r="A6" t="s">
        <v>6</v>
      </c>
      <c r="C6" s="2">
        <v>9552951.7880303785</v>
      </c>
      <c r="D6" s="2">
        <v>9670430.4466988128</v>
      </c>
      <c r="E6" s="2">
        <v>10057680.745729737</v>
      </c>
      <c r="F6" s="2">
        <v>10482850.095715299</v>
      </c>
      <c r="G6" s="2">
        <v>10878352.163198534</v>
      </c>
      <c r="H6" s="2">
        <v>11233351.690034615</v>
      </c>
      <c r="J6" s="5">
        <f t="shared" si="0"/>
        <v>812419.64901648648</v>
      </c>
      <c r="L6" s="5">
        <f t="shared" si="0"/>
        <v>750501.59431931563</v>
      </c>
    </row>
    <row r="7" spans="1:12" x14ac:dyDescent="0.25">
      <c r="A7" t="s">
        <v>7</v>
      </c>
      <c r="C7" s="2">
        <v>2014076.1589707406</v>
      </c>
      <c r="D7" s="2">
        <v>2037584.4399150247</v>
      </c>
      <c r="E7" s="2">
        <v>2068678.9602975585</v>
      </c>
      <c r="F7" s="2">
        <v>2079756.6738054515</v>
      </c>
      <c r="G7" s="2">
        <v>2102659.4509071298</v>
      </c>
      <c r="H7" s="2">
        <v>2151516.442866514</v>
      </c>
      <c r="J7" s="5">
        <f t="shared" si="0"/>
        <v>42172.233890426811</v>
      </c>
      <c r="L7" s="5">
        <f t="shared" si="0"/>
        <v>71759.769061062485</v>
      </c>
    </row>
    <row r="8" spans="1:12" x14ac:dyDescent="0.25">
      <c r="A8" t="s">
        <v>8</v>
      </c>
      <c r="C8" s="2">
        <v>1410260.1367856448</v>
      </c>
      <c r="D8" s="2">
        <v>1437904.2962468199</v>
      </c>
      <c r="E8" s="2">
        <v>1498804.256502816</v>
      </c>
      <c r="F8" s="2">
        <v>1541942.5294390186</v>
      </c>
      <c r="G8" s="2">
        <v>1586238.3386101068</v>
      </c>
      <c r="H8" s="2">
        <v>1641936.757625012</v>
      </c>
      <c r="J8" s="5">
        <f t="shared" si="0"/>
        <v>104038.23319219868</v>
      </c>
      <c r="L8" s="5">
        <f t="shared" si="0"/>
        <v>99994.228185993386</v>
      </c>
    </row>
    <row r="9" spans="1:12" x14ac:dyDescent="0.25">
      <c r="A9" t="s">
        <v>9</v>
      </c>
      <c r="C9" s="2">
        <v>3254400.3859138987</v>
      </c>
      <c r="D9" s="2">
        <v>3318772.6038732477</v>
      </c>
      <c r="E9" s="2">
        <v>3488430.5713311373</v>
      </c>
      <c r="F9" s="2">
        <v>3618226.6053058943</v>
      </c>
      <c r="G9" s="2">
        <v>3710970.3185933908</v>
      </c>
      <c r="H9" s="2">
        <v>3805140.8223962681</v>
      </c>
      <c r="J9" s="5">
        <f t="shared" si="0"/>
        <v>299454.00143264653</v>
      </c>
      <c r="L9" s="5">
        <f t="shared" si="0"/>
        <v>186914.21709037386</v>
      </c>
    </row>
    <row r="10" spans="1:12" x14ac:dyDescent="0.25">
      <c r="A10" t="s">
        <v>10</v>
      </c>
      <c r="C10" s="2">
        <v>1192708.6839835828</v>
      </c>
      <c r="D10" s="2">
        <v>1212349.7119284535</v>
      </c>
      <c r="E10" s="2">
        <v>1266635.4841585807</v>
      </c>
      <c r="F10" s="2">
        <v>1339078.4362885978</v>
      </c>
      <c r="G10" s="2">
        <v>1420356.713081771</v>
      </c>
      <c r="H10" s="2">
        <v>1488616.8748487434</v>
      </c>
      <c r="J10" s="5">
        <f t="shared" si="0"/>
        <v>126728.72436014423</v>
      </c>
      <c r="L10" s="5">
        <f t="shared" si="0"/>
        <v>149538.43856014567</v>
      </c>
    </row>
    <row r="11" spans="1:12" x14ac:dyDescent="0.25">
      <c r="A11" t="s">
        <v>11</v>
      </c>
      <c r="C11" s="2">
        <v>10653183.05633647</v>
      </c>
      <c r="D11" s="2">
        <v>10924311.38420229</v>
      </c>
      <c r="E11" s="2">
        <v>11556447.74433114</v>
      </c>
      <c r="F11" s="2">
        <v>12166705.819965862</v>
      </c>
      <c r="G11" s="2">
        <v>12813833.939378068</v>
      </c>
      <c r="H11" s="2">
        <v>13490704.631867982</v>
      </c>
      <c r="J11" s="5">
        <f t="shared" si="0"/>
        <v>1242394.4357635714</v>
      </c>
      <c r="L11" s="5">
        <f t="shared" si="0"/>
        <v>1323998.8119021207</v>
      </c>
    </row>
    <row r="12" spans="1:12" x14ac:dyDescent="0.25">
      <c r="A12" t="s">
        <v>12</v>
      </c>
      <c r="C12" s="2">
        <v>5576824.1090625264</v>
      </c>
      <c r="D12" s="2">
        <v>5700881.1296987357</v>
      </c>
      <c r="E12" s="2">
        <v>5956473.9833891373</v>
      </c>
      <c r="F12" s="2">
        <v>6210849.2895521242</v>
      </c>
      <c r="G12" s="2">
        <v>6524922.1410277653</v>
      </c>
      <c r="H12" s="2">
        <v>6902723.6076573338</v>
      </c>
      <c r="J12" s="5">
        <f t="shared" si="0"/>
        <v>509968.15985338856</v>
      </c>
      <c r="L12" s="5">
        <f t="shared" si="0"/>
        <v>691874.31810520962</v>
      </c>
    </row>
    <row r="14" spans="1:12" x14ac:dyDescent="0.25">
      <c r="A14" t="s">
        <v>1</v>
      </c>
      <c r="C14" s="2">
        <v>22344159.036505412</v>
      </c>
      <c r="D14" s="2">
        <v>22417298.720663831</v>
      </c>
      <c r="E14" s="2">
        <v>22477229.645020511</v>
      </c>
      <c r="F14" s="2">
        <v>22416502.98301319</v>
      </c>
      <c r="G14" s="2">
        <v>22297705.464657068</v>
      </c>
      <c r="H14" s="2">
        <v>22165390.937790625</v>
      </c>
      <c r="J14" s="5">
        <f t="shared" ref="J14:L17" si="1">F14-D14</f>
        <v>-795.73765064030886</v>
      </c>
      <c r="L14" s="5">
        <f t="shared" si="1"/>
        <v>-251112.04522256553</v>
      </c>
    </row>
    <row r="15" spans="1:12" x14ac:dyDescent="0.25">
      <c r="A15" t="s">
        <v>2</v>
      </c>
      <c r="C15" s="2">
        <v>8540223.5550462417</v>
      </c>
      <c r="D15" s="2">
        <v>8788173.7343508806</v>
      </c>
      <c r="E15" s="2">
        <v>9342350.7447755001</v>
      </c>
      <c r="F15" s="2">
        <v>9778093.578295039</v>
      </c>
      <c r="G15" s="2">
        <v>10156072.527526438</v>
      </c>
      <c r="H15" s="2">
        <v>10546458.873759218</v>
      </c>
      <c r="J15" s="5">
        <f t="shared" si="1"/>
        <v>989919.84394415841</v>
      </c>
      <c r="L15" s="5">
        <f t="shared" si="1"/>
        <v>768365.29546417855</v>
      </c>
    </row>
    <row r="16" spans="1:12" x14ac:dyDescent="0.25">
      <c r="A16" t="s">
        <v>3</v>
      </c>
      <c r="C16" s="2">
        <v>8405740.1553612407</v>
      </c>
      <c r="D16" s="2">
        <v>8849011.4844822474</v>
      </c>
      <c r="E16" s="2">
        <v>10001094.183378562</v>
      </c>
      <c r="F16" s="2">
        <v>11222132.308753962</v>
      </c>
      <c r="G16" s="2">
        <v>12530976.332840728</v>
      </c>
      <c r="H16" s="2">
        <v>13901896.280319395</v>
      </c>
      <c r="J16" s="5">
        <f t="shared" si="1"/>
        <v>2373120.8242717143</v>
      </c>
      <c r="L16" s="5">
        <f t="shared" si="1"/>
        <v>2679763.9715654328</v>
      </c>
    </row>
    <row r="17" spans="1:12" x14ac:dyDescent="0.25">
      <c r="A17" t="s">
        <v>4</v>
      </c>
      <c r="C17" s="2">
        <v>3454974.7803668631</v>
      </c>
      <c r="D17" s="2">
        <v>3620744.3520008237</v>
      </c>
      <c r="E17" s="2">
        <v>4040946.2144756448</v>
      </c>
      <c r="F17" s="2">
        <v>4477944.2761790175</v>
      </c>
      <c r="G17" s="2">
        <v>4947113.5621502735</v>
      </c>
      <c r="H17" s="2">
        <v>5449311.1535264784</v>
      </c>
      <c r="J17" s="5">
        <f t="shared" si="1"/>
        <v>857199.92417819379</v>
      </c>
      <c r="L17" s="5">
        <f t="shared" si="1"/>
        <v>971366.87734746095</v>
      </c>
    </row>
    <row r="19" spans="1:12" x14ac:dyDescent="0.25">
      <c r="A19" t="s">
        <v>13</v>
      </c>
      <c r="C19" s="2">
        <v>4992484.5475444421</v>
      </c>
      <c r="D19" s="2">
        <v>4953118.3913151845</v>
      </c>
      <c r="E19" s="2">
        <v>4763265.5236434592</v>
      </c>
      <c r="F19" s="2">
        <v>4770257.3189586494</v>
      </c>
      <c r="G19" s="2">
        <v>4860969.7370184846</v>
      </c>
      <c r="H19" s="2">
        <v>5093930.2296169363</v>
      </c>
      <c r="J19" s="5">
        <f t="shared" ref="J19:L25" si="2">F19-D19</f>
        <v>-182861.07235653512</v>
      </c>
      <c r="L19" s="5">
        <f t="shared" si="2"/>
        <v>323672.91065828688</v>
      </c>
    </row>
    <row r="20" spans="1:12" x14ac:dyDescent="0.25">
      <c r="A20" t="s">
        <v>14</v>
      </c>
      <c r="C20" s="2">
        <v>11763380.873530174</v>
      </c>
      <c r="D20" s="2">
        <v>12098917.811266866</v>
      </c>
      <c r="E20" s="2">
        <v>12825987.064256981</v>
      </c>
      <c r="F20" s="2">
        <v>12955527.524183745</v>
      </c>
      <c r="G20" s="2">
        <v>12819784.387312371</v>
      </c>
      <c r="H20" s="2">
        <v>13025406.504339393</v>
      </c>
      <c r="J20" s="5">
        <f t="shared" si="2"/>
        <v>856609.71291687898</v>
      </c>
      <c r="L20" s="5">
        <f t="shared" si="2"/>
        <v>69878.980155648664</v>
      </c>
    </row>
    <row r="21" spans="1:12" x14ac:dyDescent="0.25">
      <c r="A21" t="s">
        <v>15</v>
      </c>
      <c r="C21" s="2">
        <v>8320219.0950702634</v>
      </c>
      <c r="D21" s="2">
        <v>8390918.1931255143</v>
      </c>
      <c r="E21" s="2">
        <v>8855990.8777358029</v>
      </c>
      <c r="F21" s="2">
        <v>9547753.0923975147</v>
      </c>
      <c r="G21" s="2">
        <v>10233003.417108394</v>
      </c>
      <c r="H21" s="2">
        <v>10417620.743695714</v>
      </c>
      <c r="J21" s="5">
        <f t="shared" si="2"/>
        <v>1156834.8992720004</v>
      </c>
      <c r="L21" s="5">
        <f t="shared" si="2"/>
        <v>869867.65129819885</v>
      </c>
    </row>
    <row r="22" spans="1:12" x14ac:dyDescent="0.25">
      <c r="A22" t="s">
        <v>16</v>
      </c>
      <c r="C22" s="2">
        <v>6982787.8459561067</v>
      </c>
      <c r="D22" s="2">
        <v>6919472.2845871001</v>
      </c>
      <c r="E22" s="2">
        <v>6667478.4411409814</v>
      </c>
      <c r="F22" s="2">
        <v>6716570.520795783</v>
      </c>
      <c r="G22" s="2">
        <v>7098868.059579731</v>
      </c>
      <c r="H22" s="2">
        <v>7682149.2346752677</v>
      </c>
      <c r="J22" s="5">
        <f t="shared" si="2"/>
        <v>-202901.76379131712</v>
      </c>
      <c r="L22" s="5">
        <f t="shared" si="2"/>
        <v>965578.71387948468</v>
      </c>
    </row>
    <row r="23" spans="1:12" x14ac:dyDescent="0.25">
      <c r="A23" t="s">
        <v>17</v>
      </c>
      <c r="C23" s="2">
        <v>5289718.5215735361</v>
      </c>
      <c r="D23" s="2">
        <v>5539786.0825211704</v>
      </c>
      <c r="E23" s="2">
        <v>5923596.2534286715</v>
      </c>
      <c r="F23" s="2">
        <v>5831842.6554736737</v>
      </c>
      <c r="G23" s="2">
        <v>5675773.5083720339</v>
      </c>
      <c r="H23" s="2">
        <v>5761429.514883887</v>
      </c>
      <c r="J23" s="5">
        <f t="shared" si="2"/>
        <v>292056.57295250334</v>
      </c>
      <c r="L23" s="5">
        <f t="shared" si="2"/>
        <v>-70413.140589786693</v>
      </c>
    </row>
    <row r="24" spans="1:12" x14ac:dyDescent="0.25">
      <c r="A24" t="s">
        <v>18</v>
      </c>
      <c r="C24" s="2">
        <v>2808865.5176194943</v>
      </c>
      <c r="D24" s="2">
        <v>3087148.9582489077</v>
      </c>
      <c r="E24" s="2">
        <v>3749119.0656572096</v>
      </c>
      <c r="F24" s="2">
        <v>4298525.8698154483</v>
      </c>
      <c r="G24" s="2">
        <v>4636763.5238865782</v>
      </c>
      <c r="H24" s="2">
        <v>4610258.9639844988</v>
      </c>
      <c r="J24" s="5">
        <f t="shared" si="2"/>
        <v>1211376.9115665406</v>
      </c>
      <c r="L24" s="5">
        <f t="shared" si="2"/>
        <v>311733.09416905046</v>
      </c>
    </row>
    <row r="25" spans="1:12" x14ac:dyDescent="0.25">
      <c r="A25" t="s">
        <v>19</v>
      </c>
      <c r="C25" s="2">
        <v>2587641.1259857463</v>
      </c>
      <c r="D25" s="2">
        <v>2685866.5704330509</v>
      </c>
      <c r="E25" s="2">
        <v>3076183.561787121</v>
      </c>
      <c r="F25" s="2">
        <v>3774196.1646163939</v>
      </c>
      <c r="G25" s="2">
        <v>4606705.253896907</v>
      </c>
      <c r="H25" s="2">
        <v>5472262.0542000216</v>
      </c>
      <c r="J25" s="5">
        <f t="shared" si="2"/>
        <v>1088329.594183343</v>
      </c>
      <c r="L25" s="5">
        <f t="shared" si="2"/>
        <v>1698065.8895836277</v>
      </c>
    </row>
    <row r="27" spans="1:12" x14ac:dyDescent="0.25">
      <c r="A27" t="s">
        <v>20</v>
      </c>
      <c r="B27" t="s">
        <v>13</v>
      </c>
      <c r="C27" s="2">
        <v>2598174.6451265262</v>
      </c>
      <c r="D27" s="2">
        <v>2533771.3288841629</v>
      </c>
      <c r="E27" s="2">
        <v>2363235.094610448</v>
      </c>
      <c r="F27" s="2">
        <v>2254513.5924292742</v>
      </c>
      <c r="G27" s="2">
        <v>2157490.4016018473</v>
      </c>
      <c r="H27" s="2">
        <v>2165512.3556356677</v>
      </c>
      <c r="J27" s="5">
        <f t="shared" ref="J27:L54" si="3">F27-D27</f>
        <v>-279257.73645488871</v>
      </c>
      <c r="L27" s="5">
        <f t="shared" si="3"/>
        <v>-89001.236793606542</v>
      </c>
    </row>
    <row r="28" spans="1:12" x14ac:dyDescent="0.25">
      <c r="B28" t="s">
        <v>14</v>
      </c>
      <c r="C28" s="2">
        <v>5917549.7787243165</v>
      </c>
      <c r="D28" s="2">
        <v>6005567.8840594031</v>
      </c>
      <c r="E28" s="2">
        <v>6048051.9686913118</v>
      </c>
      <c r="F28" s="2">
        <v>5813005.3201067615</v>
      </c>
      <c r="G28" s="2">
        <v>5504554.2455066601</v>
      </c>
      <c r="H28" s="2">
        <v>5264418.4118796308</v>
      </c>
      <c r="J28" s="5">
        <f t="shared" si="3"/>
        <v>-192562.56395264156</v>
      </c>
      <c r="L28" s="5">
        <f t="shared" si="3"/>
        <v>-548586.90822713077</v>
      </c>
    </row>
    <row r="29" spans="1:12" x14ac:dyDescent="0.25">
      <c r="B29" t="s">
        <v>15</v>
      </c>
      <c r="C29" s="2">
        <v>3769667.7942040972</v>
      </c>
      <c r="D29" s="2">
        <v>3709642.1529693287</v>
      </c>
      <c r="E29" s="2">
        <v>3804333.908021383</v>
      </c>
      <c r="F29" s="2">
        <v>3968233.7956293654</v>
      </c>
      <c r="G29" s="2">
        <v>4005088.1704941373</v>
      </c>
      <c r="H29" s="2">
        <v>3857199.9250816312</v>
      </c>
      <c r="J29" s="5">
        <f t="shared" si="3"/>
        <v>258591.64266003668</v>
      </c>
      <c r="L29" s="5">
        <f t="shared" si="3"/>
        <v>-111033.8705477342</v>
      </c>
    </row>
    <row r="30" spans="1:12" x14ac:dyDescent="0.25">
      <c r="B30" t="s">
        <v>16</v>
      </c>
      <c r="C30" s="2">
        <v>3557797.228318234</v>
      </c>
      <c r="D30" s="2">
        <v>3417334.5048393579</v>
      </c>
      <c r="E30" s="2">
        <v>2997176.016402428</v>
      </c>
      <c r="F30" s="2">
        <v>2810373.0169908963</v>
      </c>
      <c r="G30" s="2">
        <v>2879872.3366503557</v>
      </c>
      <c r="H30" s="2">
        <v>3015575.354919686</v>
      </c>
      <c r="J30" s="5">
        <f t="shared" si="3"/>
        <v>-606961.48784846161</v>
      </c>
      <c r="L30" s="5">
        <f t="shared" si="3"/>
        <v>205202.33792878967</v>
      </c>
    </row>
    <row r="31" spans="1:12" x14ac:dyDescent="0.25">
      <c r="B31" t="s">
        <v>17</v>
      </c>
      <c r="C31" s="2">
        <v>2927792.8879873827</v>
      </c>
      <c r="D31" s="2">
        <v>2996219.1557825813</v>
      </c>
      <c r="E31" s="2">
        <v>3002082.2126927553</v>
      </c>
      <c r="F31" s="2">
        <v>2718322.6870148648</v>
      </c>
      <c r="G31" s="2">
        <v>2395511.7826206274</v>
      </c>
      <c r="H31" s="2">
        <v>2256297.3136098459</v>
      </c>
      <c r="J31" s="5">
        <f t="shared" si="3"/>
        <v>-277896.46876771655</v>
      </c>
      <c r="L31" s="5">
        <f t="shared" si="3"/>
        <v>-462025.37340501882</v>
      </c>
    </row>
    <row r="32" spans="1:12" x14ac:dyDescent="0.25">
      <c r="B32" t="s">
        <v>18</v>
      </c>
      <c r="C32" s="2">
        <v>1680241.0084188469</v>
      </c>
      <c r="D32" s="2">
        <v>1818271.0544577986</v>
      </c>
      <c r="E32" s="2">
        <v>2101648.0684898579</v>
      </c>
      <c r="F32" s="2">
        <v>2263768.5746745169</v>
      </c>
      <c r="G32" s="2">
        <v>2280707.9681264535</v>
      </c>
      <c r="H32" s="2">
        <v>2075949.9829853075</v>
      </c>
      <c r="J32" s="5">
        <f t="shared" si="3"/>
        <v>445497.52021671832</v>
      </c>
      <c r="L32" s="5">
        <f t="shared" si="3"/>
        <v>-187818.59168920945</v>
      </c>
    </row>
    <row r="33" spans="1:12" x14ac:dyDescent="0.25">
      <c r="B33" t="s">
        <v>19</v>
      </c>
      <c r="C33" s="2">
        <v>1892935.6937260102</v>
      </c>
      <c r="D33" s="2">
        <v>1936492.6396712046</v>
      </c>
      <c r="E33" s="2">
        <v>2160702.3761123298</v>
      </c>
      <c r="F33" s="2">
        <v>2588285.9961675126</v>
      </c>
      <c r="G33" s="2">
        <v>3074480.5596569814</v>
      </c>
      <c r="H33" s="2">
        <v>3530437.5936788544</v>
      </c>
      <c r="J33" s="5">
        <f t="shared" si="3"/>
        <v>651793.356496308</v>
      </c>
      <c r="L33" s="5">
        <f t="shared" si="3"/>
        <v>942151.5975113418</v>
      </c>
    </row>
    <row r="34" spans="1:12" x14ac:dyDescent="0.25">
      <c r="A34" t="s">
        <v>21</v>
      </c>
      <c r="B34" t="s">
        <v>13</v>
      </c>
      <c r="C34" s="2">
        <v>924279.62936989439</v>
      </c>
      <c r="D34" s="2">
        <v>912735.77261006355</v>
      </c>
      <c r="E34" s="2">
        <v>819918.01038830343</v>
      </c>
      <c r="F34" s="2">
        <v>790702.97058766126</v>
      </c>
      <c r="G34" s="2">
        <v>811366.26557046419</v>
      </c>
      <c r="H34" s="2">
        <v>854292.77558355266</v>
      </c>
      <c r="J34" s="5">
        <f t="shared" si="3"/>
        <v>-122032.80202240229</v>
      </c>
      <c r="L34" s="5">
        <f t="shared" si="3"/>
        <v>63589.804995891405</v>
      </c>
    </row>
    <row r="35" spans="1:12" x14ac:dyDescent="0.25">
      <c r="B35" t="s">
        <v>14</v>
      </c>
      <c r="C35" s="2">
        <v>2180314.2904070485</v>
      </c>
      <c r="D35" s="2">
        <v>2286944.7284216955</v>
      </c>
      <c r="E35" s="2">
        <v>2578435.8750535166</v>
      </c>
      <c r="F35" s="2">
        <v>2588919.0791241024</v>
      </c>
      <c r="G35" s="2">
        <v>2418115.7171434723</v>
      </c>
      <c r="H35" s="2">
        <v>2411541.0885023433</v>
      </c>
      <c r="J35" s="5">
        <f t="shared" si="3"/>
        <v>301974.35070240684</v>
      </c>
      <c r="L35" s="5">
        <f t="shared" si="3"/>
        <v>-177377.99062175909</v>
      </c>
    </row>
    <row r="36" spans="1:12" x14ac:dyDescent="0.25">
      <c r="B36" t="s">
        <v>15</v>
      </c>
      <c r="C36" s="2">
        <v>1731852.846356859</v>
      </c>
      <c r="D36" s="2">
        <v>1750519.5193470353</v>
      </c>
      <c r="E36" s="2">
        <v>1834632.5864870022</v>
      </c>
      <c r="F36" s="2">
        <v>2047667.207428067</v>
      </c>
      <c r="G36" s="2">
        <v>2313142.6816531089</v>
      </c>
      <c r="H36" s="2">
        <v>2316278.4302354357</v>
      </c>
      <c r="J36" s="5">
        <f t="shared" si="3"/>
        <v>297147.68808103167</v>
      </c>
      <c r="L36" s="5">
        <f t="shared" si="3"/>
        <v>268611.22280736873</v>
      </c>
    </row>
    <row r="37" spans="1:12" x14ac:dyDescent="0.25">
      <c r="B37" t="s">
        <v>16</v>
      </c>
      <c r="C37" s="2">
        <v>1587449.2709150775</v>
      </c>
      <c r="D37" s="2">
        <v>1561358.1780691054</v>
      </c>
      <c r="E37" s="2">
        <v>1487844.9438398439</v>
      </c>
      <c r="F37" s="2">
        <v>1490327.7855816612</v>
      </c>
      <c r="G37" s="2">
        <v>1569520.6016641599</v>
      </c>
      <c r="H37" s="2">
        <v>1755187.4581745295</v>
      </c>
      <c r="J37" s="5">
        <f t="shared" si="3"/>
        <v>-71030.392487444216</v>
      </c>
      <c r="L37" s="5">
        <f t="shared" si="3"/>
        <v>264859.67259286833</v>
      </c>
    </row>
    <row r="38" spans="1:12" x14ac:dyDescent="0.25">
      <c r="B38" t="s">
        <v>17</v>
      </c>
      <c r="C38" s="2">
        <v>1229450.3676278479</v>
      </c>
      <c r="D38" s="2">
        <v>1302935.9376759608</v>
      </c>
      <c r="E38" s="2">
        <v>1410758.9920069207</v>
      </c>
      <c r="F38" s="2">
        <v>1377138.820799238</v>
      </c>
      <c r="G38" s="2">
        <v>1326299.3264847759</v>
      </c>
      <c r="H38" s="2">
        <v>1341298.6951234932</v>
      </c>
      <c r="J38" s="5">
        <f t="shared" si="3"/>
        <v>74202.883123277221</v>
      </c>
      <c r="L38" s="5">
        <f t="shared" si="3"/>
        <v>-35840.125675744843</v>
      </c>
    </row>
    <row r="39" spans="1:12" x14ac:dyDescent="0.25">
      <c r="B39" t="s">
        <v>18</v>
      </c>
      <c r="C39" s="2">
        <v>561336.52842864837</v>
      </c>
      <c r="D39" s="2">
        <v>627918.84313816484</v>
      </c>
      <c r="E39" s="2">
        <v>801241.80332423234</v>
      </c>
      <c r="F39" s="2">
        <v>963076.99558934325</v>
      </c>
      <c r="G39" s="2">
        <v>1053032.1425085464</v>
      </c>
      <c r="H39" s="2">
        <v>1038661.7959284462</v>
      </c>
      <c r="J39" s="5">
        <f t="shared" si="3"/>
        <v>335158.15245117841</v>
      </c>
      <c r="L39" s="5">
        <f t="shared" si="3"/>
        <v>75584.800339102978</v>
      </c>
    </row>
    <row r="40" spans="1:12" x14ac:dyDescent="0.25">
      <c r="B40" t="s">
        <v>19</v>
      </c>
      <c r="C40" s="2">
        <v>325540.62194086757</v>
      </c>
      <c r="D40" s="2">
        <v>345760.75508885668</v>
      </c>
      <c r="E40" s="2">
        <v>409518.53367568215</v>
      </c>
      <c r="F40" s="2">
        <v>520260.71918496379</v>
      </c>
      <c r="G40" s="2">
        <v>664595.79250190931</v>
      </c>
      <c r="H40" s="2">
        <v>829198.63021141908</v>
      </c>
      <c r="J40" s="5">
        <f t="shared" si="3"/>
        <v>174499.96409610711</v>
      </c>
      <c r="L40" s="5">
        <f t="shared" si="3"/>
        <v>308937.91102645529</v>
      </c>
    </row>
    <row r="41" spans="1:12" x14ac:dyDescent="0.25">
      <c r="A41" t="s">
        <v>3</v>
      </c>
      <c r="B41" t="s">
        <v>13</v>
      </c>
      <c r="C41" s="2">
        <v>1033297.3129516512</v>
      </c>
      <c r="D41" s="2">
        <v>1065092.3545856236</v>
      </c>
      <c r="E41" s="2">
        <v>1114267.6328358001</v>
      </c>
      <c r="F41" s="2">
        <v>1213381.4054587581</v>
      </c>
      <c r="G41" s="2">
        <v>1330966.7708593097</v>
      </c>
      <c r="H41" s="2">
        <v>1451985.9418831994</v>
      </c>
      <c r="J41" s="5">
        <f t="shared" si="3"/>
        <v>148289.05087313452</v>
      </c>
      <c r="L41" s="5">
        <f t="shared" si="3"/>
        <v>238604.53642444126</v>
      </c>
    </row>
    <row r="42" spans="1:12" x14ac:dyDescent="0.25">
      <c r="B42" t="s">
        <v>14</v>
      </c>
      <c r="C42" s="2">
        <v>2529946.4964597225</v>
      </c>
      <c r="D42" s="2">
        <v>2611162.3553919634</v>
      </c>
      <c r="E42" s="2">
        <v>2884484.2270911895</v>
      </c>
      <c r="F42" s="2">
        <v>3148027.429778296</v>
      </c>
      <c r="G42" s="2">
        <v>3384789.40611286</v>
      </c>
      <c r="H42" s="2">
        <v>3703566.3397957524</v>
      </c>
      <c r="J42" s="5">
        <f t="shared" si="3"/>
        <v>536865.07438633265</v>
      </c>
      <c r="L42" s="5">
        <f t="shared" si="3"/>
        <v>555538.91001745639</v>
      </c>
    </row>
    <row r="43" spans="1:12" x14ac:dyDescent="0.25">
      <c r="B43" t="s">
        <v>15</v>
      </c>
      <c r="C43" s="2">
        <v>2092130.4458017591</v>
      </c>
      <c r="D43" s="2">
        <v>2178563.1595795318</v>
      </c>
      <c r="E43" s="2">
        <v>2382595.7336307224</v>
      </c>
      <c r="F43" s="2">
        <v>2593776.8309608898</v>
      </c>
      <c r="G43" s="2">
        <v>2886521.0673274556</v>
      </c>
      <c r="H43" s="2">
        <v>3147588.5118745267</v>
      </c>
      <c r="J43" s="5">
        <f t="shared" si="3"/>
        <v>415213.67138135806</v>
      </c>
      <c r="L43" s="5">
        <f t="shared" si="3"/>
        <v>553811.68091363693</v>
      </c>
    </row>
    <row r="44" spans="1:12" x14ac:dyDescent="0.25">
      <c r="B44" t="s">
        <v>16</v>
      </c>
      <c r="C44" s="2">
        <v>1336168.4168153089</v>
      </c>
      <c r="D44" s="2">
        <v>1419388.4357312254</v>
      </c>
      <c r="E44" s="2">
        <v>1607150.5750746047</v>
      </c>
      <c r="F44" s="2">
        <v>1785778.1864921798</v>
      </c>
      <c r="G44" s="2">
        <v>1954778.2833884081</v>
      </c>
      <c r="H44" s="2">
        <v>2130792.5170436641</v>
      </c>
      <c r="J44" s="5">
        <f t="shared" si="3"/>
        <v>366389.75076095434</v>
      </c>
      <c r="L44" s="5">
        <f t="shared" si="3"/>
        <v>345014.33055148437</v>
      </c>
    </row>
    <row r="45" spans="1:12" x14ac:dyDescent="0.25">
      <c r="B45" t="s">
        <v>17</v>
      </c>
      <c r="C45" s="2">
        <v>789981.73556576786</v>
      </c>
      <c r="D45" s="2">
        <v>878053.33024670673</v>
      </c>
      <c r="E45" s="2">
        <v>1102657.8575974205</v>
      </c>
      <c r="F45" s="2">
        <v>1295665.7308549811</v>
      </c>
      <c r="G45" s="2">
        <v>1466871.7897142635</v>
      </c>
      <c r="H45" s="2">
        <v>1630643.5610912971</v>
      </c>
      <c r="J45" s="5">
        <f t="shared" si="3"/>
        <v>417612.40060827439</v>
      </c>
      <c r="L45" s="5">
        <f t="shared" si="3"/>
        <v>334977.83023631596</v>
      </c>
    </row>
    <row r="46" spans="1:12" x14ac:dyDescent="0.25">
      <c r="B46" t="s">
        <v>18</v>
      </c>
      <c r="C46" s="2">
        <v>392893.08086189593</v>
      </c>
      <c r="D46" s="2">
        <v>443178.6916963135</v>
      </c>
      <c r="E46" s="2">
        <v>592215.07377823687</v>
      </c>
      <c r="F46" s="2">
        <v>770379.16400620155</v>
      </c>
      <c r="G46" s="2">
        <v>963341.28333526151</v>
      </c>
      <c r="H46" s="2">
        <v>1127582.9698883079</v>
      </c>
      <c r="J46" s="5">
        <f t="shared" si="3"/>
        <v>327200.47230988805</v>
      </c>
      <c r="L46" s="5">
        <f t="shared" si="3"/>
        <v>357203.8058821063</v>
      </c>
    </row>
    <row r="47" spans="1:12" x14ac:dyDescent="0.25">
      <c r="B47" t="s">
        <v>19</v>
      </c>
      <c r="C47" s="2">
        <v>231322.66690513529</v>
      </c>
      <c r="D47" s="2">
        <v>253573.15725088518</v>
      </c>
      <c r="E47" s="2">
        <v>317723.08337058796</v>
      </c>
      <c r="F47" s="2">
        <v>415123.56120265624</v>
      </c>
      <c r="G47" s="2">
        <v>543707.7321031664</v>
      </c>
      <c r="H47" s="2">
        <v>709736.43874264846</v>
      </c>
      <c r="J47" s="5">
        <f t="shared" si="3"/>
        <v>161550.40395177106</v>
      </c>
      <c r="L47" s="5">
        <f t="shared" si="3"/>
        <v>294612.87753999222</v>
      </c>
    </row>
    <row r="48" spans="1:12" x14ac:dyDescent="0.25">
      <c r="A48" t="s">
        <v>22</v>
      </c>
      <c r="B48" t="s">
        <v>13</v>
      </c>
      <c r="C48" s="2">
        <v>436732.96009637089</v>
      </c>
      <c r="D48" s="2">
        <v>441518.93523533444</v>
      </c>
      <c r="E48" s="2">
        <v>465844.78580890724</v>
      </c>
      <c r="F48" s="2">
        <v>511659.35048295575</v>
      </c>
      <c r="G48" s="2">
        <v>561146.29898686265</v>
      </c>
      <c r="H48" s="2">
        <v>622139.15651451692</v>
      </c>
      <c r="J48" s="5">
        <f t="shared" si="3"/>
        <v>70140.415247621306</v>
      </c>
      <c r="L48" s="5">
        <f t="shared" si="3"/>
        <v>110479.80603156117</v>
      </c>
    </row>
    <row r="49" spans="2:12" x14ac:dyDescent="0.25">
      <c r="B49" t="s">
        <v>14</v>
      </c>
      <c r="C49" s="2">
        <v>1135570.3079390861</v>
      </c>
      <c r="D49" s="2">
        <v>1195242.8433938059</v>
      </c>
      <c r="E49" s="2">
        <v>1315014.9934209613</v>
      </c>
      <c r="F49" s="2">
        <v>1405575.6951745856</v>
      </c>
      <c r="G49" s="2">
        <v>1512325.0185493792</v>
      </c>
      <c r="H49" s="2">
        <v>1645880.6641616654</v>
      </c>
      <c r="J49" s="5">
        <f t="shared" si="3"/>
        <v>210332.85178077966</v>
      </c>
      <c r="L49" s="5">
        <f t="shared" si="3"/>
        <v>240304.9689870798</v>
      </c>
    </row>
    <row r="50" spans="2:12" x14ac:dyDescent="0.25">
      <c r="B50" t="s">
        <v>15</v>
      </c>
      <c r="C50" s="2">
        <v>726568.00870754616</v>
      </c>
      <c r="D50" s="2">
        <v>752193.36122961668</v>
      </c>
      <c r="E50" s="2">
        <v>834428.6495966959</v>
      </c>
      <c r="F50" s="2">
        <v>938075.25837919442</v>
      </c>
      <c r="G50" s="2">
        <v>1028251.4976336933</v>
      </c>
      <c r="H50" s="2">
        <v>1096553.87650412</v>
      </c>
      <c r="J50" s="5">
        <f t="shared" si="3"/>
        <v>185881.89714957774</v>
      </c>
      <c r="L50" s="5">
        <f t="shared" si="3"/>
        <v>158478.61812492553</v>
      </c>
    </row>
    <row r="51" spans="2:12" x14ac:dyDescent="0.25">
      <c r="B51" t="s">
        <v>16</v>
      </c>
      <c r="C51" s="2">
        <v>501372.92990748549</v>
      </c>
      <c r="D51" s="2">
        <v>521391.16594741202</v>
      </c>
      <c r="E51" s="2">
        <v>575306.90582410351</v>
      </c>
      <c r="F51" s="2">
        <v>630091.5317310465</v>
      </c>
      <c r="G51" s="2">
        <v>694696.83787680522</v>
      </c>
      <c r="H51" s="2">
        <v>780593.90453738789</v>
      </c>
      <c r="J51" s="5">
        <f t="shared" si="3"/>
        <v>108700.36578363448</v>
      </c>
      <c r="L51" s="5">
        <f t="shared" si="3"/>
        <v>150502.37280634139</v>
      </c>
    </row>
    <row r="52" spans="2:12" x14ac:dyDescent="0.25">
      <c r="B52" t="s">
        <v>17</v>
      </c>
      <c r="C52" s="2">
        <v>342493.53039253718</v>
      </c>
      <c r="D52" s="2">
        <v>362577.65881592</v>
      </c>
      <c r="E52" s="2">
        <v>408097.19113157497</v>
      </c>
      <c r="F52" s="2">
        <v>440715.41680458654</v>
      </c>
      <c r="G52" s="2">
        <v>487090.60955236724</v>
      </c>
      <c r="H52" s="2">
        <v>533189.94505925092</v>
      </c>
      <c r="J52" s="5">
        <f t="shared" si="3"/>
        <v>78137.757988666533</v>
      </c>
      <c r="L52" s="5">
        <f t="shared" si="3"/>
        <v>92474.528254664387</v>
      </c>
    </row>
    <row r="53" spans="2:12" x14ac:dyDescent="0.25">
      <c r="B53" t="s">
        <v>18</v>
      </c>
      <c r="C53" s="2">
        <v>174394.89991010356</v>
      </c>
      <c r="D53" s="2">
        <v>197780.36895663079</v>
      </c>
      <c r="E53" s="2">
        <v>254014.12006488163</v>
      </c>
      <c r="F53" s="2">
        <v>301301.13554538769</v>
      </c>
      <c r="G53" s="2">
        <v>339682.12991631601</v>
      </c>
      <c r="H53" s="2">
        <v>368064.21518243838</v>
      </c>
      <c r="J53" s="5">
        <f t="shared" si="3"/>
        <v>103520.7665887569</v>
      </c>
      <c r="L53" s="5">
        <f t="shared" si="3"/>
        <v>66763.079637050687</v>
      </c>
    </row>
    <row r="54" spans="2:12" x14ac:dyDescent="0.25">
      <c r="B54" t="s">
        <v>19</v>
      </c>
      <c r="C54" s="2">
        <v>137842.14341373323</v>
      </c>
      <c r="D54" s="2">
        <v>150040.01842210407</v>
      </c>
      <c r="E54" s="2">
        <v>188239.56862852097</v>
      </c>
      <c r="F54" s="2">
        <v>250525.88806126022</v>
      </c>
      <c r="G54" s="2">
        <v>323921.16963484976</v>
      </c>
      <c r="H54" s="2">
        <v>402889.39156709862</v>
      </c>
      <c r="J54" s="5">
        <f t="shared" si="3"/>
        <v>100485.86963915615</v>
      </c>
      <c r="L54" s="5">
        <f t="shared" si="3"/>
        <v>152363.50350583839</v>
      </c>
    </row>
  </sheetData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N20" sqref="N20"/>
    </sheetView>
  </sheetViews>
  <sheetFormatPr defaultRowHeight="15" x14ac:dyDescent="0.25"/>
  <cols>
    <col min="1" max="1" width="28.140625" customWidth="1"/>
    <col min="2" max="8" width="12.140625" customWidth="1"/>
    <col min="10" max="10" width="9.85546875" style="4" bestFit="1" customWidth="1"/>
    <col min="11" max="12" width="9.140625" style="4"/>
  </cols>
  <sheetData>
    <row r="1" spans="1:12" x14ac:dyDescent="0.25">
      <c r="A1" s="1" t="s">
        <v>34</v>
      </c>
    </row>
    <row r="2" spans="1:12" s="1" customFormat="1" x14ac:dyDescent="0.25">
      <c r="C2" s="1">
        <v>2013</v>
      </c>
      <c r="D2" s="1">
        <v>2015</v>
      </c>
      <c r="E2" s="1">
        <v>2020</v>
      </c>
      <c r="F2" s="1">
        <v>2025</v>
      </c>
      <c r="G2" s="1">
        <v>2030</v>
      </c>
      <c r="H2" s="1">
        <v>2035</v>
      </c>
      <c r="J2" s="3" t="s">
        <v>27</v>
      </c>
      <c r="K2" s="3"/>
      <c r="L2" s="3" t="s">
        <v>28</v>
      </c>
    </row>
    <row r="3" spans="1:12" x14ac:dyDescent="0.25">
      <c r="A3" t="s">
        <v>0</v>
      </c>
      <c r="C3" s="2">
        <v>42757361.46355357</v>
      </c>
      <c r="D3" s="2">
        <v>43716986.329692222</v>
      </c>
      <c r="E3" s="2">
        <v>46056693.458749466</v>
      </c>
      <c r="F3" s="2">
        <v>48358674.664544426</v>
      </c>
      <c r="G3" s="2">
        <v>50778743.002506763</v>
      </c>
      <c r="H3" s="2">
        <v>53333721.764228806</v>
      </c>
      <c r="J3" s="5">
        <f>F3-D3</f>
        <v>4641688.3348522037</v>
      </c>
      <c r="L3" s="5">
        <f>H3-F3</f>
        <v>4975047.09968438</v>
      </c>
    </row>
    <row r="4" spans="1:12" x14ac:dyDescent="0.25">
      <c r="C4" s="2"/>
      <c r="D4" s="2"/>
      <c r="E4" s="2"/>
      <c r="F4" s="2"/>
      <c r="G4" s="2"/>
      <c r="H4" s="2"/>
    </row>
    <row r="5" spans="1:12" x14ac:dyDescent="0.25">
      <c r="A5" t="s">
        <v>5</v>
      </c>
      <c r="C5" s="2">
        <v>9092287.0632069111</v>
      </c>
      <c r="D5" s="2">
        <v>9378467.1359779872</v>
      </c>
      <c r="E5" s="2">
        <v>9994636.898608841</v>
      </c>
      <c r="F5" s="2">
        <v>10518981.352564741</v>
      </c>
      <c r="G5" s="2">
        <v>11014153.82311447</v>
      </c>
      <c r="H5" s="2">
        <v>11535262.110532172</v>
      </c>
      <c r="J5" s="5">
        <f t="shared" ref="J5:L12" si="0">F5-D5</f>
        <v>1140514.2165867537</v>
      </c>
      <c r="L5" s="5">
        <f t="shared" si="0"/>
        <v>1016280.7579674311</v>
      </c>
    </row>
    <row r="6" spans="1:12" x14ac:dyDescent="0.25">
      <c r="A6" t="s">
        <v>6</v>
      </c>
      <c r="C6" s="2">
        <v>9556153.6776990835</v>
      </c>
      <c r="D6" s="2">
        <v>9681519.7356978152</v>
      </c>
      <c r="E6" s="2">
        <v>10111902.994542098</v>
      </c>
      <c r="F6" s="2">
        <v>10617190.808377996</v>
      </c>
      <c r="G6" s="2">
        <v>11129837.128490554</v>
      </c>
      <c r="H6" s="2">
        <v>11614984.251350675</v>
      </c>
      <c r="J6" s="5">
        <f t="shared" si="0"/>
        <v>935671.07268018089</v>
      </c>
      <c r="L6" s="5">
        <f t="shared" si="0"/>
        <v>997793.44297267869</v>
      </c>
    </row>
    <row r="7" spans="1:12" x14ac:dyDescent="0.25">
      <c r="A7" t="s">
        <v>7</v>
      </c>
      <c r="C7" s="2">
        <v>2014697.2075513597</v>
      </c>
      <c r="D7" s="2">
        <v>2039671.8620436494</v>
      </c>
      <c r="E7" s="2">
        <v>2078000.5593730425</v>
      </c>
      <c r="F7" s="2">
        <v>2100799.2584096179</v>
      </c>
      <c r="G7" s="2">
        <v>2139310.751358178</v>
      </c>
      <c r="H7" s="2">
        <v>2204199.5442726724</v>
      </c>
      <c r="J7" s="5">
        <f t="shared" si="0"/>
        <v>61127.396365968511</v>
      </c>
      <c r="L7" s="5">
        <f t="shared" si="0"/>
        <v>103400.28586305445</v>
      </c>
    </row>
    <row r="8" spans="1:12" x14ac:dyDescent="0.25">
      <c r="A8" t="s">
        <v>8</v>
      </c>
      <c r="C8" s="2">
        <v>1410927.047759044</v>
      </c>
      <c r="D8" s="2">
        <v>1440167.8403998115</v>
      </c>
      <c r="E8" s="2">
        <v>1509184.7377241778</v>
      </c>
      <c r="F8" s="2">
        <v>1565847.8783191827</v>
      </c>
      <c r="G8" s="2">
        <v>1628118.0102679909</v>
      </c>
      <c r="H8" s="2">
        <v>1701819.3102279359</v>
      </c>
      <c r="J8" s="5">
        <f t="shared" si="0"/>
        <v>125680.03791937116</v>
      </c>
      <c r="L8" s="5">
        <f t="shared" si="0"/>
        <v>135971.43190875323</v>
      </c>
    </row>
    <row r="9" spans="1:12" x14ac:dyDescent="0.25">
      <c r="A9" t="s">
        <v>9</v>
      </c>
      <c r="C9" s="2">
        <v>3255675.4160936899</v>
      </c>
      <c r="D9" s="2">
        <v>3323132.4630358806</v>
      </c>
      <c r="E9" s="2">
        <v>3508923.7819445077</v>
      </c>
      <c r="F9" s="2">
        <v>3666751.5372201889</v>
      </c>
      <c r="G9" s="2">
        <v>3798055.6175406375</v>
      </c>
      <c r="H9" s="2">
        <v>3932599.4671313367</v>
      </c>
      <c r="J9" s="5">
        <f t="shared" si="0"/>
        <v>343619.07418430829</v>
      </c>
      <c r="L9" s="5">
        <f t="shared" si="0"/>
        <v>265847.9299111478</v>
      </c>
    </row>
    <row r="10" spans="1:12" x14ac:dyDescent="0.25">
      <c r="A10" t="s">
        <v>10</v>
      </c>
      <c r="C10" s="2">
        <v>1193175.5622118604</v>
      </c>
      <c r="D10" s="2">
        <v>1213942.056745244</v>
      </c>
      <c r="E10" s="2">
        <v>1274146.5458095667</v>
      </c>
      <c r="F10" s="2">
        <v>1357286.9680798459</v>
      </c>
      <c r="G10" s="2">
        <v>1454314.6618038893</v>
      </c>
      <c r="H10" s="2">
        <v>1540530.7801599735</v>
      </c>
      <c r="J10" s="5">
        <f t="shared" si="0"/>
        <v>143344.91133460193</v>
      </c>
      <c r="L10" s="5">
        <f t="shared" si="0"/>
        <v>183243.81208012765</v>
      </c>
    </row>
    <row r="11" spans="1:12" x14ac:dyDescent="0.25">
      <c r="A11" t="s">
        <v>11</v>
      </c>
      <c r="C11" s="2">
        <v>10655577.968851343</v>
      </c>
      <c r="D11" s="2">
        <v>10932430.799872428</v>
      </c>
      <c r="E11" s="2">
        <v>11593922.820020117</v>
      </c>
      <c r="F11" s="2">
        <v>12254842.779135384</v>
      </c>
      <c r="G11" s="2">
        <v>12973713.661473624</v>
      </c>
      <c r="H11" s="2">
        <v>13730665.367725357</v>
      </c>
      <c r="J11" s="5">
        <f t="shared" si="0"/>
        <v>1322411.9792629555</v>
      </c>
      <c r="L11" s="5">
        <f t="shared" si="0"/>
        <v>1475822.5885899737</v>
      </c>
    </row>
    <row r="12" spans="1:12" x14ac:dyDescent="0.25">
      <c r="A12" t="s">
        <v>12</v>
      </c>
      <c r="C12" s="2">
        <v>5578867.5201802766</v>
      </c>
      <c r="D12" s="2">
        <v>5707654.435919404</v>
      </c>
      <c r="E12" s="2">
        <v>5985975.1207271125</v>
      </c>
      <c r="F12" s="2">
        <v>6276974.0824374706</v>
      </c>
      <c r="G12" s="2">
        <v>6641239.3484574221</v>
      </c>
      <c r="H12" s="2">
        <v>7073660.9328286909</v>
      </c>
      <c r="J12" s="5">
        <f t="shared" si="0"/>
        <v>569319.64651806653</v>
      </c>
      <c r="L12" s="5">
        <f t="shared" si="0"/>
        <v>796686.8503912203</v>
      </c>
    </row>
    <row r="14" spans="1:12" x14ac:dyDescent="0.25">
      <c r="A14" t="s">
        <v>1</v>
      </c>
      <c r="C14" s="2">
        <v>22345906.92877239</v>
      </c>
      <c r="D14" s="2">
        <v>22423209.21303007</v>
      </c>
      <c r="E14" s="2">
        <v>22504306.888421465</v>
      </c>
      <c r="F14" s="2">
        <v>22479627.483519215</v>
      </c>
      <c r="G14" s="2">
        <v>22410917.728250831</v>
      </c>
      <c r="H14" s="2">
        <v>22332014.556414913</v>
      </c>
      <c r="J14" s="5">
        <f t="shared" ref="J14:L17" si="1">F14-D14</f>
        <v>56418.27048914507</v>
      </c>
      <c r="L14" s="5">
        <f t="shared" si="1"/>
        <v>-147612.92710430175</v>
      </c>
    </row>
    <row r="15" spans="1:12" x14ac:dyDescent="0.25">
      <c r="A15" t="s">
        <v>2</v>
      </c>
      <c r="C15" s="2">
        <v>8542214.9905067701</v>
      </c>
      <c r="D15" s="2">
        <v>8794929.8298302162</v>
      </c>
      <c r="E15" s="2">
        <v>9373765.3335180376</v>
      </c>
      <c r="F15" s="2">
        <v>9852749.5233426336</v>
      </c>
      <c r="G15" s="2">
        <v>10292479.327282507</v>
      </c>
      <c r="H15" s="2">
        <v>10754465.406865437</v>
      </c>
      <c r="J15" s="5">
        <f t="shared" si="1"/>
        <v>1057819.6935124174</v>
      </c>
      <c r="L15" s="5">
        <f t="shared" si="1"/>
        <v>901715.88352280296</v>
      </c>
    </row>
    <row r="16" spans="1:12" x14ac:dyDescent="0.25">
      <c r="A16" t="s">
        <v>3</v>
      </c>
      <c r="C16" s="2">
        <v>8410975.0298370775</v>
      </c>
      <c r="D16" s="2">
        <v>8866975.7621138766</v>
      </c>
      <c r="E16" s="2">
        <v>10086577.31249707</v>
      </c>
      <c r="F16" s="2">
        <v>11428971.257553793</v>
      </c>
      <c r="G16" s="2">
        <v>12913881.525586957</v>
      </c>
      <c r="H16" s="2">
        <v>14482611.675887544</v>
      </c>
      <c r="J16" s="5">
        <f t="shared" si="1"/>
        <v>2561995.4954399168</v>
      </c>
      <c r="L16" s="5">
        <f t="shared" si="1"/>
        <v>3053640.4183337502</v>
      </c>
    </row>
    <row r="17" spans="1:12" x14ac:dyDescent="0.25">
      <c r="A17" t="s">
        <v>4</v>
      </c>
      <c r="C17" s="2">
        <v>3458264.4829618647</v>
      </c>
      <c r="D17" s="2">
        <v>3631871.4920248627</v>
      </c>
      <c r="E17" s="2">
        <v>4092043.8998309597</v>
      </c>
      <c r="F17" s="2">
        <v>4597326.3742567329</v>
      </c>
      <c r="G17" s="2">
        <v>5161464.392935467</v>
      </c>
      <c r="H17" s="2">
        <v>5764630.1021275176</v>
      </c>
      <c r="J17" s="5">
        <f t="shared" si="1"/>
        <v>965454.8822318702</v>
      </c>
      <c r="L17" s="5">
        <f t="shared" si="1"/>
        <v>1167303.7278707847</v>
      </c>
    </row>
    <row r="19" spans="1:12" x14ac:dyDescent="0.25">
      <c r="A19" t="s">
        <v>13</v>
      </c>
      <c r="C19" s="2">
        <v>4995023.5860666949</v>
      </c>
      <c r="D19" s="2">
        <v>4961153.8161249217</v>
      </c>
      <c r="E19" s="2">
        <v>4793365.2316795168</v>
      </c>
      <c r="F19" s="2">
        <v>4828914.8341887742</v>
      </c>
      <c r="G19" s="2">
        <v>4954480.6989284186</v>
      </c>
      <c r="H19" s="2">
        <v>5220635.1597365113</v>
      </c>
      <c r="J19" s="5">
        <f t="shared" ref="J19:L25" si="2">F19-D19</f>
        <v>-132238.98193614744</v>
      </c>
      <c r="L19" s="5">
        <f t="shared" si="2"/>
        <v>391720.32554773707</v>
      </c>
    </row>
    <row r="20" spans="1:12" x14ac:dyDescent="0.25">
      <c r="A20" t="s">
        <v>14</v>
      </c>
      <c r="C20" s="2">
        <v>11769102.320250722</v>
      </c>
      <c r="D20" s="2">
        <v>12118683.10276353</v>
      </c>
      <c r="E20" s="2">
        <v>12919978.496115081</v>
      </c>
      <c r="F20" s="2">
        <v>13172198.524776109</v>
      </c>
      <c r="G20" s="2">
        <v>13187400.59532832</v>
      </c>
      <c r="H20" s="2">
        <v>13527161.716262616</v>
      </c>
      <c r="J20" s="5">
        <f t="shared" si="2"/>
        <v>1053515.4220125787</v>
      </c>
      <c r="L20" s="5">
        <f t="shared" si="2"/>
        <v>354963.19148650765</v>
      </c>
    </row>
    <row r="21" spans="1:12" x14ac:dyDescent="0.25">
      <c r="A21" t="s">
        <v>15</v>
      </c>
      <c r="C21" s="2">
        <v>8322471.1592376847</v>
      </c>
      <c r="D21" s="2">
        <v>8398812.0248904862</v>
      </c>
      <c r="E21" s="2">
        <v>8896639.9212196413</v>
      </c>
      <c r="F21" s="2">
        <v>9656935.9661931209</v>
      </c>
      <c r="G21" s="2">
        <v>10455294.50713475</v>
      </c>
      <c r="H21" s="2">
        <v>10777043.249147709</v>
      </c>
      <c r="J21" s="5">
        <f t="shared" si="2"/>
        <v>1258123.9413026348</v>
      </c>
      <c r="L21" s="5">
        <f t="shared" si="2"/>
        <v>1120107.2829545885</v>
      </c>
    </row>
    <row r="22" spans="1:12" x14ac:dyDescent="0.25">
      <c r="A22" t="s">
        <v>16</v>
      </c>
      <c r="C22" s="2">
        <v>6983700.5216221325</v>
      </c>
      <c r="D22" s="2">
        <v>6922649.7376022451</v>
      </c>
      <c r="E22" s="2">
        <v>6683622.7661333987</v>
      </c>
      <c r="F22" s="2">
        <v>6759463.6995611582</v>
      </c>
      <c r="G22" s="2">
        <v>7188299.5798900733</v>
      </c>
      <c r="H22" s="2">
        <v>7840056.9181728624</v>
      </c>
      <c r="J22" s="5">
        <f t="shared" si="2"/>
        <v>-163186.03804108687</v>
      </c>
      <c r="L22" s="5">
        <f t="shared" si="2"/>
        <v>1080593.2186117042</v>
      </c>
    </row>
    <row r="23" spans="1:12" x14ac:dyDescent="0.25">
      <c r="A23" t="s">
        <v>17</v>
      </c>
      <c r="C23" s="2">
        <v>5290186.9916860368</v>
      </c>
      <c r="D23" s="2">
        <v>5541382.1066647712</v>
      </c>
      <c r="E23" s="2">
        <v>5931356.4189448021</v>
      </c>
      <c r="F23" s="2">
        <v>5851866.7377944663</v>
      </c>
      <c r="G23" s="2">
        <v>5716630.5331172878</v>
      </c>
      <c r="H23" s="2">
        <v>5831455.4604612095</v>
      </c>
      <c r="J23" s="5">
        <f t="shared" si="2"/>
        <v>310484.6311296951</v>
      </c>
      <c r="L23" s="5">
        <f t="shared" si="2"/>
        <v>-20411.277333256789</v>
      </c>
    </row>
    <row r="24" spans="1:12" x14ac:dyDescent="0.25">
      <c r="A24" t="s">
        <v>18</v>
      </c>
      <c r="C24" s="2">
        <v>2809117.0371644478</v>
      </c>
      <c r="D24" s="2">
        <v>3088020.0991421919</v>
      </c>
      <c r="E24" s="2">
        <v>3753340.240907005</v>
      </c>
      <c r="F24" s="2">
        <v>4309171.4523443244</v>
      </c>
      <c r="G24" s="2">
        <v>4657627.816613337</v>
      </c>
      <c r="H24" s="2">
        <v>4644114.0732581541</v>
      </c>
      <c r="J24" s="5">
        <f t="shared" si="2"/>
        <v>1221151.3532021325</v>
      </c>
      <c r="L24" s="5">
        <f t="shared" si="2"/>
        <v>334942.62091382965</v>
      </c>
    </row>
    <row r="25" spans="1:12" x14ac:dyDescent="0.25">
      <c r="A25" t="s">
        <v>19</v>
      </c>
      <c r="C25" s="2">
        <v>2587759.8160503847</v>
      </c>
      <c r="D25" s="2">
        <v>2686285.4098108783</v>
      </c>
      <c r="E25" s="2">
        <v>3078390.3592680851</v>
      </c>
      <c r="F25" s="2">
        <v>3780123.4238144215</v>
      </c>
      <c r="G25" s="2">
        <v>4619009.2430435847</v>
      </c>
      <c r="H25" s="2">
        <v>5493255.1642563436</v>
      </c>
      <c r="J25" s="5">
        <f t="shared" si="2"/>
        <v>1093838.0140035432</v>
      </c>
      <c r="L25" s="5">
        <f t="shared" si="2"/>
        <v>1713131.7404419221</v>
      </c>
    </row>
    <row r="27" spans="1:12" x14ac:dyDescent="0.25">
      <c r="A27" t="s">
        <v>20</v>
      </c>
      <c r="B27" t="s">
        <v>13</v>
      </c>
      <c r="C27" s="2">
        <v>2598557.0992804752</v>
      </c>
      <c r="D27" s="2">
        <v>2534991.3414248372</v>
      </c>
      <c r="E27" s="2">
        <v>2367867.3186520073</v>
      </c>
      <c r="F27" s="2">
        <v>2263598.2975748652</v>
      </c>
      <c r="G27" s="2">
        <v>2172129.7970746364</v>
      </c>
      <c r="H27" s="2">
        <v>2185294.0438964181</v>
      </c>
      <c r="J27" s="5">
        <f t="shared" ref="J27:L54" si="3">F27-D27</f>
        <v>-271393.04384997208</v>
      </c>
      <c r="L27" s="5">
        <f t="shared" si="3"/>
        <v>-78304.253678447101</v>
      </c>
    </row>
    <row r="28" spans="1:12" x14ac:dyDescent="0.25">
      <c r="B28" t="s">
        <v>14</v>
      </c>
      <c r="C28" s="2">
        <v>5918381.9959021285</v>
      </c>
      <c r="D28" s="2">
        <v>6008411.9492289759</v>
      </c>
      <c r="E28" s="2">
        <v>6061235.5228691008</v>
      </c>
      <c r="F28" s="2">
        <v>5842939.8072434962</v>
      </c>
      <c r="G28" s="2">
        <v>5554976.2305707801</v>
      </c>
      <c r="H28" s="2">
        <v>5332737.3805245776</v>
      </c>
      <c r="J28" s="5">
        <f t="shared" si="3"/>
        <v>-165472.14198547974</v>
      </c>
      <c r="L28" s="5">
        <f t="shared" si="3"/>
        <v>-510202.42671891861</v>
      </c>
    </row>
    <row r="29" spans="1:12" x14ac:dyDescent="0.25">
      <c r="B29" t="s">
        <v>15</v>
      </c>
      <c r="C29" s="2">
        <v>3769967.6865164624</v>
      </c>
      <c r="D29" s="2">
        <v>3710685.5800548727</v>
      </c>
      <c r="E29" s="2">
        <v>3809598.7108942932</v>
      </c>
      <c r="F29" s="2">
        <v>3981960.4575692518</v>
      </c>
      <c r="G29" s="2">
        <v>4032184.5978114847</v>
      </c>
      <c r="H29" s="2">
        <v>3899982.6143760197</v>
      </c>
      <c r="J29" s="5">
        <f t="shared" si="3"/>
        <v>271274.8775143791</v>
      </c>
      <c r="L29" s="5">
        <f t="shared" si="3"/>
        <v>-81977.843193232082</v>
      </c>
    </row>
    <row r="30" spans="1:12" x14ac:dyDescent="0.25">
      <c r="B30" t="s">
        <v>16</v>
      </c>
      <c r="C30" s="2">
        <v>3557917.9050755203</v>
      </c>
      <c r="D30" s="2">
        <v>3417755.1221508905</v>
      </c>
      <c r="E30" s="2">
        <v>2999304.0852574436</v>
      </c>
      <c r="F30" s="2">
        <v>2815956.7706809826</v>
      </c>
      <c r="G30" s="2">
        <v>2891290.6583679216</v>
      </c>
      <c r="H30" s="2">
        <v>3035231.6537823314</v>
      </c>
      <c r="J30" s="5">
        <f t="shared" si="3"/>
        <v>-601798.35146990791</v>
      </c>
      <c r="L30" s="5">
        <f t="shared" si="3"/>
        <v>219274.88310134877</v>
      </c>
    </row>
    <row r="31" spans="1:12" x14ac:dyDescent="0.25">
      <c r="B31" t="s">
        <v>17</v>
      </c>
      <c r="C31" s="2">
        <v>2927850.7777449107</v>
      </c>
      <c r="D31" s="2">
        <v>2996416.0130644692</v>
      </c>
      <c r="E31" s="2">
        <v>3003042.4039900312</v>
      </c>
      <c r="F31" s="2">
        <v>2720796.2292707535</v>
      </c>
      <c r="G31" s="2">
        <v>2400534.8306738054</v>
      </c>
      <c r="H31" s="2">
        <v>2264827.1231458215</v>
      </c>
      <c r="J31" s="5">
        <f t="shared" si="3"/>
        <v>-275619.78379371576</v>
      </c>
      <c r="L31" s="5">
        <f t="shared" si="3"/>
        <v>-455969.10612493195</v>
      </c>
    </row>
    <row r="32" spans="1:12" x14ac:dyDescent="0.25">
      <c r="B32" t="s">
        <v>18</v>
      </c>
      <c r="C32" s="2">
        <v>1680273.6504880991</v>
      </c>
      <c r="D32" s="2">
        <v>1818382.4908455145</v>
      </c>
      <c r="E32" s="2">
        <v>2102176.4365599407</v>
      </c>
      <c r="F32" s="2">
        <v>2265070.0494974665</v>
      </c>
      <c r="G32" s="2">
        <v>2283221.8364824438</v>
      </c>
      <c r="H32" s="2">
        <v>2079962.9093890013</v>
      </c>
      <c r="J32" s="5">
        <f t="shared" si="3"/>
        <v>446687.55865195207</v>
      </c>
      <c r="L32" s="5">
        <f t="shared" si="3"/>
        <v>-185107.14010846522</v>
      </c>
    </row>
    <row r="33" spans="1:12" x14ac:dyDescent="0.25">
      <c r="B33" t="s">
        <v>19</v>
      </c>
      <c r="C33" s="2">
        <v>1892957.8137647957</v>
      </c>
      <c r="D33" s="2">
        <v>1936566.71626051</v>
      </c>
      <c r="E33" s="2">
        <v>2161082.4101986475</v>
      </c>
      <c r="F33" s="2">
        <v>2589305.871682398</v>
      </c>
      <c r="G33" s="2">
        <v>3076579.777269762</v>
      </c>
      <c r="H33" s="2">
        <v>3533978.8313007448</v>
      </c>
      <c r="J33" s="5">
        <f t="shared" si="3"/>
        <v>652739.15542188799</v>
      </c>
      <c r="L33" s="5">
        <f t="shared" si="3"/>
        <v>944672.95961834677</v>
      </c>
    </row>
    <row r="34" spans="1:12" x14ac:dyDescent="0.25">
      <c r="A34" t="s">
        <v>21</v>
      </c>
      <c r="B34" t="s">
        <v>13</v>
      </c>
      <c r="C34" s="2">
        <v>924596.56557494798</v>
      </c>
      <c r="D34" s="2">
        <v>913731.50287885987</v>
      </c>
      <c r="E34" s="2">
        <v>823640.2187792937</v>
      </c>
      <c r="F34" s="2">
        <v>798042.71527962794</v>
      </c>
      <c r="G34" s="2">
        <v>823273.60851572105</v>
      </c>
      <c r="H34" s="2">
        <v>871087.97302690567</v>
      </c>
      <c r="J34" s="5">
        <f t="shared" si="3"/>
        <v>-115688.78759923193</v>
      </c>
      <c r="L34" s="5">
        <f t="shared" si="3"/>
        <v>73045.257747277734</v>
      </c>
    </row>
    <row r="35" spans="1:12" x14ac:dyDescent="0.25">
      <c r="B35" t="s">
        <v>14</v>
      </c>
      <c r="C35" s="2">
        <v>2181215.6593343234</v>
      </c>
      <c r="D35" s="2">
        <v>2290026.491128956</v>
      </c>
      <c r="E35" s="2">
        <v>2592696.521262438</v>
      </c>
      <c r="F35" s="2">
        <v>2621112.9133799709</v>
      </c>
      <c r="G35" s="2">
        <v>2472170.6561583141</v>
      </c>
      <c r="H35" s="2">
        <v>2486105.5310089686</v>
      </c>
      <c r="J35" s="5">
        <f t="shared" si="3"/>
        <v>331086.42225101497</v>
      </c>
      <c r="L35" s="5">
        <f t="shared" si="3"/>
        <v>-135007.38237100234</v>
      </c>
    </row>
    <row r="36" spans="1:12" x14ac:dyDescent="0.25">
      <c r="B36" t="s">
        <v>15</v>
      </c>
      <c r="C36" s="2">
        <v>1732259.7180670453</v>
      </c>
      <c r="D36" s="2">
        <v>1751935.2713868008</v>
      </c>
      <c r="E36" s="2">
        <v>1841830.1881291654</v>
      </c>
      <c r="F36" s="2">
        <v>2066681.5491424715</v>
      </c>
      <c r="G36" s="2">
        <v>2350974.8590143574</v>
      </c>
      <c r="H36" s="2">
        <v>2376797.3702988941</v>
      </c>
      <c r="J36" s="5">
        <f t="shared" si="3"/>
        <v>314746.27775567072</v>
      </c>
      <c r="L36" s="5">
        <f t="shared" si="3"/>
        <v>310115.82115642261</v>
      </c>
    </row>
    <row r="37" spans="1:12" x14ac:dyDescent="0.25">
      <c r="B37" t="s">
        <v>16</v>
      </c>
      <c r="C37" s="2">
        <v>1587633.8442946689</v>
      </c>
      <c r="D37" s="2">
        <v>1561998.8453870574</v>
      </c>
      <c r="E37" s="2">
        <v>1491053.056939977</v>
      </c>
      <c r="F37" s="2">
        <v>1498732.7741807194</v>
      </c>
      <c r="G37" s="2">
        <v>1586788.4114880441</v>
      </c>
      <c r="H37" s="2">
        <v>1785499.0471099396</v>
      </c>
      <c r="J37" s="5">
        <f t="shared" si="3"/>
        <v>-63266.071206338005</v>
      </c>
      <c r="L37" s="5">
        <f t="shared" si="3"/>
        <v>286766.27292922023</v>
      </c>
    </row>
    <row r="38" spans="1:12" x14ac:dyDescent="0.25">
      <c r="B38" t="s">
        <v>17</v>
      </c>
      <c r="C38" s="2">
        <v>1229558.1582501321</v>
      </c>
      <c r="D38" s="2">
        <v>1303301.025964513</v>
      </c>
      <c r="E38" s="2">
        <v>1412499.9807437113</v>
      </c>
      <c r="F38" s="2">
        <v>1381553.801710736</v>
      </c>
      <c r="G38" s="2">
        <v>1335131.0243514492</v>
      </c>
      <c r="H38" s="2">
        <v>1356325.9573732712</v>
      </c>
      <c r="J38" s="5">
        <f t="shared" si="3"/>
        <v>78252.775746223051</v>
      </c>
      <c r="L38" s="5">
        <f t="shared" si="3"/>
        <v>-25227.844337464776</v>
      </c>
    </row>
    <row r="39" spans="1:12" x14ac:dyDescent="0.25">
      <c r="B39" t="s">
        <v>18</v>
      </c>
      <c r="C39" s="2">
        <v>561392.98102704086</v>
      </c>
      <c r="D39" s="2">
        <v>628109.73996347492</v>
      </c>
      <c r="E39" s="2">
        <v>802157.10864865151</v>
      </c>
      <c r="F39" s="2">
        <v>965359.11011999357</v>
      </c>
      <c r="G39" s="2">
        <v>1057456.1912228276</v>
      </c>
      <c r="H39" s="2">
        <v>1045836.3085435488</v>
      </c>
      <c r="J39" s="5">
        <f t="shared" si="3"/>
        <v>337249.37015651865</v>
      </c>
      <c r="L39" s="5">
        <f t="shared" si="3"/>
        <v>80477.198423555237</v>
      </c>
    </row>
    <row r="40" spans="1:12" x14ac:dyDescent="0.25">
      <c r="B40" t="s">
        <v>19</v>
      </c>
      <c r="C40" s="2">
        <v>325558.0639586125</v>
      </c>
      <c r="D40" s="2">
        <v>345826.9531205552</v>
      </c>
      <c r="E40" s="2">
        <v>409888.25901480124</v>
      </c>
      <c r="F40" s="2">
        <v>521266.65952911333</v>
      </c>
      <c r="G40" s="2">
        <v>666684.57653179206</v>
      </c>
      <c r="H40" s="2">
        <v>832813.21950390667</v>
      </c>
      <c r="J40" s="5">
        <f t="shared" si="3"/>
        <v>175439.70640855812</v>
      </c>
      <c r="L40" s="5">
        <f t="shared" si="3"/>
        <v>311546.55997479334</v>
      </c>
    </row>
    <row r="41" spans="1:12" x14ac:dyDescent="0.25">
      <c r="A41" t="s">
        <v>3</v>
      </c>
      <c r="B41" t="s">
        <v>13</v>
      </c>
      <c r="C41" s="2">
        <v>1034525.7341689894</v>
      </c>
      <c r="D41" s="2">
        <v>1069037.4240363536</v>
      </c>
      <c r="E41" s="2">
        <v>1129215.4732479067</v>
      </c>
      <c r="F41" s="2">
        <v>1242386.857943519</v>
      </c>
      <c r="G41" s="2">
        <v>1376620.9576285006</v>
      </c>
      <c r="H41" s="2">
        <v>1513008.5938050253</v>
      </c>
      <c r="J41" s="5">
        <f t="shared" si="3"/>
        <v>173349.43390716542</v>
      </c>
      <c r="L41" s="5">
        <f t="shared" si="3"/>
        <v>270621.73586150631</v>
      </c>
    </row>
    <row r="42" spans="1:12" x14ac:dyDescent="0.25">
      <c r="B42" t="s">
        <v>14</v>
      </c>
      <c r="C42" s="2">
        <v>2532241.571409469</v>
      </c>
      <c r="D42" s="2">
        <v>2619179.5209147534</v>
      </c>
      <c r="E42" s="2">
        <v>2924193.6651587272</v>
      </c>
      <c r="F42" s="2">
        <v>3243012.6950510507</v>
      </c>
      <c r="G42" s="2">
        <v>3549532.13682999</v>
      </c>
      <c r="H42" s="2">
        <v>3931654.1453814073</v>
      </c>
      <c r="J42" s="5">
        <f t="shared" si="3"/>
        <v>623833.17413629731</v>
      </c>
      <c r="L42" s="5">
        <f t="shared" si="3"/>
        <v>688641.4503303566</v>
      </c>
    </row>
    <row r="43" spans="1:12" x14ac:dyDescent="0.25">
      <c r="B43" t="s">
        <v>15</v>
      </c>
      <c r="C43" s="2">
        <v>2093135.7580172569</v>
      </c>
      <c r="D43" s="2">
        <v>2182102.9915147028</v>
      </c>
      <c r="E43" s="2">
        <v>2400954.0459892768</v>
      </c>
      <c r="F43" s="2">
        <v>2643467.2415289264</v>
      </c>
      <c r="G43" s="2">
        <v>2989799.1626733192</v>
      </c>
      <c r="H43" s="2">
        <v>3318114.6497607627</v>
      </c>
      <c r="J43" s="5">
        <f t="shared" si="3"/>
        <v>461364.25001422362</v>
      </c>
      <c r="L43" s="5">
        <f t="shared" si="3"/>
        <v>674647.40823183628</v>
      </c>
    </row>
    <row r="44" spans="1:12" x14ac:dyDescent="0.25">
      <c r="B44" t="s">
        <v>16</v>
      </c>
      <c r="C44" s="2">
        <v>1336545.6266966187</v>
      </c>
      <c r="D44" s="2">
        <v>1420711.9958762217</v>
      </c>
      <c r="E44" s="2">
        <v>1614010.1218753206</v>
      </c>
      <c r="F44" s="2">
        <v>1804312.3105741295</v>
      </c>
      <c r="G44" s="2">
        <v>1994033.1340948544</v>
      </c>
      <c r="H44" s="2">
        <v>2200689.740315652</v>
      </c>
      <c r="J44" s="5">
        <f t="shared" si="3"/>
        <v>383600.31469790777</v>
      </c>
      <c r="L44" s="5">
        <f t="shared" si="3"/>
        <v>396377.42974152253</v>
      </c>
    </row>
    <row r="45" spans="1:12" x14ac:dyDescent="0.25">
      <c r="B45" t="s">
        <v>17</v>
      </c>
      <c r="C45" s="2">
        <v>790160.24212320347</v>
      </c>
      <c r="D45" s="2">
        <v>878664.98392564012</v>
      </c>
      <c r="E45" s="2">
        <v>1105687.4590556615</v>
      </c>
      <c r="F45" s="2">
        <v>1303693.2329387581</v>
      </c>
      <c r="G45" s="2">
        <v>1483702.7934605046</v>
      </c>
      <c r="H45" s="2">
        <v>1660128.7281188662</v>
      </c>
      <c r="J45" s="5">
        <f t="shared" si="3"/>
        <v>425028.24901311798</v>
      </c>
      <c r="L45" s="5">
        <f t="shared" si="3"/>
        <v>356435.49518010812</v>
      </c>
    </row>
    <row r="46" spans="1:12" x14ac:dyDescent="0.25">
      <c r="B46" t="s">
        <v>18</v>
      </c>
      <c r="C46" s="2">
        <v>392990.35827493452</v>
      </c>
      <c r="D46" s="2">
        <v>443520.1129212802</v>
      </c>
      <c r="E46" s="2">
        <v>593881.7271309041</v>
      </c>
      <c r="F46" s="2">
        <v>774632.64285084151</v>
      </c>
      <c r="G46" s="2">
        <v>971778.2774638047</v>
      </c>
      <c r="H46" s="2">
        <v>1141496.9548504618</v>
      </c>
      <c r="J46" s="5">
        <f t="shared" si="3"/>
        <v>331112.52992956131</v>
      </c>
      <c r="L46" s="5">
        <f t="shared" si="3"/>
        <v>366864.31199962029</v>
      </c>
    </row>
    <row r="47" spans="1:12" x14ac:dyDescent="0.25">
      <c r="B47" t="s">
        <v>19</v>
      </c>
      <c r="C47" s="2">
        <v>231375.73914660531</v>
      </c>
      <c r="D47" s="2">
        <v>253758.73292492679</v>
      </c>
      <c r="E47" s="2">
        <v>318634.82003927481</v>
      </c>
      <c r="F47" s="2">
        <v>417466.27666656993</v>
      </c>
      <c r="G47" s="2">
        <v>548415.06343598384</v>
      </c>
      <c r="H47" s="2">
        <v>717518.86365536554</v>
      </c>
      <c r="J47" s="5">
        <f t="shared" si="3"/>
        <v>163707.54374164314</v>
      </c>
      <c r="L47" s="5">
        <f t="shared" si="3"/>
        <v>300052.58698879561</v>
      </c>
    </row>
    <row r="48" spans="1:12" x14ac:dyDescent="0.25">
      <c r="A48" t="s">
        <v>22</v>
      </c>
      <c r="B48" t="s">
        <v>13</v>
      </c>
      <c r="C48" s="2">
        <v>437344.18704228278</v>
      </c>
      <c r="D48" s="2">
        <v>443393.54778487049</v>
      </c>
      <c r="E48" s="2">
        <v>472642.22100030986</v>
      </c>
      <c r="F48" s="2">
        <v>524886.96339076245</v>
      </c>
      <c r="G48" s="2">
        <v>582456.33570955961</v>
      </c>
      <c r="H48" s="2">
        <v>651244.54900816316</v>
      </c>
      <c r="J48" s="5">
        <f t="shared" si="3"/>
        <v>81493.415605891962</v>
      </c>
      <c r="L48" s="5">
        <f t="shared" si="3"/>
        <v>126357.58561740071</v>
      </c>
    </row>
    <row r="49" spans="2:12" x14ac:dyDescent="0.25">
      <c r="B49" t="s">
        <v>14</v>
      </c>
      <c r="C49" s="2">
        <v>1137263.0936047994</v>
      </c>
      <c r="D49" s="2">
        <v>1201065.141490845</v>
      </c>
      <c r="E49" s="2">
        <v>1341852.7868248171</v>
      </c>
      <c r="F49" s="2">
        <v>1465133.1091015891</v>
      </c>
      <c r="G49" s="2">
        <v>1610721.5717692331</v>
      </c>
      <c r="H49" s="2">
        <v>1776664.6593476618</v>
      </c>
      <c r="J49" s="5">
        <f t="shared" si="3"/>
        <v>264067.96761074406</v>
      </c>
      <c r="L49" s="5">
        <f t="shared" si="3"/>
        <v>311531.5502460727</v>
      </c>
    </row>
    <row r="50" spans="2:12" x14ac:dyDescent="0.25">
      <c r="B50" t="s">
        <v>15</v>
      </c>
      <c r="C50" s="2">
        <v>727107.99663692154</v>
      </c>
      <c r="D50" s="2">
        <v>754088.18193411024</v>
      </c>
      <c r="E50" s="2">
        <v>844256.97620690532</v>
      </c>
      <c r="F50" s="2">
        <v>964826.71795247169</v>
      </c>
      <c r="G50" s="2">
        <v>1082335.8876355863</v>
      </c>
      <c r="H50" s="2">
        <v>1182148.6147120334</v>
      </c>
      <c r="J50" s="5">
        <f t="shared" si="3"/>
        <v>210738.53601836145</v>
      </c>
      <c r="L50" s="5">
        <f t="shared" si="3"/>
        <v>217321.89675956173</v>
      </c>
    </row>
    <row r="51" spans="2:12" x14ac:dyDescent="0.25">
      <c r="B51" t="s">
        <v>16</v>
      </c>
      <c r="C51" s="2">
        <v>501603.14555532567</v>
      </c>
      <c r="D51" s="2">
        <v>522183.77418807638</v>
      </c>
      <c r="E51" s="2">
        <v>579255.50206065876</v>
      </c>
      <c r="F51" s="2">
        <v>640461.84412532684</v>
      </c>
      <c r="G51" s="2">
        <v>716187.37593925348</v>
      </c>
      <c r="H51" s="2">
        <v>818636.47696494008</v>
      </c>
      <c r="J51" s="5">
        <f t="shared" si="3"/>
        <v>118278.06993725046</v>
      </c>
      <c r="L51" s="5">
        <f t="shared" si="3"/>
        <v>178174.63283961324</v>
      </c>
    </row>
    <row r="52" spans="2:12" x14ac:dyDescent="0.25">
      <c r="B52" t="s">
        <v>17</v>
      </c>
      <c r="C52" s="2">
        <v>342617.8135677909</v>
      </c>
      <c r="D52" s="2">
        <v>363000.08371015149</v>
      </c>
      <c r="E52" s="2">
        <v>410126.57515539852</v>
      </c>
      <c r="F52" s="2">
        <v>445823.47387422028</v>
      </c>
      <c r="G52" s="2">
        <v>497261.88463152794</v>
      </c>
      <c r="H52" s="2">
        <v>550173.6518232479</v>
      </c>
      <c r="J52" s="5">
        <f t="shared" si="3"/>
        <v>82823.390164068784</v>
      </c>
      <c r="L52" s="5">
        <f t="shared" si="3"/>
        <v>104350.17794902762</v>
      </c>
    </row>
    <row r="53" spans="2:12" x14ac:dyDescent="0.25">
      <c r="B53" t="s">
        <v>18</v>
      </c>
      <c r="C53" s="2">
        <v>174460.04737437234</v>
      </c>
      <c r="D53" s="2">
        <v>198007.75541192311</v>
      </c>
      <c r="E53" s="2">
        <v>255124.96856750845</v>
      </c>
      <c r="F53" s="2">
        <v>304109.64987602318</v>
      </c>
      <c r="G53" s="2">
        <v>345171.51144425879</v>
      </c>
      <c r="H53" s="2">
        <v>376817.9004751438</v>
      </c>
      <c r="J53" s="5">
        <f t="shared" si="3"/>
        <v>106101.89446410007</v>
      </c>
      <c r="L53" s="5">
        <f t="shared" si="3"/>
        <v>72708.250599120627</v>
      </c>
    </row>
    <row r="54" spans="2:12" x14ac:dyDescent="0.25">
      <c r="B54" t="s">
        <v>19</v>
      </c>
      <c r="C54" s="2">
        <v>137868.19918037124</v>
      </c>
      <c r="D54" s="2">
        <v>150133.00750488575</v>
      </c>
      <c r="E54" s="2">
        <v>188784.8700153617</v>
      </c>
      <c r="F54" s="2">
        <v>252084.61593633928</v>
      </c>
      <c r="G54" s="2">
        <v>327329.8258060473</v>
      </c>
      <c r="H54" s="2">
        <v>408944.24979632802</v>
      </c>
      <c r="J54" s="5">
        <f t="shared" si="3"/>
        <v>101951.60843145353</v>
      </c>
      <c r="L54" s="5">
        <f t="shared" si="3"/>
        <v>156859.63385998874</v>
      </c>
    </row>
  </sheetData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selection activeCell="N20" sqref="N20"/>
    </sheetView>
  </sheetViews>
  <sheetFormatPr defaultRowHeight="15" x14ac:dyDescent="0.25"/>
  <cols>
    <col min="1" max="1" width="28.140625" customWidth="1"/>
    <col min="2" max="8" width="12.140625" customWidth="1"/>
  </cols>
  <sheetData>
    <row r="1" spans="1:8" x14ac:dyDescent="0.25">
      <c r="A1" s="1" t="s">
        <v>35</v>
      </c>
    </row>
    <row r="2" spans="1:8" s="1" customFormat="1" x14ac:dyDescent="0.25">
      <c r="C2" s="1">
        <v>2013</v>
      </c>
      <c r="D2" s="1">
        <v>2015</v>
      </c>
      <c r="E2" s="1">
        <v>2020</v>
      </c>
      <c r="F2" s="1">
        <v>2025</v>
      </c>
      <c r="G2" s="1">
        <v>2030</v>
      </c>
      <c r="H2" s="1">
        <v>2035</v>
      </c>
    </row>
    <row r="3" spans="1:8" x14ac:dyDescent="0.25">
      <c r="A3" t="s">
        <v>0</v>
      </c>
      <c r="C3" s="6">
        <f>('B-1a.HomeownerProjTypes-Low'!C3/('B-1a.HomeownerProjTypes-Low'!C3+'B-2a.RenterProjTypes-Low'!C3))*100</f>
        <v>65.135415892886243</v>
      </c>
      <c r="D3" s="6">
        <f>('B-1a.HomeownerProjTypes-Low'!D3/('B-1a.HomeownerProjTypes-Low'!D3+'B-2a.RenterProjTypes-Low'!D3))*100</f>
        <v>65.143364151722935</v>
      </c>
      <c r="E3" s="6">
        <f>('B-1a.HomeownerProjTypes-Low'!E3/('B-1a.HomeownerProjTypes-Low'!E3+'B-2a.RenterProjTypes-Low'!E3))*100</f>
        <v>65.230322450460292</v>
      </c>
      <c r="F3" s="6">
        <f>('B-1a.HomeownerProjTypes-Low'!F3/('B-1a.HomeownerProjTypes-Low'!F3+'B-2a.RenterProjTypes-Low'!F3))*100</f>
        <v>65.32863282631368</v>
      </c>
      <c r="G3" s="6">
        <f>('B-1a.HomeownerProjTypes-Low'!G3/('B-1a.HomeownerProjTypes-Low'!G3+'B-2a.RenterProjTypes-Low'!G3))*100</f>
        <v>65.305395953268615</v>
      </c>
      <c r="H3" s="6">
        <f>('B-1a.HomeownerProjTypes-Low'!H3/('B-1a.HomeownerProjTypes-Low'!H3+'B-2a.RenterProjTypes-Low'!H3))*100</f>
        <v>65.085640743634002</v>
      </c>
    </row>
    <row r="4" spans="1:8" x14ac:dyDescent="0.25">
      <c r="C4" s="2"/>
      <c r="D4" s="2"/>
      <c r="E4" s="2"/>
      <c r="F4" s="2"/>
      <c r="G4" s="2"/>
      <c r="H4" s="2"/>
    </row>
    <row r="5" spans="1:8" x14ac:dyDescent="0.25">
      <c r="A5" t="s">
        <v>5</v>
      </c>
      <c r="C5" s="6">
        <f>('B-1a.HomeownerProjTypes-Low'!C5/('B-1a.HomeownerProjTypes-Low'!C5+'B-2a.RenterProjTypes-Low'!C5))*100</f>
        <v>74.457396901796173</v>
      </c>
      <c r="D5" s="6">
        <f>('B-1a.HomeownerProjTypes-Low'!D5/('B-1a.HomeownerProjTypes-Low'!D5+'B-2a.RenterProjTypes-Low'!D5))*100</f>
        <v>74.492592806481099</v>
      </c>
      <c r="E5" s="6">
        <f>('B-1a.HomeownerProjTypes-Low'!E5/('B-1a.HomeownerProjTypes-Low'!E5+'B-2a.RenterProjTypes-Low'!E5))*100</f>
        <v>74.557242201606783</v>
      </c>
      <c r="F5" s="6">
        <f>('B-1a.HomeownerProjTypes-Low'!F5/('B-1a.HomeownerProjTypes-Low'!F5+'B-2a.RenterProjTypes-Low'!F5))*100</f>
        <v>74.480591804617589</v>
      </c>
      <c r="G5" s="6">
        <f>('B-1a.HomeownerProjTypes-Low'!G5/('B-1a.HomeownerProjTypes-Low'!G5+'B-2a.RenterProjTypes-Low'!G5))*100</f>
        <v>74.201037369569534</v>
      </c>
      <c r="H5" s="6">
        <f>('B-1a.HomeownerProjTypes-Low'!H5/('B-1a.HomeownerProjTypes-Low'!H5+'B-2a.RenterProjTypes-Low'!H5))*100</f>
        <v>73.763267381421969</v>
      </c>
    </row>
    <row r="6" spans="1:8" x14ac:dyDescent="0.25">
      <c r="A6" t="s">
        <v>6</v>
      </c>
      <c r="C6" s="6">
        <f>('B-1a.HomeownerProjTypes-Low'!C6/('B-1a.HomeownerProjTypes-Low'!C6+'B-2a.RenterProjTypes-Low'!C6))*100</f>
        <v>59.951995018676222</v>
      </c>
      <c r="D6" s="6">
        <f>('B-1a.HomeownerProjTypes-Low'!D6/('B-1a.HomeownerProjTypes-Low'!D6+'B-2a.RenterProjTypes-Low'!D6))*100</f>
        <v>59.572748142103016</v>
      </c>
      <c r="E6" s="6">
        <f>('B-1a.HomeownerProjTypes-Low'!E6/('B-1a.HomeownerProjTypes-Low'!E6+'B-2a.RenterProjTypes-Low'!E6))*100</f>
        <v>58.874017503486677</v>
      </c>
      <c r="F6" s="6">
        <f>('B-1a.HomeownerProjTypes-Low'!F6/('B-1a.HomeownerProjTypes-Low'!F6+'B-2a.RenterProjTypes-Low'!F6))*100</f>
        <v>58.555763342866548</v>
      </c>
      <c r="G6" s="6">
        <f>('B-1a.HomeownerProjTypes-Low'!G6/('B-1a.HomeownerProjTypes-Low'!G6+'B-2a.RenterProjTypes-Low'!G6))*100</f>
        <v>58.403143902942226</v>
      </c>
      <c r="H6" s="6">
        <f>('B-1a.HomeownerProjTypes-Low'!H6/('B-1a.HomeownerProjTypes-Low'!H6+'B-2a.RenterProjTypes-Low'!H6))*100</f>
        <v>58.168166296514514</v>
      </c>
    </row>
    <row r="7" spans="1:8" x14ac:dyDescent="0.25">
      <c r="A7" t="s">
        <v>7</v>
      </c>
      <c r="C7" s="6">
        <f>('B-1a.HomeownerProjTypes-Low'!C7/('B-1a.HomeownerProjTypes-Low'!C7+'B-2a.RenterProjTypes-Low'!C7))*100</f>
        <v>57.113487467921253</v>
      </c>
      <c r="D7" s="6">
        <f>('B-1a.HomeownerProjTypes-Low'!D7/('B-1a.HomeownerProjTypes-Low'!D7+'B-2a.RenterProjTypes-Low'!D7))*100</f>
        <v>57.077911902026877</v>
      </c>
      <c r="E7" s="6">
        <f>('B-1a.HomeownerProjTypes-Low'!E7/('B-1a.HomeownerProjTypes-Low'!E7+'B-2a.RenterProjTypes-Low'!E7))*100</f>
        <v>57.116685917439128</v>
      </c>
      <c r="F7" s="6">
        <f>('B-1a.HomeownerProjTypes-Low'!F7/('B-1a.HomeownerProjTypes-Low'!F7+'B-2a.RenterProjTypes-Low'!F7))*100</f>
        <v>57.195895593018307</v>
      </c>
      <c r="G7" s="6">
        <f>('B-1a.HomeownerProjTypes-Low'!G7/('B-1a.HomeownerProjTypes-Low'!G7+'B-2a.RenterProjTypes-Low'!G7))*100</f>
        <v>57.102990028448275</v>
      </c>
      <c r="H7" s="6">
        <f>('B-1a.HomeownerProjTypes-Low'!H7/('B-1a.HomeownerProjTypes-Low'!H7+'B-2a.RenterProjTypes-Low'!H7))*100</f>
        <v>56.807193493473044</v>
      </c>
    </row>
    <row r="8" spans="1:8" x14ac:dyDescent="0.25">
      <c r="A8" t="s">
        <v>8</v>
      </c>
      <c r="C8" s="6">
        <f>('B-1a.HomeownerProjTypes-Low'!C8/('B-1a.HomeownerProjTypes-Low'!C8+'B-2a.RenterProjTypes-Low'!C8))*100</f>
        <v>44.787229644513332</v>
      </c>
      <c r="D8" s="6">
        <f>('B-1a.HomeownerProjTypes-Low'!D8/('B-1a.HomeownerProjTypes-Low'!D8+'B-2a.RenterProjTypes-Low'!D8))*100</f>
        <v>44.526101068580275</v>
      </c>
      <c r="E8" s="6">
        <f>('B-1a.HomeownerProjTypes-Low'!E8/('B-1a.HomeownerProjTypes-Low'!E8+'B-2a.RenterProjTypes-Low'!E8))*100</f>
        <v>44.276406991957018</v>
      </c>
      <c r="F8" s="6">
        <f>('B-1a.HomeownerProjTypes-Low'!F8/('B-1a.HomeownerProjTypes-Low'!F8+'B-2a.RenterProjTypes-Low'!F8))*100</f>
        <v>44.334106024992934</v>
      </c>
      <c r="G8" s="6">
        <f>('B-1a.HomeownerProjTypes-Low'!G8/('B-1a.HomeownerProjTypes-Low'!G8+'B-2a.RenterProjTypes-Low'!G8))*100</f>
        <v>44.250976090578149</v>
      </c>
      <c r="H8" s="6">
        <f>('B-1a.HomeownerProjTypes-Low'!H8/('B-1a.HomeownerProjTypes-Low'!H8+'B-2a.RenterProjTypes-Low'!H8))*100</f>
        <v>43.874413801599466</v>
      </c>
    </row>
    <row r="9" spans="1:8" x14ac:dyDescent="0.25">
      <c r="A9" t="s">
        <v>9</v>
      </c>
      <c r="C9" s="6">
        <f>('B-1a.HomeownerProjTypes-Low'!C9/('B-1a.HomeownerProjTypes-Low'!C9+'B-2a.RenterProjTypes-Low'!C9))*100</f>
        <v>48.4853209260555</v>
      </c>
      <c r="D9" s="6">
        <f>('B-1a.HomeownerProjTypes-Low'!D9/('B-1a.HomeownerProjTypes-Low'!D9+'B-2a.RenterProjTypes-Low'!D9))*100</f>
        <v>48.057418307591092</v>
      </c>
      <c r="E9" s="6">
        <f>('B-1a.HomeownerProjTypes-Low'!E9/('B-1a.HomeownerProjTypes-Low'!E9+'B-2a.RenterProjTypes-Low'!E9))*100</f>
        <v>47.398008516422955</v>
      </c>
      <c r="F9" s="6">
        <f>('B-1a.HomeownerProjTypes-Low'!F9/('B-1a.HomeownerProjTypes-Low'!F9+'B-2a.RenterProjTypes-Low'!F9))*100</f>
        <v>47.342499248060534</v>
      </c>
      <c r="G9" s="6">
        <f>('B-1a.HomeownerProjTypes-Low'!G9/('B-1a.HomeownerProjTypes-Low'!G9+'B-2a.RenterProjTypes-Low'!G9))*100</f>
        <v>47.481391327397908</v>
      </c>
      <c r="H9" s="6">
        <f>('B-1a.HomeownerProjTypes-Low'!H9/('B-1a.HomeownerProjTypes-Low'!H9+'B-2a.RenterProjTypes-Low'!H9))*100</f>
        <v>47.347932284043821</v>
      </c>
    </row>
    <row r="10" spans="1:8" x14ac:dyDescent="0.25">
      <c r="A10" t="s">
        <v>10</v>
      </c>
      <c r="C10" s="6">
        <f>('B-1a.HomeownerProjTypes-Low'!C10/('B-1a.HomeownerProjTypes-Low'!C10+'B-2a.RenterProjTypes-Low'!C10))*100</f>
        <v>51.091004313555608</v>
      </c>
      <c r="D10" s="6">
        <f>('B-1a.HomeownerProjTypes-Low'!D10/('B-1a.HomeownerProjTypes-Low'!D10+'B-2a.RenterProjTypes-Low'!D10))*100</f>
        <v>50.777754087563309</v>
      </c>
      <c r="E10" s="6">
        <f>('B-1a.HomeownerProjTypes-Low'!E10/('B-1a.HomeownerProjTypes-Low'!E10+'B-2a.RenterProjTypes-Low'!E10))*100</f>
        <v>50.251943232633757</v>
      </c>
      <c r="F10" s="6">
        <f>('B-1a.HomeownerProjTypes-Low'!F10/('B-1a.HomeownerProjTypes-Low'!F10+'B-2a.RenterProjTypes-Low'!F10))*100</f>
        <v>49.970753376696749</v>
      </c>
      <c r="G10" s="6">
        <f>('B-1a.HomeownerProjTypes-Low'!G10/('B-1a.HomeownerProjTypes-Low'!G10+'B-2a.RenterProjTypes-Low'!G10))*100</f>
        <v>49.858462835393439</v>
      </c>
      <c r="H10" s="6">
        <f>('B-1a.HomeownerProjTypes-Low'!H10/('B-1a.HomeownerProjTypes-Low'!H10+'B-2a.RenterProjTypes-Low'!H10))*100</f>
        <v>49.799304012294499</v>
      </c>
    </row>
    <row r="11" spans="1:8" x14ac:dyDescent="0.25">
      <c r="A11" t="s">
        <v>11</v>
      </c>
      <c r="C11" s="6">
        <f>('B-1a.HomeownerProjTypes-Low'!C11/('B-1a.HomeownerProjTypes-Low'!C11+'B-2a.RenterProjTypes-Low'!C11))*100</f>
        <v>68.348894628324615</v>
      </c>
      <c r="D11" s="6">
        <f>('B-1a.HomeownerProjTypes-Low'!D11/('B-1a.HomeownerProjTypes-Low'!D11+'B-2a.RenterProjTypes-Low'!D11))*100</f>
        <v>68.420164917083866</v>
      </c>
      <c r="E11" s="6">
        <f>('B-1a.HomeownerProjTypes-Low'!E11/('B-1a.HomeownerProjTypes-Low'!E11+'B-2a.RenterProjTypes-Low'!E11))*100</f>
        <v>68.707644024869538</v>
      </c>
      <c r="F11" s="6">
        <f>('B-1a.HomeownerProjTypes-Low'!F11/('B-1a.HomeownerProjTypes-Low'!F11+'B-2a.RenterProjTypes-Low'!F11))*100</f>
        <v>69.018098892826416</v>
      </c>
      <c r="G11" s="6">
        <f>('B-1a.HomeownerProjTypes-Low'!G11/('B-1a.HomeownerProjTypes-Low'!G11+'B-2a.RenterProjTypes-Low'!G11))*100</f>
        <v>69.186351637098156</v>
      </c>
      <c r="H11" s="6">
        <f>('B-1a.HomeownerProjTypes-Low'!H11/('B-1a.HomeownerProjTypes-Low'!H11+'B-2a.RenterProjTypes-Low'!H11))*100</f>
        <v>69.104129870089821</v>
      </c>
    </row>
    <row r="12" spans="1:8" x14ac:dyDescent="0.25">
      <c r="A12" t="s">
        <v>12</v>
      </c>
      <c r="C12" s="6">
        <f>('B-1a.HomeownerProjTypes-Low'!C12/('B-1a.HomeownerProjTypes-Low'!C12+'B-2a.RenterProjTypes-Low'!C12))*100</f>
        <v>58.665857794784358</v>
      </c>
      <c r="D12" s="6">
        <f>('B-1a.HomeownerProjTypes-Low'!D12/('B-1a.HomeownerProjTypes-Low'!D12+'B-2a.RenterProjTypes-Low'!D12))*100</f>
        <v>58.810096683181314</v>
      </c>
      <c r="E12" s="6">
        <f>('B-1a.HomeownerProjTypes-Low'!E12/('B-1a.HomeownerProjTypes-Low'!E12+'B-2a.RenterProjTypes-Low'!E12))*100</f>
        <v>59.211950275842327</v>
      </c>
      <c r="F12" s="6">
        <f>('B-1a.HomeownerProjTypes-Low'!F12/('B-1a.HomeownerProjTypes-Low'!F12+'B-2a.RenterProjTypes-Low'!F12))*100</f>
        <v>59.491459886330425</v>
      </c>
      <c r="G12" s="6">
        <f>('B-1a.HomeownerProjTypes-Low'!G12/('B-1a.HomeownerProjTypes-Low'!G12+'B-2a.RenterProjTypes-Low'!G12))*100</f>
        <v>59.560706873643468</v>
      </c>
      <c r="H12" s="6">
        <f>('B-1a.HomeownerProjTypes-Low'!H12/('B-1a.HomeownerProjTypes-Low'!H12+'B-2a.RenterProjTypes-Low'!H12))*100</f>
        <v>59.388061289589864</v>
      </c>
    </row>
    <row r="14" spans="1:8" x14ac:dyDescent="0.25">
      <c r="A14" t="s">
        <v>1</v>
      </c>
      <c r="C14" s="6">
        <f>('B-1a.HomeownerProjTypes-Low'!C14/('B-1a.HomeownerProjTypes-Low'!C14+'B-2a.RenterProjTypes-Low'!C14))*100</f>
        <v>73.406449315098982</v>
      </c>
      <c r="D14" s="6">
        <f>('B-1a.HomeownerProjTypes-Low'!D14/('B-1a.HomeownerProjTypes-Low'!D14+'B-2a.RenterProjTypes-Low'!D14))*100</f>
        <v>73.576376885569971</v>
      </c>
      <c r="E14" s="6">
        <f>('B-1a.HomeownerProjTypes-Low'!E14/('B-1a.HomeownerProjTypes-Low'!E14+'B-2a.RenterProjTypes-Low'!E14))*100</f>
        <v>74.047044242378846</v>
      </c>
      <c r="F14" s="6">
        <f>('B-1a.HomeownerProjTypes-Low'!F14/('B-1a.HomeownerProjTypes-Low'!F14+'B-2a.RenterProjTypes-Low'!F14))*100</f>
        <v>74.483631576286854</v>
      </c>
      <c r="G14" s="6">
        <f>('B-1a.HomeownerProjTypes-Low'!G14/('B-1a.HomeownerProjTypes-Low'!G14+'B-2a.RenterProjTypes-Low'!G14))*100</f>
        <v>74.78995402101603</v>
      </c>
      <c r="H14" s="6">
        <f>('B-1a.HomeownerProjTypes-Low'!H14/('B-1a.HomeownerProjTypes-Low'!H14+'B-2a.RenterProjTypes-Low'!H14))*100</f>
        <v>74.909803210679328</v>
      </c>
    </row>
    <row r="15" spans="1:8" x14ac:dyDescent="0.25">
      <c r="A15" t="s">
        <v>2</v>
      </c>
      <c r="C15" s="6">
        <f>('B-1a.HomeownerProjTypes-Low'!C15/('B-1a.HomeownerProjTypes-Low'!C15+'B-2a.RenterProjTypes-Low'!C15))*100</f>
        <v>43.616441614291261</v>
      </c>
      <c r="D15" s="6">
        <f>('B-1a.HomeownerProjTypes-Low'!D15/('B-1a.HomeownerProjTypes-Low'!D15+'B-2a.RenterProjTypes-Low'!D15))*100</f>
        <v>43.854405033773062</v>
      </c>
      <c r="E15" s="6">
        <f>('B-1a.HomeownerProjTypes-Low'!E15/('B-1a.HomeownerProjTypes-Low'!E15+'B-2a.RenterProjTypes-Low'!E15))*100</f>
        <v>44.599669338911546</v>
      </c>
      <c r="F15" s="6">
        <f>('B-1a.HomeownerProjTypes-Low'!F15/('B-1a.HomeownerProjTypes-Low'!F15+'B-2a.RenterProjTypes-Low'!F15))*100</f>
        <v>45.547614286495971</v>
      </c>
      <c r="G15" s="6">
        <f>('B-1a.HomeownerProjTypes-Low'!G15/('B-1a.HomeownerProjTypes-Low'!G15+'B-2a.RenterProjTypes-Low'!G15))*100</f>
        <v>46.434857541866066</v>
      </c>
      <c r="H15" s="6">
        <f>('B-1a.HomeownerProjTypes-Low'!H15/('B-1a.HomeownerProjTypes-Low'!H15+'B-2a.RenterProjTypes-Low'!H15))*100</f>
        <v>47.055047298172994</v>
      </c>
    </row>
    <row r="16" spans="1:8" x14ac:dyDescent="0.25">
      <c r="A16" t="s">
        <v>3</v>
      </c>
      <c r="C16" s="6">
        <f>('B-1a.HomeownerProjTypes-Low'!C16/('B-1a.HomeownerProjTypes-Low'!C16+'B-2a.RenterProjTypes-Low'!C16))*100</f>
        <v>45.782079708259154</v>
      </c>
      <c r="D16" s="6">
        <f>('B-1a.HomeownerProjTypes-Low'!D16/('B-1a.HomeownerProjTypes-Low'!D16+'B-2a.RenterProjTypes-Low'!D16))*100</f>
        <v>46.154330435404987</v>
      </c>
      <c r="E16" s="6">
        <f>('B-1a.HomeownerProjTypes-Low'!E16/('B-1a.HomeownerProjTypes-Low'!E16+'B-2a.RenterProjTypes-Low'!E16))*100</f>
        <v>47.003924747563516</v>
      </c>
      <c r="F16" s="6">
        <f>('B-1a.HomeownerProjTypes-Low'!F16/('B-1a.HomeownerProjTypes-Low'!F16+'B-2a.RenterProjTypes-Low'!F16))*100</f>
        <v>47.733569655807997</v>
      </c>
      <c r="G16" s="6">
        <f>('B-1a.HomeownerProjTypes-Low'!G16/('B-1a.HomeownerProjTypes-Low'!G16+'B-2a.RenterProjTypes-Low'!G16))*100</f>
        <v>48.303025571186268</v>
      </c>
      <c r="H16" s="6">
        <f>('B-1a.HomeownerProjTypes-Low'!H16/('B-1a.HomeownerProjTypes-Low'!H16+'B-2a.RenterProjTypes-Low'!H16))*100</f>
        <v>48.759448795113045</v>
      </c>
    </row>
    <row r="17" spans="1:8" x14ac:dyDescent="0.25">
      <c r="A17" t="s">
        <v>4</v>
      </c>
      <c r="C17" s="6">
        <f>('B-1a.HomeownerProjTypes-Low'!C17/('B-1a.HomeownerProjTypes-Low'!C17+'B-2a.RenterProjTypes-Low'!C17))*100</f>
        <v>56.399088413965814</v>
      </c>
      <c r="D17" s="6">
        <f>('B-1a.HomeownerProjTypes-Low'!D17/('B-1a.HomeownerProjTypes-Low'!D17+'B-2a.RenterProjTypes-Low'!D17))*100</f>
        <v>56.630627157305035</v>
      </c>
      <c r="E17" s="6">
        <f>('B-1a.HomeownerProjTypes-Low'!E17/('B-1a.HomeownerProjTypes-Low'!E17+'B-2a.RenterProjTypes-Low'!E17))*100</f>
        <v>57.190969673391933</v>
      </c>
      <c r="F17" s="6">
        <f>('B-1a.HomeownerProjTypes-Low'!F17/('B-1a.HomeownerProjTypes-Low'!F17+'B-2a.RenterProjTypes-Low'!F17))*100</f>
        <v>57.688820426931898</v>
      </c>
      <c r="G17" s="6">
        <f>('B-1a.HomeownerProjTypes-Low'!G17/('B-1a.HomeownerProjTypes-Low'!G17+'B-2a.RenterProjTypes-Low'!G17))*100</f>
        <v>58.022258060990936</v>
      </c>
      <c r="H17" s="6">
        <f>('B-1a.HomeownerProjTypes-Low'!H17/('B-1a.HomeownerProjTypes-Low'!H17+'B-2a.RenterProjTypes-Low'!H17))*100</f>
        <v>58.172524186107644</v>
      </c>
    </row>
    <row r="19" spans="1:8" x14ac:dyDescent="0.25">
      <c r="A19" t="s">
        <v>13</v>
      </c>
      <c r="C19" s="6">
        <f>('B-1a.HomeownerProjTypes-Low'!C19/('B-1a.HomeownerProjTypes-Low'!C19+'B-2a.RenterProjTypes-Low'!C19))*100</f>
        <v>20.795417283242621</v>
      </c>
      <c r="D19" s="6">
        <f>('B-1a.HomeownerProjTypes-Low'!D19/('B-1a.HomeownerProjTypes-Low'!D19+'B-2a.RenterProjTypes-Low'!D19))*100</f>
        <v>20.790940896935805</v>
      </c>
      <c r="E19" s="6">
        <f>('B-1a.HomeownerProjTypes-Low'!E19/('B-1a.HomeownerProjTypes-Low'!E19+'B-2a.RenterProjTypes-Low'!E19))*100</f>
        <v>20.902106060951027</v>
      </c>
      <c r="F19" s="6">
        <f>('B-1a.HomeownerProjTypes-Low'!F19/('B-1a.HomeownerProjTypes-Low'!F19+'B-2a.RenterProjTypes-Low'!F19))*100</f>
        <v>20.922030685715782</v>
      </c>
      <c r="G19" s="6">
        <f>('B-1a.HomeownerProjTypes-Low'!G19/('B-1a.HomeownerProjTypes-Low'!G19+'B-2a.RenterProjTypes-Low'!G19))*100</f>
        <v>20.919275678854408</v>
      </c>
      <c r="H19" s="6">
        <f>('B-1a.HomeownerProjTypes-Low'!H19/('B-1a.HomeownerProjTypes-Low'!H19+'B-2a.RenterProjTypes-Low'!H19))*100</f>
        <v>20.869195592042509</v>
      </c>
    </row>
    <row r="20" spans="1:8" x14ac:dyDescent="0.25">
      <c r="A20" t="s">
        <v>14</v>
      </c>
      <c r="C20" s="6">
        <f>('B-1a.HomeownerProjTypes-Low'!C20/('B-1a.HomeownerProjTypes-Low'!C20+'B-2a.RenterProjTypes-Low'!C20))*100</f>
        <v>41.380161706733162</v>
      </c>
      <c r="D20" s="6">
        <f>('B-1a.HomeownerProjTypes-Low'!D20/('B-1a.HomeownerProjTypes-Low'!D20+'B-2a.RenterProjTypes-Low'!D20))*100</f>
        <v>41.181839703099634</v>
      </c>
      <c r="E20" s="6">
        <f>('B-1a.HomeownerProjTypes-Low'!E20/('B-1a.HomeownerProjTypes-Low'!E20+'B-2a.RenterProjTypes-Low'!E20))*100</f>
        <v>40.737468831291366</v>
      </c>
      <c r="F20" s="6">
        <f>('B-1a.HomeownerProjTypes-Low'!F20/('B-1a.HomeownerProjTypes-Low'!F20+'B-2a.RenterProjTypes-Low'!F20))*100</f>
        <v>40.596200563464834</v>
      </c>
      <c r="G20" s="6">
        <f>('B-1a.HomeownerProjTypes-Low'!G20/('B-1a.HomeownerProjTypes-Low'!G20+'B-2a.RenterProjTypes-Low'!G20))*100</f>
        <v>40.232708490247475</v>
      </c>
      <c r="H20" s="6">
        <f>('B-1a.HomeownerProjTypes-Low'!H20/('B-1a.HomeownerProjTypes-Low'!H20+'B-2a.RenterProjTypes-Low'!H20))*100</f>
        <v>39.760545211632234</v>
      </c>
    </row>
    <row r="21" spans="1:8" x14ac:dyDescent="0.25">
      <c r="A21" t="s">
        <v>15</v>
      </c>
      <c r="C21" s="6">
        <f>('B-1a.HomeownerProjTypes-Low'!C21/('B-1a.HomeownerProjTypes-Low'!C21+'B-2a.RenterProjTypes-Low'!C21))*100</f>
        <v>60.887480462277921</v>
      </c>
      <c r="D21" s="6">
        <f>('B-1a.HomeownerProjTypes-Low'!D21/('B-1a.HomeownerProjTypes-Low'!D21+'B-2a.RenterProjTypes-Low'!D21))*100</f>
        <v>60.460464033617043</v>
      </c>
      <c r="E21" s="6">
        <f>('B-1a.HomeownerProjTypes-Low'!E21/('B-1a.HomeownerProjTypes-Low'!E21+'B-2a.RenterProjTypes-Low'!E21))*100</f>
        <v>60.05073905969153</v>
      </c>
      <c r="F21" s="6">
        <f>('B-1a.HomeownerProjTypes-Low'!F21/('B-1a.HomeownerProjTypes-Low'!F21+'B-2a.RenterProjTypes-Low'!F21))*100</f>
        <v>59.80893789793199</v>
      </c>
      <c r="G21" s="6">
        <f>('B-1a.HomeownerProjTypes-Low'!G21/('B-1a.HomeownerProjTypes-Low'!G21+'B-2a.RenterProjTypes-Low'!G21))*100</f>
        <v>59.259215822551134</v>
      </c>
      <c r="H21" s="6">
        <f>('B-1a.HomeownerProjTypes-Low'!H21/('B-1a.HomeownerProjTypes-Low'!H21+'B-2a.RenterProjTypes-Low'!H21))*100</f>
        <v>58.983380454479374</v>
      </c>
    </row>
    <row r="22" spans="1:8" x14ac:dyDescent="0.25">
      <c r="A22" t="s">
        <v>16</v>
      </c>
      <c r="C22" s="6">
        <f>('B-1a.HomeownerProjTypes-Low'!C22/('B-1a.HomeownerProjTypes-Low'!C22+'B-2a.RenterProjTypes-Low'!C22))*100</f>
        <v>70.941532681168113</v>
      </c>
      <c r="D22" s="6">
        <f>('B-1a.HomeownerProjTypes-Low'!D22/('B-1a.HomeownerProjTypes-Low'!D22+'B-2a.RenterProjTypes-Low'!D22))*100</f>
        <v>70.674251784419127</v>
      </c>
      <c r="E22" s="6">
        <f>('B-1a.HomeownerProjTypes-Low'!E22/('B-1a.HomeownerProjTypes-Low'!E22+'B-2a.RenterProjTypes-Low'!E22))*100</f>
        <v>69.851257605260358</v>
      </c>
      <c r="F22" s="6">
        <f>('B-1a.HomeownerProjTypes-Low'!F22/('B-1a.HomeownerProjTypes-Low'!F22+'B-2a.RenterProjTypes-Low'!F22))*100</f>
        <v>69.241909213132601</v>
      </c>
      <c r="G22" s="6">
        <f>('B-1a.HomeownerProjTypes-Low'!G22/('B-1a.HomeownerProjTypes-Low'!G22+'B-2a.RenterProjTypes-Low'!G22))*100</f>
        <v>68.993323643758202</v>
      </c>
      <c r="H22" s="6">
        <f>('B-1a.HomeownerProjTypes-Low'!H22/('B-1a.HomeownerProjTypes-Low'!H22+'B-2a.RenterProjTypes-Low'!H22))*100</f>
        <v>68.758848318642819</v>
      </c>
    </row>
    <row r="23" spans="1:8" x14ac:dyDescent="0.25">
      <c r="A23" t="s">
        <v>17</v>
      </c>
      <c r="C23" s="6">
        <f>('B-1a.HomeownerProjTypes-Low'!C23/('B-1a.HomeownerProjTypes-Low'!C23+'B-2a.RenterProjTypes-Low'!C23))*100</f>
        <v>77.031639881158583</v>
      </c>
      <c r="D23" s="6">
        <f>('B-1a.HomeownerProjTypes-Low'!D23/('B-1a.HomeownerProjTypes-Low'!D23+'B-2a.RenterProjTypes-Low'!D23))*100</f>
        <v>76.832101734818053</v>
      </c>
      <c r="E23" s="6">
        <f>('B-1a.HomeownerProjTypes-Low'!E23/('B-1a.HomeownerProjTypes-Low'!E23+'B-2a.RenterProjTypes-Low'!E23))*100</f>
        <v>76.322478418667501</v>
      </c>
      <c r="F23" s="6">
        <f>('B-1a.HomeownerProjTypes-Low'!F23/('B-1a.HomeownerProjTypes-Low'!F23+'B-2a.RenterProjTypes-Low'!F23))*100</f>
        <v>75.679761360652947</v>
      </c>
      <c r="G23" s="6">
        <f>('B-1a.HomeownerProjTypes-Low'!G23/('B-1a.HomeownerProjTypes-Low'!G23+'B-2a.RenterProjTypes-Low'!G23))*100</f>
        <v>74.86239886657826</v>
      </c>
      <c r="H23" s="6">
        <f>('B-1a.HomeownerProjTypes-Low'!H23/('B-1a.HomeownerProjTypes-Low'!H23+'B-2a.RenterProjTypes-Low'!H23))*100</f>
        <v>74.251158428279368</v>
      </c>
    </row>
    <row r="24" spans="1:8" x14ac:dyDescent="0.25">
      <c r="A24" t="s">
        <v>18</v>
      </c>
      <c r="C24" s="6">
        <f>('B-1a.HomeownerProjTypes-Low'!C24/('B-1a.HomeownerProjTypes-Low'!C24+'B-2a.RenterProjTypes-Low'!C24))*100</f>
        <v>81.693910804038026</v>
      </c>
      <c r="D24" s="6">
        <f>('B-1a.HomeownerProjTypes-Low'!D24/('B-1a.HomeownerProjTypes-Low'!D24+'B-2a.RenterProjTypes-Low'!D24))*100</f>
        <v>81.55869987473136</v>
      </c>
      <c r="E24" s="6">
        <f>('B-1a.HomeownerProjTypes-Low'!E24/('B-1a.HomeownerProjTypes-Low'!E24+'B-2a.RenterProjTypes-Low'!E24))*100</f>
        <v>81.215645331599717</v>
      </c>
      <c r="F24" s="6">
        <f>('B-1a.HomeownerProjTypes-Low'!F24/('B-1a.HomeownerProjTypes-Low'!F24+'B-2a.RenterProjTypes-Low'!F24))*100</f>
        <v>80.69889960538633</v>
      </c>
      <c r="G24" s="6">
        <f>('B-1a.HomeownerProjTypes-Low'!G24/('B-1a.HomeownerProjTypes-Low'!G24+'B-2a.RenterProjTypes-Low'!G24))*100</f>
        <v>80.189880092015343</v>
      </c>
      <c r="H24" s="6">
        <f>('B-1a.HomeownerProjTypes-Low'!H24/('B-1a.HomeownerProjTypes-Low'!H24+'B-2a.RenterProjTypes-Low'!H24))*100</f>
        <v>79.532305953450802</v>
      </c>
    </row>
    <row r="25" spans="1:8" x14ac:dyDescent="0.25">
      <c r="A25" t="s">
        <v>19</v>
      </c>
      <c r="C25" s="6">
        <f>('B-1a.HomeownerProjTypes-Low'!C25/('B-1a.HomeownerProjTypes-Low'!C25+'B-2a.RenterProjTypes-Low'!C25))*100</f>
        <v>79.375425606336066</v>
      </c>
      <c r="D25" s="6">
        <f>('B-1a.HomeownerProjTypes-Low'!D25/('B-1a.HomeownerProjTypes-Low'!D25+'B-2a.RenterProjTypes-Low'!D25))*100</f>
        <v>79.301413931557946</v>
      </c>
      <c r="E25" s="6">
        <f>('B-1a.HomeownerProjTypes-Low'!E25/('B-1a.HomeownerProjTypes-Low'!E25+'B-2a.RenterProjTypes-Low'!E25))*100</f>
        <v>79.261892581085206</v>
      </c>
      <c r="F25" s="6">
        <f>('B-1a.HomeownerProjTypes-Low'!F25/('B-1a.HomeownerProjTypes-Low'!F25+'B-2a.RenterProjTypes-Low'!F25))*100</f>
        <v>79.185076915361535</v>
      </c>
      <c r="G25" s="6">
        <f>('B-1a.HomeownerProjTypes-Low'!G25/('B-1a.HomeownerProjTypes-Low'!G25+'B-2a.RenterProjTypes-Low'!G25))*100</f>
        <v>78.846487430467988</v>
      </c>
      <c r="H25" s="6">
        <f>('B-1a.HomeownerProjTypes-Low'!H25/('B-1a.HomeownerProjTypes-Low'!H25+'B-2a.RenterProjTypes-Low'!H25))*100</f>
        <v>78.488083599830233</v>
      </c>
    </row>
    <row r="27" spans="1:8" x14ac:dyDescent="0.25">
      <c r="A27" t="s">
        <v>20</v>
      </c>
      <c r="B27" t="s">
        <v>13</v>
      </c>
      <c r="C27" s="6">
        <f>('B-1a.HomeownerProjTypes-Low'!C27/('B-1a.HomeownerProjTypes-Low'!C27+'B-2a.RenterProjTypes-Low'!C27))*100</f>
        <v>22.788336424946653</v>
      </c>
      <c r="D27" s="6">
        <f>('B-1a.HomeownerProjTypes-Low'!D27/('B-1a.HomeownerProjTypes-Low'!D27+'B-2a.RenterProjTypes-Low'!D27))*100</f>
        <v>22.798267950023092</v>
      </c>
      <c r="E27" s="6">
        <f>('B-1a.HomeownerProjTypes-Low'!E27/('B-1a.HomeownerProjTypes-Low'!E27+'B-2a.RenterProjTypes-Low'!E27))*100</f>
        <v>22.833714954937115</v>
      </c>
      <c r="F27" s="6">
        <f>('B-1a.HomeownerProjTypes-Low'!F27/('B-1a.HomeownerProjTypes-Low'!F27+'B-2a.RenterProjTypes-Low'!F27))*100</f>
        <v>22.82944580784509</v>
      </c>
      <c r="G27" s="6">
        <f>('B-1a.HomeownerProjTypes-Low'!G27/('B-1a.HomeownerProjTypes-Low'!G27+'B-2a.RenterProjTypes-Low'!G27))*100</f>
        <v>22.91114814347079</v>
      </c>
      <c r="H27" s="6">
        <f>('B-1a.HomeownerProjTypes-Low'!H27/('B-1a.HomeownerProjTypes-Low'!H27+'B-2a.RenterProjTypes-Low'!H27))*100</f>
        <v>22.910939836790661</v>
      </c>
    </row>
    <row r="28" spans="1:8" x14ac:dyDescent="0.25">
      <c r="B28" t="s">
        <v>14</v>
      </c>
      <c r="C28" s="6">
        <f>('B-1a.HomeownerProjTypes-Low'!C28/('B-1a.HomeownerProjTypes-Low'!C28+'B-2a.RenterProjTypes-Low'!C28))*100</f>
        <v>50.612219941655148</v>
      </c>
      <c r="D28" s="6">
        <f>('B-1a.HomeownerProjTypes-Low'!D28/('B-1a.HomeownerProjTypes-Low'!D28+'B-2a.RenterProjTypes-Low'!D28))*100</f>
        <v>50.572550703375505</v>
      </c>
      <c r="E28" s="6">
        <f>('B-1a.HomeownerProjTypes-Low'!E28/('B-1a.HomeownerProjTypes-Low'!E28+'B-2a.RenterProjTypes-Low'!E28))*100</f>
        <v>50.711123857959606</v>
      </c>
      <c r="F28" s="6">
        <f>('B-1a.HomeownerProjTypes-Low'!F28/('B-1a.HomeownerProjTypes-Low'!F28+'B-2a.RenterProjTypes-Low'!F28))*100</f>
        <v>50.983255133519421</v>
      </c>
      <c r="G28" s="6">
        <f>('B-1a.HomeownerProjTypes-Low'!G28/('B-1a.HomeownerProjTypes-Low'!G28+'B-2a.RenterProjTypes-Low'!G28))*100</f>
        <v>50.886031538079102</v>
      </c>
      <c r="H28" s="6">
        <f>('B-1a.HomeownerProjTypes-Low'!H28/('B-1a.HomeownerProjTypes-Low'!H28+'B-2a.RenterProjTypes-Low'!H28))*100</f>
        <v>50.897250040649702</v>
      </c>
    </row>
    <row r="29" spans="1:8" x14ac:dyDescent="0.25">
      <c r="B29" t="s">
        <v>15</v>
      </c>
      <c r="C29" s="6">
        <f>('B-1a.HomeownerProjTypes-Low'!C29/('B-1a.HomeownerProjTypes-Low'!C29+'B-2a.RenterProjTypes-Low'!C29))*100</f>
        <v>70.895928160357414</v>
      </c>
      <c r="D29" s="6">
        <f>('B-1a.HomeownerProjTypes-Low'!D29/('B-1a.HomeownerProjTypes-Low'!D29+'B-2a.RenterProjTypes-Low'!D29))*100</f>
        <v>70.702022357601606</v>
      </c>
      <c r="E29" s="6">
        <f>('B-1a.HomeownerProjTypes-Low'!E29/('B-1a.HomeownerProjTypes-Low'!E29+'B-2a.RenterProjTypes-Low'!E29))*100</f>
        <v>70.525678159626452</v>
      </c>
      <c r="F29" s="6">
        <f>('B-1a.HomeownerProjTypes-Low'!F29/('B-1a.HomeownerProjTypes-Low'!F29+'B-2a.RenterProjTypes-Low'!F29))*100</f>
        <v>70.603816369156604</v>
      </c>
      <c r="G29" s="6">
        <f>('B-1a.HomeownerProjTypes-Low'!G29/('B-1a.HomeownerProjTypes-Low'!G29+'B-2a.RenterProjTypes-Low'!G29))*100</f>
        <v>70.667831029801178</v>
      </c>
      <c r="H29" s="6">
        <f>('B-1a.HomeownerProjTypes-Low'!H29/('B-1a.HomeownerProjTypes-Low'!H29+'B-2a.RenterProjTypes-Low'!H29))*100</f>
        <v>70.792532695868914</v>
      </c>
    </row>
    <row r="30" spans="1:8" x14ac:dyDescent="0.25">
      <c r="B30" t="s">
        <v>16</v>
      </c>
      <c r="C30" s="6">
        <f>('B-1a.HomeownerProjTypes-Low'!C30/('B-1a.HomeownerProjTypes-Low'!C30+'B-2a.RenterProjTypes-Low'!C30))*100</f>
        <v>78.158818985015984</v>
      </c>
      <c r="D30" s="6">
        <f>('B-1a.HomeownerProjTypes-Low'!D30/('B-1a.HomeownerProjTypes-Low'!D30+'B-2a.RenterProjTypes-Low'!D30))*100</f>
        <v>78.163463377474457</v>
      </c>
      <c r="E30" s="6">
        <f>('B-1a.HomeownerProjTypes-Low'!E30/('B-1a.HomeownerProjTypes-Low'!E30+'B-2a.RenterProjTypes-Low'!E30))*100</f>
        <v>78.143366152244937</v>
      </c>
      <c r="F30" s="6">
        <f>('B-1a.HomeownerProjTypes-Low'!F30/('B-1a.HomeownerProjTypes-Low'!F30+'B-2a.RenterProjTypes-Low'!F30))*100</f>
        <v>78.106367819149355</v>
      </c>
      <c r="G30" s="6">
        <f>('B-1a.HomeownerProjTypes-Low'!G30/('B-1a.HomeownerProjTypes-Low'!G30+'B-2a.RenterProjTypes-Low'!G30))*100</f>
        <v>78.067375648222736</v>
      </c>
      <c r="H30" s="6">
        <f>('B-1a.HomeownerProjTypes-Low'!H30/('B-1a.HomeownerProjTypes-Low'!H30+'B-2a.RenterProjTypes-Low'!H30))*100</f>
        <v>78.085166508777732</v>
      </c>
    </row>
    <row r="31" spans="1:8" x14ac:dyDescent="0.25">
      <c r="B31" t="s">
        <v>17</v>
      </c>
      <c r="C31" s="6">
        <f>('B-1a.HomeownerProjTypes-Low'!C31/('B-1a.HomeownerProjTypes-Low'!C31+'B-2a.RenterProjTypes-Low'!C31))*100</f>
        <v>82.75274767140192</v>
      </c>
      <c r="D31" s="6">
        <f>('B-1a.HomeownerProjTypes-Low'!D31/('B-1a.HomeownerProjTypes-Low'!D31+'B-2a.RenterProjTypes-Low'!D31))*100</f>
        <v>82.765283375152094</v>
      </c>
      <c r="E31" s="6">
        <f>('B-1a.HomeownerProjTypes-Low'!E31/('B-1a.HomeownerProjTypes-Low'!E31+'B-2a.RenterProjTypes-Low'!E31))*100</f>
        <v>82.816448379031556</v>
      </c>
      <c r="F31" s="6">
        <f>('B-1a.HomeownerProjTypes-Low'!F31/('B-1a.HomeownerProjTypes-Low'!F31+'B-2a.RenterProjTypes-Low'!F31))*100</f>
        <v>82.865428061594713</v>
      </c>
      <c r="G31" s="6">
        <f>('B-1a.HomeownerProjTypes-Low'!G31/('B-1a.HomeownerProjTypes-Low'!G31+'B-2a.RenterProjTypes-Low'!G31))*100</f>
        <v>82.845210464399244</v>
      </c>
      <c r="H31" s="6">
        <f>('B-1a.HomeownerProjTypes-Low'!H31/('B-1a.HomeownerProjTypes-Low'!H31+'B-2a.RenterProjTypes-Low'!H31))*100</f>
        <v>82.806804292366493</v>
      </c>
    </row>
    <row r="32" spans="1:8" x14ac:dyDescent="0.25">
      <c r="B32" t="s">
        <v>18</v>
      </c>
      <c r="C32" s="6">
        <f>('B-1a.HomeownerProjTypes-Low'!C32/('B-1a.HomeownerProjTypes-Low'!C32+'B-2a.RenterProjTypes-Low'!C32))*100</f>
        <v>86.025687881676134</v>
      </c>
      <c r="D32" s="6">
        <f>('B-1a.HomeownerProjTypes-Low'!D32/('B-1a.HomeownerProjTypes-Low'!D32+'B-2a.RenterProjTypes-Low'!D32))*100</f>
        <v>86.02180844153763</v>
      </c>
      <c r="E32" s="6">
        <f>('B-1a.HomeownerProjTypes-Low'!E32/('B-1a.HomeownerProjTypes-Low'!E32+'B-2a.RenterProjTypes-Low'!E32))*100</f>
        <v>86.087059543475604</v>
      </c>
      <c r="F32" s="6">
        <f>('B-1a.HomeownerProjTypes-Low'!F32/('B-1a.HomeownerProjTypes-Low'!F32+'B-2a.RenterProjTypes-Low'!F32))*100</f>
        <v>86.097628789576078</v>
      </c>
      <c r="G32" s="6">
        <f>('B-1a.HomeownerProjTypes-Low'!G32/('B-1a.HomeownerProjTypes-Low'!G32+'B-2a.RenterProjTypes-Low'!G32))*100</f>
        <v>86.146987283410553</v>
      </c>
      <c r="H32" s="6">
        <f>('B-1a.HomeownerProjTypes-Low'!H32/('B-1a.HomeownerProjTypes-Low'!H32+'B-2a.RenterProjTypes-Low'!H32))*100</f>
        <v>86.19393946207127</v>
      </c>
    </row>
    <row r="33" spans="1:8" x14ac:dyDescent="0.25">
      <c r="B33" t="s">
        <v>19</v>
      </c>
      <c r="C33" s="6">
        <f>('B-1a.HomeownerProjTypes-Low'!C33/('B-1a.HomeownerProjTypes-Low'!C33+'B-2a.RenterProjTypes-Low'!C33))*100</f>
        <v>81.852898468119378</v>
      </c>
      <c r="D33" s="6">
        <f>('B-1a.HomeownerProjTypes-Low'!D33/('B-1a.HomeownerProjTypes-Low'!D33+'B-2a.RenterProjTypes-Low'!D33))*100</f>
        <v>81.892683268581422</v>
      </c>
      <c r="E33" s="6">
        <f>('B-1a.HomeownerProjTypes-Low'!E33/('B-1a.HomeownerProjTypes-Low'!E33+'B-2a.RenterProjTypes-Low'!E33))*100</f>
        <v>82.062029653905014</v>
      </c>
      <c r="F33" s="6">
        <f>('B-1a.HomeownerProjTypes-Low'!F33/('B-1a.HomeownerProjTypes-Low'!F33+'B-2a.RenterProjTypes-Low'!F33))*100</f>
        <v>82.167511921374597</v>
      </c>
      <c r="G33" s="6">
        <f>('B-1a.HomeownerProjTypes-Low'!G33/('B-1a.HomeownerProjTypes-Low'!G33+'B-2a.RenterProjTypes-Low'!G33))*100</f>
        <v>82.025702555316656</v>
      </c>
      <c r="H33" s="6">
        <f>('B-1a.HomeownerProjTypes-Low'!H33/('B-1a.HomeownerProjTypes-Low'!H33+'B-2a.RenterProjTypes-Low'!H33))*100</f>
        <v>81.914910843882225</v>
      </c>
    </row>
    <row r="34" spans="1:8" x14ac:dyDescent="0.25">
      <c r="A34" t="s">
        <v>21</v>
      </c>
      <c r="B34" t="s">
        <v>13</v>
      </c>
      <c r="C34" s="6">
        <f>('B-1a.HomeownerProjTypes-Low'!C34/('B-1a.HomeownerProjTypes-Low'!C34+'B-2a.RenterProjTypes-Low'!C34))*100</f>
        <v>13.718385709859762</v>
      </c>
      <c r="D34" s="6">
        <f>('B-1a.HomeownerProjTypes-Low'!D34/('B-1a.HomeownerProjTypes-Low'!D34+'B-2a.RenterProjTypes-Low'!D34))*100</f>
        <v>13.695226270513064</v>
      </c>
      <c r="E34" s="6">
        <f>('B-1a.HomeownerProjTypes-Low'!E34/('B-1a.HomeownerProjTypes-Low'!E34+'B-2a.RenterProjTypes-Low'!E34))*100</f>
        <v>13.772236919345431</v>
      </c>
      <c r="F34" s="6">
        <f>('B-1a.HomeownerProjTypes-Low'!F34/('B-1a.HomeownerProjTypes-Low'!F34+'B-2a.RenterProjTypes-Low'!F34))*100</f>
        <v>13.849162171617138</v>
      </c>
      <c r="G34" s="6">
        <f>('B-1a.HomeownerProjTypes-Low'!G34/('B-1a.HomeownerProjTypes-Low'!G34+'B-2a.RenterProjTypes-Low'!G34))*100</f>
        <v>13.887048493561016</v>
      </c>
      <c r="H34" s="6">
        <f>('B-1a.HomeownerProjTypes-Low'!H34/('B-1a.HomeownerProjTypes-Low'!H34+'B-2a.RenterProjTypes-Low'!H34))*100</f>
        <v>13.867078018403639</v>
      </c>
    </row>
    <row r="35" spans="1:8" x14ac:dyDescent="0.25">
      <c r="B35" t="s">
        <v>14</v>
      </c>
      <c r="C35" s="6">
        <f>('B-1a.HomeownerProjTypes-Low'!C35/('B-1a.HomeownerProjTypes-Low'!C35+'B-2a.RenterProjTypes-Low'!C35))*100</f>
        <v>20.586557135334271</v>
      </c>
      <c r="D35" s="6">
        <f>('B-1a.HomeownerProjTypes-Low'!D35/('B-1a.HomeownerProjTypes-Low'!D35+'B-2a.RenterProjTypes-Low'!D35))*100</f>
        <v>20.428258454695101</v>
      </c>
      <c r="E35" s="6">
        <f>('B-1a.HomeownerProjTypes-Low'!E35/('B-1a.HomeownerProjTypes-Low'!E35+'B-2a.RenterProjTypes-Low'!E35))*100</f>
        <v>20.503313846231947</v>
      </c>
      <c r="F35" s="6">
        <f>('B-1a.HomeownerProjTypes-Low'!F35/('B-1a.HomeownerProjTypes-Low'!F35+'B-2a.RenterProjTypes-Low'!F35))*100</f>
        <v>20.940538578686962</v>
      </c>
      <c r="G35" s="6">
        <f>('B-1a.HomeownerProjTypes-Low'!G35/('B-1a.HomeownerProjTypes-Low'!G35+'B-2a.RenterProjTypes-Low'!G35))*100</f>
        <v>20.809450273531457</v>
      </c>
      <c r="H35" s="6">
        <f>('B-1a.HomeownerProjTypes-Low'!H35/('B-1a.HomeownerProjTypes-Low'!H35+'B-2a.RenterProjTypes-Low'!H35))*100</f>
        <v>20.685368425321499</v>
      </c>
    </row>
    <row r="36" spans="1:8" x14ac:dyDescent="0.25">
      <c r="B36" t="s">
        <v>15</v>
      </c>
      <c r="C36" s="6">
        <f>('B-1a.HomeownerProjTypes-Low'!C36/('B-1a.HomeownerProjTypes-Low'!C36+'B-2a.RenterProjTypes-Low'!C36))*100</f>
        <v>38.705648331713114</v>
      </c>
      <c r="D36" s="6">
        <f>('B-1a.HomeownerProjTypes-Low'!D36/('B-1a.HomeownerProjTypes-Low'!D36+'B-2a.RenterProjTypes-Low'!D36))*100</f>
        <v>38.548718954895442</v>
      </c>
      <c r="E36" s="6">
        <f>('B-1a.HomeownerProjTypes-Low'!E36/('B-1a.HomeownerProjTypes-Low'!E36+'B-2a.RenterProjTypes-Low'!E36))*100</f>
        <v>38.447843696133184</v>
      </c>
      <c r="F36" s="6">
        <f>('B-1a.HomeownerProjTypes-Low'!F36/('B-1a.HomeownerProjTypes-Low'!F36+'B-2a.RenterProjTypes-Low'!F36))*100</f>
        <v>38.303950751568664</v>
      </c>
      <c r="G36" s="6">
        <f>('B-1a.HomeownerProjTypes-Low'!G36/('B-1a.HomeownerProjTypes-Low'!G36+'B-2a.RenterProjTypes-Low'!G36))*100</f>
        <v>38.379999667990631</v>
      </c>
      <c r="H36" s="6">
        <f>('B-1a.HomeownerProjTypes-Low'!H36/('B-1a.HomeownerProjTypes-Low'!H36+'B-2a.RenterProjTypes-Low'!H36))*100</f>
        <v>38.81441297891881</v>
      </c>
    </row>
    <row r="37" spans="1:8" x14ac:dyDescent="0.25">
      <c r="B37" t="s">
        <v>16</v>
      </c>
      <c r="C37" s="6">
        <f>('B-1a.HomeownerProjTypes-Low'!C37/('B-1a.HomeownerProjTypes-Low'!C37+'B-2a.RenterProjTypes-Low'!C37))*100</f>
        <v>49.243275419694761</v>
      </c>
      <c r="D37" s="6">
        <f>('B-1a.HomeownerProjTypes-Low'!D37/('B-1a.HomeownerProjTypes-Low'!D37+'B-2a.RenterProjTypes-Low'!D37))*100</f>
        <v>49.262680464244049</v>
      </c>
      <c r="E37" s="6">
        <f>('B-1a.HomeownerProjTypes-Low'!E37/('B-1a.HomeownerProjTypes-Low'!E37+'B-2a.RenterProjTypes-Low'!E37))*100</f>
        <v>49.22699116094757</v>
      </c>
      <c r="F37" s="6">
        <f>('B-1a.HomeownerProjTypes-Low'!F37/('B-1a.HomeownerProjTypes-Low'!F37+'B-2a.RenterProjTypes-Low'!F37))*100</f>
        <v>49.191191658327817</v>
      </c>
      <c r="G37" s="6">
        <f>('B-1a.HomeownerProjTypes-Low'!G37/('B-1a.HomeownerProjTypes-Low'!G37+'B-2a.RenterProjTypes-Low'!G37))*100</f>
        <v>49.155116579578412</v>
      </c>
      <c r="H37" s="6">
        <f>('B-1a.HomeownerProjTypes-Low'!H37/('B-1a.HomeownerProjTypes-Low'!H37+'B-2a.RenterProjTypes-Low'!H37))*100</f>
        <v>49.102688060732632</v>
      </c>
    </row>
    <row r="38" spans="1:8" x14ac:dyDescent="0.25">
      <c r="B38" t="s">
        <v>17</v>
      </c>
      <c r="C38" s="6">
        <f>('B-1a.HomeownerProjTypes-Low'!C38/('B-1a.HomeownerProjTypes-Low'!C38+'B-2a.RenterProjTypes-Low'!C38))*100</f>
        <v>55.865621665764344</v>
      </c>
      <c r="D38" s="6">
        <f>('B-1a.HomeownerProjTypes-Low'!D38/('B-1a.HomeownerProjTypes-Low'!D38+'B-2a.RenterProjTypes-Low'!D38))*100</f>
        <v>55.917395499693903</v>
      </c>
      <c r="E38" s="6">
        <f>('B-1a.HomeownerProjTypes-Low'!E38/('B-1a.HomeownerProjTypes-Low'!E38+'B-2a.RenterProjTypes-Low'!E38))*100</f>
        <v>56.223339509668527</v>
      </c>
      <c r="F38" s="6">
        <f>('B-1a.HomeownerProjTypes-Low'!F38/('B-1a.HomeownerProjTypes-Low'!F38+'B-2a.RenterProjTypes-Low'!F38))*100</f>
        <v>56.426960878693265</v>
      </c>
      <c r="G38" s="6">
        <f>('B-1a.HomeownerProjTypes-Low'!G38/('B-1a.HomeownerProjTypes-Low'!G38+'B-2a.RenterProjTypes-Low'!G38))*100</f>
        <v>56.333406869587023</v>
      </c>
      <c r="H38" s="6">
        <f>('B-1a.HomeownerProjTypes-Low'!H38/('B-1a.HomeownerProjTypes-Low'!H38+'B-2a.RenterProjTypes-Low'!H38))*100</f>
        <v>56.237098866659373</v>
      </c>
    </row>
    <row r="39" spans="1:8" x14ac:dyDescent="0.25">
      <c r="B39" t="s">
        <v>18</v>
      </c>
      <c r="C39" s="6">
        <f>('B-1a.HomeownerProjTypes-Low'!C39/('B-1a.HomeownerProjTypes-Low'!C39+'B-2a.RenterProjTypes-Low'!C39))*100</f>
        <v>64.173777510522626</v>
      </c>
      <c r="D39" s="6">
        <f>('B-1a.HomeownerProjTypes-Low'!D39/('B-1a.HomeownerProjTypes-Low'!D39+'B-2a.RenterProjTypes-Low'!D39))*100</f>
        <v>64.117963967511329</v>
      </c>
      <c r="E39" s="6">
        <f>('B-1a.HomeownerProjTypes-Low'!E39/('B-1a.HomeownerProjTypes-Low'!E39+'B-2a.RenterProjTypes-Low'!E39))*100</f>
        <v>64.209525334845679</v>
      </c>
      <c r="F39" s="6">
        <f>('B-1a.HomeownerProjTypes-Low'!F39/('B-1a.HomeownerProjTypes-Low'!F39+'B-2a.RenterProjTypes-Low'!F39))*100</f>
        <v>64.260155232111089</v>
      </c>
      <c r="G39" s="6">
        <f>('B-1a.HomeownerProjTypes-Low'!G39/('B-1a.HomeownerProjTypes-Low'!G39+'B-2a.RenterProjTypes-Low'!G39))*100</f>
        <v>64.400661108356871</v>
      </c>
      <c r="H39" s="6">
        <f>('B-1a.HomeownerProjTypes-Low'!H39/('B-1a.HomeownerProjTypes-Low'!H39+'B-2a.RenterProjTypes-Low'!H39))*100</f>
        <v>64.495364228016797</v>
      </c>
    </row>
    <row r="40" spans="1:8" x14ac:dyDescent="0.25">
      <c r="B40" t="s">
        <v>19</v>
      </c>
      <c r="C40" s="6">
        <f>('B-1a.HomeownerProjTypes-Low'!C40/('B-1a.HomeownerProjTypes-Low'!C40+'B-2a.RenterProjTypes-Low'!C40))*100</f>
        <v>68.202505955630841</v>
      </c>
      <c r="D40" s="6">
        <f>('B-1a.HomeownerProjTypes-Low'!D40/('B-1a.HomeownerProjTypes-Low'!D40+'B-2a.RenterProjTypes-Low'!D40))*100</f>
        <v>68.202518557840577</v>
      </c>
      <c r="E40" s="6">
        <f>('B-1a.HomeownerProjTypes-Low'!E40/('B-1a.HomeownerProjTypes-Low'!E40+'B-2a.RenterProjTypes-Low'!E40))*100</f>
        <v>68.204022843177739</v>
      </c>
      <c r="F40" s="6">
        <f>('B-1a.HomeownerProjTypes-Low'!F40/('B-1a.HomeownerProjTypes-Low'!F40+'B-2a.RenterProjTypes-Low'!F40))*100</f>
        <v>68.20849284792601</v>
      </c>
      <c r="G40" s="6">
        <f>('B-1a.HomeownerProjTypes-Low'!G40/('B-1a.HomeownerProjTypes-Low'!G40+'B-2a.RenterProjTypes-Low'!G40))*100</f>
        <v>68.206965452183525</v>
      </c>
      <c r="H40" s="6">
        <f>('B-1a.HomeownerProjTypes-Low'!H40/('B-1a.HomeownerProjTypes-Low'!H40+'B-2a.RenterProjTypes-Low'!H40))*100</f>
        <v>68.204131401930454</v>
      </c>
    </row>
    <row r="41" spans="1:8" x14ac:dyDescent="0.25">
      <c r="A41" t="s">
        <v>3</v>
      </c>
      <c r="B41" t="s">
        <v>13</v>
      </c>
      <c r="C41" s="6">
        <f>('B-1a.HomeownerProjTypes-Low'!C41/('B-1a.HomeownerProjTypes-Low'!C41+'B-2a.RenterProjTypes-Low'!C41))*100</f>
        <v>21.885153430279473</v>
      </c>
      <c r="D41" s="6">
        <f>('B-1a.HomeownerProjTypes-Low'!D41/('B-1a.HomeownerProjTypes-Low'!D41+'B-2a.RenterProjTypes-Low'!D41))*100</f>
        <v>21.871304342010358</v>
      </c>
      <c r="E41" s="6">
        <f>('B-1a.HomeownerProjTypes-Low'!E41/('B-1a.HomeownerProjTypes-Low'!E41+'B-2a.RenterProjTypes-Low'!E41))*100</f>
        <v>21.9350015034411</v>
      </c>
      <c r="F41" s="6">
        <f>('B-1a.HomeownerProjTypes-Low'!F41/('B-1a.HomeownerProjTypes-Low'!F41+'B-2a.RenterProjTypes-Low'!F41))*100</f>
        <v>21.947365018579955</v>
      </c>
      <c r="G41" s="6">
        <f>('B-1a.HomeownerProjTypes-Low'!G41/('B-1a.HomeownerProjTypes-Low'!G41+'B-2a.RenterProjTypes-Low'!G41))*100</f>
        <v>21.951435646642697</v>
      </c>
      <c r="H41" s="6">
        <f>('B-1a.HomeownerProjTypes-Low'!H41/('B-1a.HomeownerProjTypes-Low'!H41+'B-2a.RenterProjTypes-Low'!H41))*100</f>
        <v>21.928171883808975</v>
      </c>
    </row>
    <row r="42" spans="1:8" x14ac:dyDescent="0.25">
      <c r="B42" t="s">
        <v>14</v>
      </c>
      <c r="C42" s="6">
        <f>('B-1a.HomeownerProjTypes-Low'!C42/('B-1a.HomeownerProjTypes-Low'!C42+'B-2a.RenterProjTypes-Low'!C42))*100</f>
        <v>30.089891212978674</v>
      </c>
      <c r="D42" s="6">
        <f>('B-1a.HomeownerProjTypes-Low'!D42/('B-1a.HomeownerProjTypes-Low'!D42+'B-2a.RenterProjTypes-Low'!D42))*100</f>
        <v>30.050371707181668</v>
      </c>
      <c r="E42" s="6">
        <f>('B-1a.HomeownerProjTypes-Low'!E42/('B-1a.HomeownerProjTypes-Low'!E42+'B-2a.RenterProjTypes-Low'!E42))*100</f>
        <v>29.968773220651872</v>
      </c>
      <c r="F42" s="6">
        <f>('B-1a.HomeownerProjTypes-Low'!F42/('B-1a.HomeownerProjTypes-Low'!F42+'B-2a.RenterProjTypes-Low'!F42))*100</f>
        <v>30.125054053483559</v>
      </c>
      <c r="G42" s="6">
        <f>('B-1a.HomeownerProjTypes-Low'!G42/('B-1a.HomeownerProjTypes-Low'!G42+'B-2a.RenterProjTypes-Low'!G42))*100</f>
        <v>30.043301122048472</v>
      </c>
      <c r="H42" s="6">
        <f>('B-1a.HomeownerProjTypes-Low'!H42/('B-1a.HomeownerProjTypes-Low'!H42+'B-2a.RenterProjTypes-Low'!H42))*100</f>
        <v>30.030543164784739</v>
      </c>
    </row>
    <row r="43" spans="1:8" x14ac:dyDescent="0.25">
      <c r="B43" t="s">
        <v>15</v>
      </c>
      <c r="C43" s="6">
        <f>('B-1a.HomeownerProjTypes-Low'!C43/('B-1a.HomeownerProjTypes-Low'!C43+'B-2a.RenterProjTypes-Low'!C43))*100</f>
        <v>44.109319275473602</v>
      </c>
      <c r="D43" s="6">
        <f>('B-1a.HomeownerProjTypes-Low'!D43/('B-1a.HomeownerProjTypes-Low'!D43+'B-2a.RenterProjTypes-Low'!D43))*100</f>
        <v>44.099499334170098</v>
      </c>
      <c r="E43" s="6">
        <f>('B-1a.HomeownerProjTypes-Low'!E43/('B-1a.HomeownerProjTypes-Low'!E43+'B-2a.RenterProjTypes-Low'!E43))*100</f>
        <v>44.122875370789899</v>
      </c>
      <c r="F43" s="6">
        <f>('B-1a.HomeownerProjTypes-Low'!F43/('B-1a.HomeownerProjTypes-Low'!F43+'B-2a.RenterProjTypes-Low'!F43))*100</f>
        <v>44.148898933491758</v>
      </c>
      <c r="G43" s="6">
        <f>('B-1a.HomeownerProjTypes-Low'!G43/('B-1a.HomeownerProjTypes-Low'!G43+'B-2a.RenterProjTypes-Low'!G43))*100</f>
        <v>44.042208856910406</v>
      </c>
      <c r="H43" s="6">
        <f>('B-1a.HomeownerProjTypes-Low'!H43/('B-1a.HomeownerProjTypes-Low'!H43+'B-2a.RenterProjTypes-Low'!H43))*100</f>
        <v>44.245085428398681</v>
      </c>
    </row>
    <row r="44" spans="1:8" x14ac:dyDescent="0.25">
      <c r="B44" t="s">
        <v>16</v>
      </c>
      <c r="C44" s="6">
        <f>('B-1a.HomeownerProjTypes-Low'!C44/('B-1a.HomeownerProjTypes-Low'!C44+'B-2a.RenterProjTypes-Low'!C44))*100</f>
        <v>56.049664983792184</v>
      </c>
      <c r="D44" s="6">
        <f>('B-1a.HomeownerProjTypes-Low'!D44/('B-1a.HomeownerProjTypes-Low'!D44+'B-2a.RenterProjTypes-Low'!D44))*100</f>
        <v>56.071406499874698</v>
      </c>
      <c r="E44" s="6">
        <f>('B-1a.HomeownerProjTypes-Low'!E44/('B-1a.HomeownerProjTypes-Low'!E44+'B-2a.RenterProjTypes-Low'!E44))*100</f>
        <v>56.080137699759057</v>
      </c>
      <c r="F44" s="6">
        <f>('B-1a.HomeownerProjTypes-Low'!F44/('B-1a.HomeownerProjTypes-Low'!F44+'B-2a.RenterProjTypes-Low'!F44))*100</f>
        <v>56.106251662890926</v>
      </c>
      <c r="G44" s="6">
        <f>('B-1a.HomeownerProjTypes-Low'!G44/('B-1a.HomeownerProjTypes-Low'!G44+'B-2a.RenterProjTypes-Low'!G44))*100</f>
        <v>56.113465968488249</v>
      </c>
      <c r="H44" s="6">
        <f>('B-1a.HomeownerProjTypes-Low'!H44/('B-1a.HomeownerProjTypes-Low'!H44+'B-2a.RenterProjTypes-Low'!H44))*100</f>
        <v>56.120638758445111</v>
      </c>
    </row>
    <row r="45" spans="1:8" x14ac:dyDescent="0.25">
      <c r="B45" t="s">
        <v>17</v>
      </c>
      <c r="C45" s="6">
        <f>('B-1a.HomeownerProjTypes-Low'!C45/('B-1a.HomeownerProjTypes-Low'!C45+'B-2a.RenterProjTypes-Low'!C45))*100</f>
        <v>61.380351188786307</v>
      </c>
      <c r="D45" s="6">
        <f>('B-1a.HomeownerProjTypes-Low'!D45/('B-1a.HomeownerProjTypes-Low'!D45+'B-2a.RenterProjTypes-Low'!D45))*100</f>
        <v>61.384999712687275</v>
      </c>
      <c r="E45" s="6">
        <f>('B-1a.HomeownerProjTypes-Low'!E45/('B-1a.HomeownerProjTypes-Low'!E45+'B-2a.RenterProjTypes-Low'!E45))*100</f>
        <v>61.405424196382988</v>
      </c>
      <c r="F45" s="6">
        <f>('B-1a.HomeownerProjTypes-Low'!F45/('B-1a.HomeownerProjTypes-Low'!F45+'B-2a.RenterProjTypes-Low'!F45))*100</f>
        <v>61.428460187892433</v>
      </c>
      <c r="G45" s="6">
        <f>('B-1a.HomeownerProjTypes-Low'!G45/('B-1a.HomeownerProjTypes-Low'!G45+'B-2a.RenterProjTypes-Low'!G45))*100</f>
        <v>61.431782615592624</v>
      </c>
      <c r="H45" s="6">
        <f>('B-1a.HomeownerProjTypes-Low'!H45/('B-1a.HomeownerProjTypes-Low'!H45+'B-2a.RenterProjTypes-Low'!H45))*100</f>
        <v>61.441154733187901</v>
      </c>
    </row>
    <row r="46" spans="1:8" x14ac:dyDescent="0.25">
      <c r="B46" t="s">
        <v>18</v>
      </c>
      <c r="C46" s="6">
        <f>('B-1a.HomeownerProjTypes-Low'!C46/('B-1a.HomeownerProjTypes-Low'!C46+'B-2a.RenterProjTypes-Low'!C46))*100</f>
        <v>63.064485314007534</v>
      </c>
      <c r="D46" s="6">
        <f>('B-1a.HomeownerProjTypes-Low'!D46/('B-1a.HomeownerProjTypes-Low'!D46+'B-2a.RenterProjTypes-Low'!D46))*100</f>
        <v>63.03501945949904</v>
      </c>
      <c r="E46" s="6">
        <f>('B-1a.HomeownerProjTypes-Low'!E46/('B-1a.HomeownerProjTypes-Low'!E46+'B-2a.RenterProjTypes-Low'!E46))*100</f>
        <v>63.111026506841938</v>
      </c>
      <c r="F46" s="6">
        <f>('B-1a.HomeownerProjTypes-Low'!F46/('B-1a.HomeownerProjTypes-Low'!F46+'B-2a.RenterProjTypes-Low'!F46))*100</f>
        <v>63.115376668141984</v>
      </c>
      <c r="G46" s="6">
        <f>('B-1a.HomeownerProjTypes-Low'!G46/('B-1a.HomeownerProjTypes-Low'!G46+'B-2a.RenterProjTypes-Low'!G46))*100</f>
        <v>63.192577941058858</v>
      </c>
      <c r="H46" s="6">
        <f>('B-1a.HomeownerProjTypes-Low'!H46/('B-1a.HomeownerProjTypes-Low'!H46+'B-2a.RenterProjTypes-Low'!H46))*100</f>
        <v>63.280073464935995</v>
      </c>
    </row>
    <row r="47" spans="1:8" x14ac:dyDescent="0.25">
      <c r="B47" t="s">
        <v>19</v>
      </c>
      <c r="C47" s="6">
        <f>('B-1a.HomeownerProjTypes-Low'!C47/('B-1a.HomeownerProjTypes-Low'!C47+'B-2a.RenterProjTypes-Low'!C47))*100</f>
        <v>65.371462137983301</v>
      </c>
      <c r="D47" s="6">
        <f>('B-1a.HomeownerProjTypes-Low'!D47/('B-1a.HomeownerProjTypes-Low'!D47+'B-2a.RenterProjTypes-Low'!D47))*100</f>
        <v>65.371873151918663</v>
      </c>
      <c r="E47" s="6">
        <f>('B-1a.HomeownerProjTypes-Low'!E47/('B-1a.HomeownerProjTypes-Low'!E47+'B-2a.RenterProjTypes-Low'!E47))*100</f>
        <v>65.371044079954217</v>
      </c>
      <c r="F47" s="6">
        <f>('B-1a.HomeownerProjTypes-Low'!F47/('B-1a.HomeownerProjTypes-Low'!F47+'B-2a.RenterProjTypes-Low'!F47))*100</f>
        <v>65.366660033411463</v>
      </c>
      <c r="G47" s="6">
        <f>('B-1a.HomeownerProjTypes-Low'!G47/('B-1a.HomeownerProjTypes-Low'!G47+'B-2a.RenterProjTypes-Low'!G47))*100</f>
        <v>65.367018849105378</v>
      </c>
      <c r="H47" s="6">
        <f>('B-1a.HomeownerProjTypes-Low'!H47/('B-1a.HomeownerProjTypes-Low'!H47+'B-2a.RenterProjTypes-Low'!H47))*100</f>
        <v>65.367454115592238</v>
      </c>
    </row>
    <row r="48" spans="1:8" x14ac:dyDescent="0.25">
      <c r="A48" t="s">
        <v>22</v>
      </c>
      <c r="B48" t="s">
        <v>13</v>
      </c>
      <c r="C48" s="6">
        <f>('B-1a.HomeownerProjTypes-Low'!C48/('B-1a.HomeownerProjTypes-Low'!C48+'B-2a.RenterProjTypes-Low'!C48))*100</f>
        <v>19.753223008929609</v>
      </c>
      <c r="D48" s="6">
        <f>('B-1a.HomeownerProjTypes-Low'!D48/('B-1a.HomeownerProjTypes-Low'!D48+'B-2a.RenterProjTypes-Low'!D48))*100</f>
        <v>19.775987414127762</v>
      </c>
      <c r="E48" s="6">
        <f>('B-1a.HomeownerProjTypes-Low'!E48/('B-1a.HomeownerProjTypes-Low'!E48+'B-2a.RenterProjTypes-Low'!E48))*100</f>
        <v>19.837398758461866</v>
      </c>
      <c r="F48" s="6">
        <f>('B-1a.HomeownerProjTypes-Low'!F48/('B-1a.HomeownerProjTypes-Low'!F48+'B-2a.RenterProjTypes-Low'!F48))*100</f>
        <v>19.837120007506019</v>
      </c>
      <c r="G48" s="6">
        <f>('B-1a.HomeownerProjTypes-Low'!G48/('B-1a.HomeownerProjTypes-Low'!G48+'B-2a.RenterProjTypes-Low'!G48))*100</f>
        <v>19.868362853539814</v>
      </c>
      <c r="H48" s="6">
        <f>('B-1a.HomeownerProjTypes-Low'!H48/('B-1a.HomeownerProjTypes-Low'!H48+'B-2a.RenterProjTypes-Low'!H48))*100</f>
        <v>19.840069631151056</v>
      </c>
    </row>
    <row r="49" spans="2:8" x14ac:dyDescent="0.25">
      <c r="B49" t="s">
        <v>14</v>
      </c>
      <c r="C49" s="6">
        <f>('B-1a.HomeownerProjTypes-Low'!C49/('B-1a.HomeownerProjTypes-Low'!C49+'B-2a.RenterProjTypes-Low'!C49))*100</f>
        <v>33.976778213596091</v>
      </c>
      <c r="D49" s="6">
        <f>('B-1a.HomeownerProjTypes-Low'!D49/('B-1a.HomeownerProjTypes-Low'!D49+'B-2a.RenterProjTypes-Low'!D49))*100</f>
        <v>33.930947589355938</v>
      </c>
      <c r="E49" s="6">
        <f>('B-1a.HomeownerProjTypes-Low'!E49/('B-1a.HomeownerProjTypes-Low'!E49+'B-2a.RenterProjTypes-Low'!E49))*100</f>
        <v>34.024716831746908</v>
      </c>
      <c r="F49" s="6">
        <f>('B-1a.HomeownerProjTypes-Low'!F49/('B-1a.HomeownerProjTypes-Low'!F49+'B-2a.RenterProjTypes-Low'!F49))*100</f>
        <v>34.119782122361897</v>
      </c>
      <c r="G49" s="6">
        <f>('B-1a.HomeownerProjTypes-Low'!G49/('B-1a.HomeownerProjTypes-Low'!G49+'B-2a.RenterProjTypes-Low'!G49))*100</f>
        <v>33.964497393537989</v>
      </c>
      <c r="H49" s="6">
        <f>('B-1a.HomeownerProjTypes-Low'!H49/('B-1a.HomeownerProjTypes-Low'!H49+'B-2a.RenterProjTypes-Low'!H49))*100</f>
        <v>33.956308660374305</v>
      </c>
    </row>
    <row r="50" spans="2:8" x14ac:dyDescent="0.25">
      <c r="B50" t="s">
        <v>15</v>
      </c>
      <c r="C50" s="6">
        <f>('B-1a.HomeownerProjTypes-Low'!C50/('B-1a.HomeownerProjTypes-Low'!C50+'B-2a.RenterProjTypes-Low'!C50))*100</f>
        <v>58.49269651121989</v>
      </c>
      <c r="D50" s="6">
        <f>('B-1a.HomeownerProjTypes-Low'!D50/('B-1a.HomeownerProjTypes-Low'!D50+'B-2a.RenterProjTypes-Low'!D50))*100</f>
        <v>58.460023483308674</v>
      </c>
      <c r="E50" s="6">
        <f>('B-1a.HomeownerProjTypes-Low'!E50/('B-1a.HomeownerProjTypes-Low'!E50+'B-2a.RenterProjTypes-Low'!E50))*100</f>
        <v>58.287227657031735</v>
      </c>
      <c r="F50" s="6">
        <f>('B-1a.HomeownerProjTypes-Low'!F50/('B-1a.HomeownerProjTypes-Low'!F50+'B-2a.RenterProjTypes-Low'!F50))*100</f>
        <v>58.358832785765166</v>
      </c>
      <c r="G50" s="6">
        <f>('B-1a.HomeownerProjTypes-Low'!G50/('B-1a.HomeownerProjTypes-Low'!G50+'B-2a.RenterProjTypes-Low'!G50))*100</f>
        <v>58.431620945754133</v>
      </c>
      <c r="H50" s="6">
        <f>('B-1a.HomeownerProjTypes-Low'!H50/('B-1a.HomeownerProjTypes-Low'!H50+'B-2a.RenterProjTypes-Low'!H50))*100</f>
        <v>58.502689697677503</v>
      </c>
    </row>
    <row r="51" spans="2:8" x14ac:dyDescent="0.25">
      <c r="B51" t="s">
        <v>16</v>
      </c>
      <c r="C51" s="6">
        <f>('B-1a.HomeownerProjTypes-Low'!C51/('B-1a.HomeownerProjTypes-Low'!C51+'B-2a.RenterProjTypes-Low'!C51))*100</f>
        <v>68.113032285648572</v>
      </c>
      <c r="D51" s="6">
        <f>('B-1a.HomeownerProjTypes-Low'!D51/('B-1a.HomeownerProjTypes-Low'!D51+'B-2a.RenterProjTypes-Low'!D51))*100</f>
        <v>68.110274960131605</v>
      </c>
      <c r="E51" s="6">
        <f>('B-1a.HomeownerProjTypes-Low'!E51/('B-1a.HomeownerProjTypes-Low'!E51+'B-2a.RenterProjTypes-Low'!E51))*100</f>
        <v>68.095670898546189</v>
      </c>
      <c r="F51" s="6">
        <f>('B-1a.HomeownerProjTypes-Low'!F51/('B-1a.HomeownerProjTypes-Low'!F51+'B-2a.RenterProjTypes-Low'!F51))*100</f>
        <v>68.112565698739857</v>
      </c>
      <c r="G51" s="6">
        <f>('B-1a.HomeownerProjTypes-Low'!G51/('B-1a.HomeownerProjTypes-Low'!G51+'B-2a.RenterProjTypes-Low'!G51))*100</f>
        <v>68.095993367353543</v>
      </c>
      <c r="H51" s="6">
        <f>('B-1a.HomeownerProjTypes-Low'!H51/('B-1a.HomeownerProjTypes-Low'!H51+'B-2a.RenterProjTypes-Low'!H51))*100</f>
        <v>68.103414439508242</v>
      </c>
    </row>
    <row r="52" spans="2:8" x14ac:dyDescent="0.25">
      <c r="B52" t="s">
        <v>17</v>
      </c>
      <c r="C52" s="6">
        <f>('B-1a.HomeownerProjTypes-Low'!C52/('B-1a.HomeownerProjTypes-Low'!C52+'B-2a.RenterProjTypes-Low'!C52))*100</f>
        <v>72.001261130484878</v>
      </c>
      <c r="D52" s="6">
        <f>('B-1a.HomeownerProjTypes-Low'!D52/('B-1a.HomeownerProjTypes-Low'!D52+'B-2a.RenterProjTypes-Low'!D52))*100</f>
        <v>72.008754758043125</v>
      </c>
      <c r="E52" s="6">
        <f>('B-1a.HomeownerProjTypes-Low'!E52/('B-1a.HomeownerProjTypes-Low'!E52+'B-2a.RenterProjTypes-Low'!E52))*100</f>
        <v>72.036069809114409</v>
      </c>
      <c r="F52" s="6">
        <f>('B-1a.HomeownerProjTypes-Low'!F52/('B-1a.HomeownerProjTypes-Low'!F52+'B-2a.RenterProjTypes-Low'!F52))*100</f>
        <v>72.044585967840931</v>
      </c>
      <c r="G52" s="6">
        <f>('B-1a.HomeownerProjTypes-Low'!G52/('B-1a.HomeownerProjTypes-Low'!G52+'B-2a.RenterProjTypes-Low'!G52))*100</f>
        <v>72.022852626158084</v>
      </c>
      <c r="H52" s="6">
        <f>('B-1a.HomeownerProjTypes-Low'!H52/('B-1a.HomeownerProjTypes-Low'!H52+'B-2a.RenterProjTypes-Low'!H52))*100</f>
        <v>72.049248786325862</v>
      </c>
    </row>
    <row r="53" spans="2:8" x14ac:dyDescent="0.25">
      <c r="B53" t="s">
        <v>18</v>
      </c>
      <c r="C53" s="6">
        <f>('B-1a.HomeownerProjTypes-Low'!C53/('B-1a.HomeownerProjTypes-Low'!C53+'B-2a.RenterProjTypes-Low'!C53))*100</f>
        <v>74.691466335029574</v>
      </c>
      <c r="D53" s="6">
        <f>('B-1a.HomeownerProjTypes-Low'!D53/('B-1a.HomeownerProjTypes-Low'!D53+'B-2a.RenterProjTypes-Low'!D53))*100</f>
        <v>74.709865434579342</v>
      </c>
      <c r="E53" s="6">
        <f>('B-1a.HomeownerProjTypes-Low'!E53/('B-1a.HomeownerProjTypes-Low'!E53+'B-2a.RenterProjTypes-Low'!E53))*100</f>
        <v>74.641103938977622</v>
      </c>
      <c r="F53" s="6">
        <f>('B-1a.HomeownerProjTypes-Low'!F53/('B-1a.HomeownerProjTypes-Low'!F53+'B-2a.RenterProjTypes-Low'!F53))*100</f>
        <v>74.626065225971246</v>
      </c>
      <c r="G53" s="6">
        <f>('B-1a.HomeownerProjTypes-Low'!G53/('B-1a.HomeownerProjTypes-Low'!G53+'B-2a.RenterProjTypes-Low'!G53))*100</f>
        <v>74.593396272546812</v>
      </c>
      <c r="H53" s="6">
        <f>('B-1a.HomeownerProjTypes-Low'!H53/('B-1a.HomeownerProjTypes-Low'!H53+'B-2a.RenterProjTypes-Low'!H53))*100</f>
        <v>74.582890627768933</v>
      </c>
    </row>
    <row r="54" spans="2:8" x14ac:dyDescent="0.25">
      <c r="B54" t="s">
        <v>19</v>
      </c>
      <c r="C54" s="6">
        <f>('B-1a.HomeownerProjTypes-Low'!C54/('B-1a.HomeownerProjTypes-Low'!C54+'B-2a.RenterProjTypes-Low'!C54))*100</f>
        <v>67.440670640683081</v>
      </c>
      <c r="D54" s="6">
        <f>('B-1a.HomeownerProjTypes-Low'!D54/('B-1a.HomeownerProjTypes-Low'!D54+'B-2a.RenterProjTypes-Low'!D54))*100</f>
        <v>67.473821988815999</v>
      </c>
      <c r="E54" s="6">
        <f>('B-1a.HomeownerProjTypes-Low'!E54/('B-1a.HomeownerProjTypes-Low'!E54+'B-2a.RenterProjTypes-Low'!E54))*100</f>
        <v>67.519041674172513</v>
      </c>
      <c r="F54" s="6">
        <f>('B-1a.HomeownerProjTypes-Low'!F54/('B-1a.HomeownerProjTypes-Low'!F54+'B-2a.RenterProjTypes-Low'!F54))*100</f>
        <v>67.656372353392143</v>
      </c>
      <c r="G54" s="6">
        <f>('B-1a.HomeownerProjTypes-Low'!G54/('B-1a.HomeownerProjTypes-Low'!G54+'B-2a.RenterProjTypes-Low'!G54))*100</f>
        <v>67.492626448485993</v>
      </c>
      <c r="H54" s="6">
        <f>('B-1a.HomeownerProjTypes-Low'!H54/('B-1a.HomeownerProjTypes-Low'!H54+'B-2a.RenterProjTypes-Low'!H54))*100</f>
        <v>67.356134210051891</v>
      </c>
    </row>
  </sheetData>
  <pageMargins left="0.7" right="0.7" top="0.75" bottom="0.7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N18" sqref="N18"/>
    </sheetView>
  </sheetViews>
  <sheetFormatPr defaultRowHeight="15" x14ac:dyDescent="0.25"/>
  <cols>
    <col min="1" max="1" width="28.140625" customWidth="1"/>
    <col min="2" max="8" width="12.140625" customWidth="1"/>
  </cols>
  <sheetData>
    <row r="1" spans="1:8" x14ac:dyDescent="0.25">
      <c r="A1" s="1" t="s">
        <v>36</v>
      </c>
    </row>
    <row r="2" spans="1:8" s="1" customFormat="1" x14ac:dyDescent="0.25">
      <c r="C2" s="1">
        <v>2013</v>
      </c>
      <c r="D2" s="1">
        <v>2015</v>
      </c>
      <c r="E2" s="1">
        <v>2020</v>
      </c>
      <c r="F2" s="1">
        <v>2025</v>
      </c>
      <c r="G2" s="1">
        <v>2030</v>
      </c>
      <c r="H2" s="1">
        <v>2035</v>
      </c>
    </row>
    <row r="3" spans="1:8" x14ac:dyDescent="0.25">
      <c r="A3" t="s">
        <v>0</v>
      </c>
      <c r="C3" s="6">
        <f>('B-1b.HomeownerProjTypes-Middle'!C3/('B-1b.HomeownerProjTypes-Middle'!C3+'B-2b.RenterProjTypes-Middle'!C3))*100</f>
        <v>65.131591425361862</v>
      </c>
      <c r="D3" s="6">
        <f>('B-1b.HomeownerProjTypes-Middle'!D3/('B-1b.HomeownerProjTypes-Middle'!D3+'B-2b.RenterProjTypes-Middle'!D3))*100</f>
        <v>65.130728237202234</v>
      </c>
      <c r="E3" s="6">
        <f>('B-1b.HomeownerProjTypes-Middle'!E3/('B-1b.HomeownerProjTypes-Middle'!E3+'B-2b.RenterProjTypes-Middle'!E3))*100</f>
        <v>65.175831004191849</v>
      </c>
      <c r="F3" s="6">
        <f>('B-1b.HomeownerProjTypes-Middle'!F3/('B-1b.HomeownerProjTypes-Middle'!F3+'B-2b.RenterProjTypes-Middle'!F3))*100</f>
        <v>65.209591766394738</v>
      </c>
      <c r="G3" s="6">
        <f>('B-1b.HomeownerProjTypes-Middle'!G3/('B-1b.HomeownerProjTypes-Middle'!G3+'B-2b.RenterProjTypes-Middle'!G3))*100</f>
        <v>65.10729157707398</v>
      </c>
      <c r="H3" s="6">
        <f>('B-1b.HomeownerProjTypes-Middle'!H3/('B-1b.HomeownerProjTypes-Middle'!H3+'B-2b.RenterProjTypes-Middle'!H3))*100</f>
        <v>64.818575333941325</v>
      </c>
    </row>
    <row r="4" spans="1:8" x14ac:dyDescent="0.25">
      <c r="C4" s="2"/>
      <c r="D4" s="2"/>
      <c r="E4" s="2"/>
      <c r="F4" s="2"/>
      <c r="G4" s="2"/>
      <c r="H4" s="2"/>
    </row>
    <row r="5" spans="1:8" x14ac:dyDescent="0.25">
      <c r="A5" t="s">
        <v>5</v>
      </c>
      <c r="C5" s="6">
        <f>('B-1b.HomeownerProjTypes-Middle'!C5/('B-1b.HomeownerProjTypes-Middle'!C5+'B-2b.RenterProjTypes-Middle'!C5))*100</f>
        <v>74.455458135606932</v>
      </c>
      <c r="D5" s="6">
        <f>('B-1b.HomeownerProjTypes-Middle'!D5/('B-1b.HomeownerProjTypes-Middle'!D5+'B-2b.RenterProjTypes-Middle'!D5))*100</f>
        <v>74.486161555202671</v>
      </c>
      <c r="E5" s="6">
        <f>('B-1b.HomeownerProjTypes-Middle'!E5/('B-1b.HomeownerProjTypes-Middle'!E5+'B-2b.RenterProjTypes-Middle'!E5))*100</f>
        <v>74.5288866578192</v>
      </c>
      <c r="F5" s="6">
        <f>('B-1b.HomeownerProjTypes-Middle'!F5/('B-1b.HomeownerProjTypes-Middle'!F5+'B-2b.RenterProjTypes-Middle'!F5))*100</f>
        <v>74.416965191541593</v>
      </c>
      <c r="G5" s="6">
        <f>('B-1b.HomeownerProjTypes-Middle'!G5/('B-1b.HomeownerProjTypes-Middle'!G5+'B-2b.RenterProjTypes-Middle'!G5))*100</f>
        <v>74.091677987006904</v>
      </c>
      <c r="H5" s="6">
        <f>('B-1b.HomeownerProjTypes-Middle'!H5/('B-1b.HomeownerProjTypes-Middle'!H5+'B-2b.RenterProjTypes-Middle'!H5))*100</f>
        <v>73.609481017780439</v>
      </c>
    </row>
    <row r="6" spans="1:8" x14ac:dyDescent="0.25">
      <c r="A6" t="s">
        <v>6</v>
      </c>
      <c r="C6" s="6">
        <f>('B-1b.HomeownerProjTypes-Middle'!C6/('B-1b.HomeownerProjTypes-Middle'!C6+'B-2b.RenterProjTypes-Middle'!C6))*100</f>
        <v>59.948428332234627</v>
      </c>
      <c r="D6" s="6">
        <f>('B-1b.HomeownerProjTypes-Middle'!D6/('B-1b.HomeownerProjTypes-Middle'!D6+'B-2b.RenterProjTypes-Middle'!D6))*100</f>
        <v>59.560826906758066</v>
      </c>
      <c r="E6" s="6">
        <f>('B-1b.HomeownerProjTypes-Middle'!E6/('B-1b.HomeownerProjTypes-Middle'!E6+'B-2b.RenterProjTypes-Middle'!E6))*100</f>
        <v>58.821519897778252</v>
      </c>
      <c r="F6" s="6">
        <f>('B-1b.HomeownerProjTypes-Middle'!F6/('B-1b.HomeownerProjTypes-Middle'!F6+'B-2b.RenterProjTypes-Middle'!F6))*100</f>
        <v>58.439645953949217</v>
      </c>
      <c r="G6" s="6">
        <f>('B-1b.HomeownerProjTypes-Middle'!G6/('B-1b.HomeownerProjTypes-Middle'!G6+'B-2b.RenterProjTypes-Middle'!G6))*100</f>
        <v>58.209960542973164</v>
      </c>
      <c r="H6" s="6">
        <f>('B-1b.HomeownerProjTypes-Middle'!H6/('B-1b.HomeownerProjTypes-Middle'!H6+'B-2b.RenterProjTypes-Middle'!H6))*100</f>
        <v>57.913023591981251</v>
      </c>
    </row>
    <row r="7" spans="1:8" x14ac:dyDescent="0.25">
      <c r="A7" t="s">
        <v>7</v>
      </c>
      <c r="C7" s="6">
        <f>('B-1b.HomeownerProjTypes-Middle'!C7/('B-1b.HomeownerProjTypes-Middle'!C7+'B-2b.RenterProjTypes-Middle'!C7))*100</f>
        <v>57.109343012000544</v>
      </c>
      <c r="D7" s="6">
        <f>('B-1b.HomeownerProjTypes-Middle'!D7/('B-1b.HomeownerProjTypes-Middle'!D7+'B-2b.RenterProjTypes-Middle'!D7))*100</f>
        <v>57.064337539684274</v>
      </c>
      <c r="E7" s="6">
        <f>('B-1b.HomeownerProjTypes-Middle'!E7/('B-1b.HomeownerProjTypes-Middle'!E7+'B-2b.RenterProjTypes-Middle'!E7))*100</f>
        <v>57.059962303969769</v>
      </c>
      <c r="F7" s="6">
        <f>('B-1b.HomeownerProjTypes-Middle'!F7/('B-1b.HomeownerProjTypes-Middle'!F7+'B-2b.RenterProjTypes-Middle'!F7))*100</f>
        <v>57.076637511452809</v>
      </c>
      <c r="G7" s="6">
        <f>('B-1b.HomeownerProjTypes-Middle'!G7/('B-1b.HomeownerProjTypes-Middle'!G7+'B-2b.RenterProjTypes-Middle'!G7))*100</f>
        <v>56.913160522938398</v>
      </c>
      <c r="H7" s="6">
        <f>('B-1b.HomeownerProjTypes-Middle'!H7/('B-1b.HomeownerProjTypes-Middle'!H7+'B-2b.RenterProjTypes-Middle'!H7))*100</f>
        <v>56.566917964074236</v>
      </c>
    </row>
    <row r="8" spans="1:8" x14ac:dyDescent="0.25">
      <c r="A8" t="s">
        <v>8</v>
      </c>
      <c r="C8" s="6">
        <f>('B-1b.HomeownerProjTypes-Middle'!C8/('B-1b.HomeownerProjTypes-Middle'!C8+'B-2b.RenterProjTypes-Middle'!C8))*100</f>
        <v>44.782635288300085</v>
      </c>
      <c r="D8" s="6">
        <f>('B-1b.HomeownerProjTypes-Middle'!D8/('B-1b.HomeownerProjTypes-Middle'!D8+'B-2b.RenterProjTypes-Middle'!D8))*100</f>
        <v>44.511365698832186</v>
      </c>
      <c r="E8" s="6">
        <f>('B-1b.HomeownerProjTypes-Middle'!E8/('B-1b.HomeownerProjTypes-Middle'!E8+'B-2b.RenterProjTypes-Middle'!E8))*100</f>
        <v>44.217675296954916</v>
      </c>
      <c r="F8" s="6">
        <f>('B-1b.HomeownerProjTypes-Middle'!F8/('B-1b.HomeownerProjTypes-Middle'!F8+'B-2b.RenterProjTypes-Middle'!F8))*100</f>
        <v>44.215560552883382</v>
      </c>
      <c r="G8" s="6">
        <f>('B-1b.HomeownerProjTypes-Middle'!G8/('B-1b.HomeownerProjTypes-Middle'!G8+'B-2b.RenterProjTypes-Middle'!G8))*100</f>
        <v>44.073559617742006</v>
      </c>
      <c r="H8" s="6">
        <f>('B-1b.HomeownerProjTypes-Middle'!H8/('B-1b.HomeownerProjTypes-Middle'!H8+'B-2b.RenterProjTypes-Middle'!H8))*100</f>
        <v>43.671369493403681</v>
      </c>
    </row>
    <row r="9" spans="1:8" x14ac:dyDescent="0.25">
      <c r="A9" t="s">
        <v>9</v>
      </c>
      <c r="C9" s="6">
        <f>('B-1b.HomeownerProjTypes-Middle'!C9/('B-1b.HomeownerProjTypes-Middle'!C9+'B-2b.RenterProjTypes-Middle'!C9))*100</f>
        <v>48.481189389692616</v>
      </c>
      <c r="D9" s="6">
        <f>('B-1b.HomeownerProjTypes-Middle'!D9/('B-1b.HomeownerProjTypes-Middle'!D9+'B-2b.RenterProjTypes-Middle'!D9))*100</f>
        <v>48.044100474229793</v>
      </c>
      <c r="E9" s="6">
        <f>('B-1b.HomeownerProjTypes-Middle'!E9/('B-1b.HomeownerProjTypes-Middle'!E9+'B-2b.RenterProjTypes-Middle'!E9))*100</f>
        <v>47.344491160595339</v>
      </c>
      <c r="F9" s="6">
        <f>('B-1b.HomeownerProjTypes-Middle'!F9/('B-1b.HomeownerProjTypes-Middle'!F9+'B-2b.RenterProjTypes-Middle'!F9))*100</f>
        <v>47.231954230247595</v>
      </c>
      <c r="G9" s="6">
        <f>('B-1b.HomeownerProjTypes-Middle'!G9/('B-1b.HomeownerProjTypes-Middle'!G9+'B-2b.RenterProjTypes-Middle'!G9))*100</f>
        <v>47.306416798062813</v>
      </c>
      <c r="H9" s="6">
        <f>('B-1b.HomeownerProjTypes-Middle'!H9/('B-1b.HomeownerProjTypes-Middle'!H9+'B-2b.RenterProjTypes-Middle'!H9))*100</f>
        <v>47.131214732169802</v>
      </c>
    </row>
    <row r="10" spans="1:8" x14ac:dyDescent="0.25">
      <c r="A10" t="s">
        <v>10</v>
      </c>
      <c r="C10" s="6">
        <f>('B-1b.HomeownerProjTypes-Middle'!C10/('B-1b.HomeownerProjTypes-Middle'!C10+'B-2b.RenterProjTypes-Middle'!C10))*100</f>
        <v>51.087124849248525</v>
      </c>
      <c r="D10" s="6">
        <f>('B-1b.HomeownerProjTypes-Middle'!D10/('B-1b.HomeownerProjTypes-Middle'!D10+'B-2b.RenterProjTypes-Middle'!D10))*100</f>
        <v>50.765247700804316</v>
      </c>
      <c r="E10" s="6">
        <f>('B-1b.HomeownerProjTypes-Middle'!E10/('B-1b.HomeownerProjTypes-Middle'!E10+'B-2b.RenterProjTypes-Middle'!E10))*100</f>
        <v>50.20165397809977</v>
      </c>
      <c r="F10" s="6">
        <f>('B-1b.HomeownerProjTypes-Middle'!F10/('B-1b.HomeownerProjTypes-Middle'!F10+'B-2b.RenterProjTypes-Middle'!F10))*100</f>
        <v>49.869798210003687</v>
      </c>
      <c r="G10" s="6">
        <f>('B-1b.HomeownerProjTypes-Middle'!G10/('B-1b.HomeownerProjTypes-Middle'!G10+'B-2b.RenterProjTypes-Middle'!G10))*100</f>
        <v>49.704536835726479</v>
      </c>
      <c r="H10" s="6">
        <f>('B-1b.HomeownerProjTypes-Middle'!H10/('B-1b.HomeownerProjTypes-Middle'!H10+'B-2b.RenterProjTypes-Middle'!H10))*100</f>
        <v>49.609266397998589</v>
      </c>
    </row>
    <row r="11" spans="1:8" x14ac:dyDescent="0.25">
      <c r="A11" t="s">
        <v>11</v>
      </c>
      <c r="C11" s="6">
        <f>('B-1b.HomeownerProjTypes-Middle'!C11/('B-1b.HomeownerProjTypes-Middle'!C11+'B-2b.RenterProjTypes-Middle'!C11))*100</f>
        <v>68.345879802727055</v>
      </c>
      <c r="D11" s="6">
        <f>('B-1b.HomeownerProjTypes-Middle'!D11/('B-1b.HomeownerProjTypes-Middle'!D11+'B-2b.RenterProjTypes-Middle'!D11))*100</f>
        <v>68.410279836257658</v>
      </c>
      <c r="E11" s="6">
        <f>('B-1b.HomeownerProjTypes-Middle'!E11/('B-1b.HomeownerProjTypes-Middle'!E11+'B-2b.RenterProjTypes-Middle'!E11))*100</f>
        <v>68.665781551809474</v>
      </c>
      <c r="F11" s="6">
        <f>('B-1b.HomeownerProjTypes-Middle'!F11/('B-1b.HomeownerProjTypes-Middle'!F11+'B-2b.RenterProjTypes-Middle'!F11))*100</f>
        <v>68.928082848629671</v>
      </c>
      <c r="G11" s="6">
        <f>('B-1b.HomeownerProjTypes-Middle'!G11/('B-1b.HomeownerProjTypes-Middle'!G11+'B-2b.RenterProjTypes-Middle'!G11))*100</f>
        <v>69.038027471728952</v>
      </c>
      <c r="H11" s="6">
        <f>('B-1b.HomeownerProjTypes-Middle'!H11/('B-1b.HomeownerProjTypes-Middle'!H11+'B-2b.RenterProjTypes-Middle'!H11))*100</f>
        <v>68.903995230154351</v>
      </c>
    </row>
    <row r="12" spans="1:8" x14ac:dyDescent="0.25">
      <c r="A12" t="s">
        <v>12</v>
      </c>
      <c r="C12" s="6">
        <f>('B-1b.HomeownerProjTypes-Middle'!C12/('B-1b.HomeownerProjTypes-Middle'!C12+'B-2b.RenterProjTypes-Middle'!C12))*100</f>
        <v>58.660621708752281</v>
      </c>
      <c r="D12" s="6">
        <f>('B-1b.HomeownerProjTypes-Middle'!D12/('B-1b.HomeownerProjTypes-Middle'!D12+'B-2b.RenterProjTypes-Middle'!D12))*100</f>
        <v>58.79331352617686</v>
      </c>
      <c r="E12" s="6">
        <f>('B-1b.HomeownerProjTypes-Middle'!E12/('B-1b.HomeownerProjTypes-Middle'!E12+'B-2b.RenterProjTypes-Middle'!E12))*100</f>
        <v>59.145082387159896</v>
      </c>
      <c r="F12" s="6">
        <f>('B-1b.HomeownerProjTypes-Middle'!F12/('B-1b.HomeownerProjTypes-Middle'!F12+'B-2b.RenterProjTypes-Middle'!F12))*100</f>
        <v>59.356065846350546</v>
      </c>
      <c r="G12" s="6">
        <f>('B-1b.HomeownerProjTypes-Middle'!G12/('B-1b.HomeownerProjTypes-Middle'!G12+'B-2b.RenterProjTypes-Middle'!G12))*100</f>
        <v>59.349372683673927</v>
      </c>
      <c r="H12" s="6">
        <f>('B-1b.HomeownerProjTypes-Middle'!H12/('B-1b.HomeownerProjTypes-Middle'!H12+'B-2b.RenterProjTypes-Middle'!H12))*100</f>
        <v>59.119896705657546</v>
      </c>
    </row>
    <row r="14" spans="1:8" x14ac:dyDescent="0.25">
      <c r="A14" t="s">
        <v>1</v>
      </c>
      <c r="C14" s="6">
        <f>('B-1b.HomeownerProjTypes-Middle'!C14/('B-1b.HomeownerProjTypes-Middle'!C14+'B-2b.RenterProjTypes-Middle'!C14))*100</f>
        <v>73.405756565056251</v>
      </c>
      <c r="D14" s="6">
        <f>('B-1b.HomeownerProjTypes-Middle'!D14/('B-1b.HomeownerProjTypes-Middle'!D14+'B-2b.RenterProjTypes-Middle'!D14))*100</f>
        <v>73.57407768907764</v>
      </c>
      <c r="E14" s="6">
        <f>('B-1b.HomeownerProjTypes-Middle'!E14/('B-1b.HomeownerProjTypes-Middle'!E14+'B-2b.RenterProjTypes-Middle'!E14))*100</f>
        <v>74.037085386305009</v>
      </c>
      <c r="F14" s="6">
        <f>('B-1b.HomeownerProjTypes-Middle'!F14/('B-1b.HomeownerProjTypes-Middle'!F14+'B-2b.RenterProjTypes-Middle'!F14))*100</f>
        <v>74.461977251128076</v>
      </c>
      <c r="G14" s="6">
        <f>('B-1b.HomeownerProjTypes-Middle'!G14/('B-1b.HomeownerProjTypes-Middle'!G14+'B-2b.RenterProjTypes-Middle'!G14))*100</f>
        <v>74.754026388073768</v>
      </c>
      <c r="H14" s="6">
        <f>('B-1b.HomeownerProjTypes-Middle'!H14/('B-1b.HomeownerProjTypes-Middle'!H14+'B-2b.RenterProjTypes-Middle'!H14))*100</f>
        <v>74.862179390198264</v>
      </c>
    </row>
    <row r="15" spans="1:8" x14ac:dyDescent="0.25">
      <c r="A15" t="s">
        <v>2</v>
      </c>
      <c r="C15" s="6">
        <f>('B-1b.HomeownerProjTypes-Middle'!C15/('B-1b.HomeownerProjTypes-Middle'!C15+'B-2b.RenterProjTypes-Middle'!C15))*100</f>
        <v>43.614357995033529</v>
      </c>
      <c r="D15" s="6">
        <f>('B-1b.HomeownerProjTypes-Middle'!D15/('B-1b.HomeownerProjTypes-Middle'!D15+'B-2b.RenterProjTypes-Middle'!D15))*100</f>
        <v>43.847567423456837</v>
      </c>
      <c r="E15" s="6">
        <f>('B-1b.HomeownerProjTypes-Middle'!E15/('B-1b.HomeownerProjTypes-Middle'!E15+'B-2b.RenterProjTypes-Middle'!E15))*100</f>
        <v>44.570279401384596</v>
      </c>
      <c r="F15" s="6">
        <f>('B-1b.HomeownerProjTypes-Middle'!F15/('B-1b.HomeownerProjTypes-Middle'!F15+'B-2b.RenterProjTypes-Middle'!F15))*100</f>
        <v>45.482595348004182</v>
      </c>
      <c r="G15" s="6">
        <f>('B-1b.HomeownerProjTypes-Middle'!G15/('B-1b.HomeownerProjTypes-Middle'!G15+'B-2b.RenterProjTypes-Middle'!G15))*100</f>
        <v>46.324994325637206</v>
      </c>
      <c r="H15" s="6">
        <f>('B-1b.HomeownerProjTypes-Middle'!H15/('B-1b.HomeownerProjTypes-Middle'!H15+'B-2b.RenterProjTypes-Middle'!H15))*100</f>
        <v>46.904646293636667</v>
      </c>
    </row>
    <row r="16" spans="1:8" x14ac:dyDescent="0.25">
      <c r="A16" t="s">
        <v>3</v>
      </c>
      <c r="C16" s="6">
        <f>('B-1b.HomeownerProjTypes-Middle'!C16/('B-1b.HomeownerProjTypes-Middle'!C16+'B-2b.RenterProjTypes-Middle'!C16))*100</f>
        <v>45.777410392904045</v>
      </c>
      <c r="D16" s="6">
        <f>('B-1b.HomeownerProjTypes-Middle'!D16/('B-1b.HomeownerProjTypes-Middle'!D16+'B-2b.RenterProjTypes-Middle'!D16))*100</f>
        <v>46.138856396757774</v>
      </c>
      <c r="E16" s="6">
        <f>('B-1b.HomeownerProjTypes-Middle'!E16/('B-1b.HomeownerProjTypes-Middle'!E16+'B-2b.RenterProjTypes-Middle'!E16))*100</f>
        <v>46.938794199641265</v>
      </c>
      <c r="F16" s="6">
        <f>('B-1b.HomeownerProjTypes-Middle'!F16/('B-1b.HomeownerProjTypes-Middle'!F16+'B-2b.RenterProjTypes-Middle'!F16))*100</f>
        <v>47.599208940244289</v>
      </c>
      <c r="G16" s="6">
        <f>('B-1b.HomeownerProjTypes-Middle'!G16/('B-1b.HomeownerProjTypes-Middle'!G16+'B-2b.RenterProjTypes-Middle'!G16))*100</f>
        <v>48.097388009004469</v>
      </c>
      <c r="H16" s="6">
        <f>('B-1b.HomeownerProjTypes-Middle'!H16/('B-1b.HomeownerProjTypes-Middle'!H16+'B-2b.RenterProjTypes-Middle'!H16))*100</f>
        <v>48.509019779505799</v>
      </c>
    </row>
    <row r="17" spans="1:8" x14ac:dyDescent="0.25">
      <c r="A17" t="s">
        <v>4</v>
      </c>
      <c r="C17" s="6">
        <f>('B-1b.HomeownerProjTypes-Middle'!C17/('B-1b.HomeownerProjTypes-Middle'!C17+'B-2b.RenterProjTypes-Middle'!C17))*100</f>
        <v>56.390877035663557</v>
      </c>
      <c r="D17" s="6">
        <f>('B-1b.HomeownerProjTypes-Middle'!D17/('B-1b.HomeownerProjTypes-Middle'!D17+'B-2b.RenterProjTypes-Middle'!D17))*100</f>
        <v>56.604619025889122</v>
      </c>
      <c r="E17" s="6">
        <f>('B-1b.HomeownerProjTypes-Middle'!E17/('B-1b.HomeownerProjTypes-Middle'!E17+'B-2b.RenterProjTypes-Middle'!E17))*100</f>
        <v>57.092479148559669</v>
      </c>
      <c r="F17" s="6">
        <f>('B-1b.HomeownerProjTypes-Middle'!F17/('B-1b.HomeownerProjTypes-Middle'!F17+'B-2b.RenterProjTypes-Middle'!F17))*100</f>
        <v>57.505309435411313</v>
      </c>
      <c r="G17" s="6">
        <f>('B-1b.HomeownerProjTypes-Middle'!G17/('B-1b.HomeownerProjTypes-Middle'!G17+'B-2b.RenterProjTypes-Middle'!G17))*100</f>
        <v>57.769883773880316</v>
      </c>
      <c r="H17" s="6">
        <f>('B-1b.HomeownerProjTypes-Middle'!H17/('B-1b.HomeownerProjTypes-Middle'!H17+'B-2b.RenterProjTypes-Middle'!H17))*100</f>
        <v>57.910929387218872</v>
      </c>
    </row>
    <row r="19" spans="1:8" x14ac:dyDescent="0.25">
      <c r="A19" t="s">
        <v>13</v>
      </c>
      <c r="C19" s="6">
        <f>('B-1b.HomeownerProjTypes-Middle'!C19/('B-1b.HomeownerProjTypes-Middle'!C19+'B-2b.RenterProjTypes-Middle'!C19))*100</f>
        <v>20.794987069809974</v>
      </c>
      <c r="D19" s="6">
        <f>('B-1b.HomeownerProjTypes-Middle'!D19/('B-1b.HomeownerProjTypes-Middle'!D19+'B-2b.RenterProjTypes-Middle'!D19))*100</f>
        <v>20.789488226821881</v>
      </c>
      <c r="E19" s="6">
        <f>('B-1b.HomeownerProjTypes-Middle'!E19/('B-1b.HomeownerProjTypes-Middle'!E19+'B-2b.RenterProjTypes-Middle'!E19))*100</f>
        <v>20.895649381393003</v>
      </c>
      <c r="F19" s="6">
        <f>('B-1b.HomeownerProjTypes-Middle'!F19/('B-1b.HomeownerProjTypes-Middle'!F19+'B-2b.RenterProjTypes-Middle'!F19))*100</f>
        <v>20.90989565975671</v>
      </c>
      <c r="G19" s="6">
        <f>('B-1b.HomeownerProjTypes-Middle'!G19/('B-1b.HomeownerProjTypes-Middle'!G19+'B-2b.RenterProjTypes-Middle'!G19))*100</f>
        <v>20.902290115348325</v>
      </c>
      <c r="H19" s="6">
        <f>('B-1b.HomeownerProjTypes-Middle'!H19/('B-1b.HomeownerProjTypes-Middle'!H19+'B-2b.RenterProjTypes-Middle'!H19))*100</f>
        <v>20.852020844370482</v>
      </c>
    </row>
    <row r="20" spans="1:8" x14ac:dyDescent="0.25">
      <c r="A20" t="s">
        <v>14</v>
      </c>
      <c r="C20" s="6">
        <f>('B-1b.HomeownerProjTypes-Middle'!C20/('B-1b.HomeownerProjTypes-Middle'!C20+'B-2b.RenterProjTypes-Middle'!C20))*100</f>
        <v>41.376611298209639</v>
      </c>
      <c r="D20" s="6">
        <f>('B-1b.HomeownerProjTypes-Middle'!D20/('B-1b.HomeownerProjTypes-Middle'!D20+'B-2b.RenterProjTypes-Middle'!D20))*100</f>
        <v>41.17022639902352</v>
      </c>
      <c r="E20" s="6">
        <f>('B-1b.HomeownerProjTypes-Middle'!E20/('B-1b.HomeownerProjTypes-Middle'!E20+'B-2b.RenterProjTypes-Middle'!E20))*100</f>
        <v>40.689285571472602</v>
      </c>
      <c r="F20" s="6">
        <f>('B-1b.HomeownerProjTypes-Middle'!F20/('B-1b.HomeownerProjTypes-Middle'!F20+'B-2b.RenterProjTypes-Middle'!F20))*100</f>
        <v>40.492567804401226</v>
      </c>
      <c r="G20" s="6">
        <f>('B-1b.HomeownerProjTypes-Middle'!G20/('B-1b.HomeownerProjTypes-Middle'!G20+'B-2b.RenterProjTypes-Middle'!G20))*100</f>
        <v>40.068977708925843</v>
      </c>
      <c r="H20" s="6">
        <f>('B-1b.HomeownerProjTypes-Middle'!H20/('B-1b.HomeownerProjTypes-Middle'!H20+'B-2b.RenterProjTypes-Middle'!H20))*100</f>
        <v>39.559184626411792</v>
      </c>
    </row>
    <row r="21" spans="1:8" x14ac:dyDescent="0.25">
      <c r="A21" t="s">
        <v>15</v>
      </c>
      <c r="C21" s="6">
        <f>('B-1b.HomeownerProjTypes-Middle'!C21/('B-1b.HomeownerProjTypes-Middle'!C21+'B-2b.RenterProjTypes-Middle'!C21))*100</f>
        <v>60.885547758047885</v>
      </c>
      <c r="D21" s="6">
        <f>('B-1b.HomeownerProjTypes-Middle'!D21/('B-1b.HomeownerProjTypes-Middle'!D21+'B-2b.RenterProjTypes-Middle'!D21))*100</f>
        <v>60.454013789458386</v>
      </c>
      <c r="E21" s="6">
        <f>('B-1b.HomeownerProjTypes-Middle'!E21/('B-1b.HomeownerProjTypes-Middle'!E21+'B-2b.RenterProjTypes-Middle'!E21))*100</f>
        <v>60.020045005099185</v>
      </c>
      <c r="F21" s="6">
        <f>('B-1b.HomeownerProjTypes-Middle'!F21/('B-1b.HomeownerProjTypes-Middle'!F21+'B-2b.RenterProjTypes-Middle'!F21))*100</f>
        <v>59.733516529027078</v>
      </c>
      <c r="G21" s="6">
        <f>('B-1b.HomeownerProjTypes-Middle'!G21/('B-1b.HomeownerProjTypes-Middle'!G21+'B-2b.RenterProjTypes-Middle'!G21))*100</f>
        <v>59.123468845523007</v>
      </c>
      <c r="H21" s="6">
        <f>('B-1b.HomeownerProjTypes-Middle'!H21/('B-1b.HomeownerProjTypes-Middle'!H21+'B-2b.RenterProjTypes-Middle'!H21))*100</f>
        <v>58.775499447751358</v>
      </c>
    </row>
    <row r="22" spans="1:8" x14ac:dyDescent="0.25">
      <c r="A22" t="s">
        <v>16</v>
      </c>
      <c r="C22" s="6">
        <f>('B-1b.HomeownerProjTypes-Middle'!C22/('B-1b.HomeownerProjTypes-Middle'!C22+'B-2b.RenterProjTypes-Middle'!C22))*100</f>
        <v>70.940736650156879</v>
      </c>
      <c r="D22" s="6">
        <f>('B-1b.HomeownerProjTypes-Middle'!D22/('B-1b.HomeownerProjTypes-Middle'!D22+'B-2b.RenterProjTypes-Middle'!D22))*100</f>
        <v>70.671521683325949</v>
      </c>
      <c r="E22" s="6">
        <f>('B-1b.HomeownerProjTypes-Middle'!E22/('B-1b.HomeownerProjTypes-Middle'!E22+'B-2b.RenterProjTypes-Middle'!E22))*100</f>
        <v>69.838000513876281</v>
      </c>
      <c r="F22" s="6">
        <f>('B-1b.HomeownerProjTypes-Middle'!F22/('B-1b.HomeownerProjTypes-Middle'!F22+'B-2b.RenterProjTypes-Middle'!F22))*100</f>
        <v>69.209139678428855</v>
      </c>
      <c r="G22" s="6">
        <f>('B-1b.HomeownerProjTypes-Middle'!G22/('B-1b.HomeownerProjTypes-Middle'!G22+'B-2b.RenterProjTypes-Middle'!G22))*100</f>
        <v>68.930002995155775</v>
      </c>
      <c r="H22" s="6">
        <f>('B-1b.HomeownerProjTypes-Middle'!H22/('B-1b.HomeownerProjTypes-Middle'!H22+'B-2b.RenterProjTypes-Middle'!H22))*100</f>
        <v>68.65741710808939</v>
      </c>
    </row>
    <row r="23" spans="1:8" x14ac:dyDescent="0.25">
      <c r="A23" t="s">
        <v>17</v>
      </c>
      <c r="C23" s="6">
        <f>('B-1b.HomeownerProjTypes-Middle'!C23/('B-1b.HomeownerProjTypes-Middle'!C23+'B-2b.RenterProjTypes-Middle'!C23))*100</f>
        <v>77.03108805623981</v>
      </c>
      <c r="D23" s="6">
        <f>('B-1b.HomeownerProjTypes-Middle'!D23/('B-1b.HomeownerProjTypes-Middle'!D23+'B-2b.RenterProjTypes-Middle'!D23))*100</f>
        <v>76.830333283505723</v>
      </c>
      <c r="E23" s="6">
        <f>('B-1b.HomeownerProjTypes-Middle'!E23/('B-1b.HomeownerProjTypes-Middle'!E23+'B-2b.RenterProjTypes-Middle'!E23))*100</f>
        <v>76.314733931861696</v>
      </c>
      <c r="F23" s="6">
        <f>('B-1b.HomeownerProjTypes-Middle'!F23/('B-1b.HomeownerProjTypes-Middle'!F23+'B-2b.RenterProjTypes-Middle'!F23))*100</f>
        <v>75.66044460334183</v>
      </c>
      <c r="G23" s="6">
        <f>('B-1b.HomeownerProjTypes-Middle'!G23/('B-1b.HomeownerProjTypes-Middle'!G23+'B-2b.RenterProjTypes-Middle'!G23))*100</f>
        <v>74.82481587008273</v>
      </c>
      <c r="H23" s="6">
        <f>('B-1b.HomeownerProjTypes-Middle'!H23/('B-1b.HomeownerProjTypes-Middle'!H23+'B-2b.RenterProjTypes-Middle'!H23))*100</f>
        <v>74.191239056064177</v>
      </c>
    </row>
    <row r="24" spans="1:8" x14ac:dyDescent="0.25">
      <c r="A24" t="s">
        <v>18</v>
      </c>
      <c r="C24" s="6">
        <f>('B-1b.HomeownerProjTypes-Middle'!C24/('B-1b.HomeownerProjTypes-Middle'!C24+'B-2b.RenterProjTypes-Middle'!C24))*100</f>
        <v>81.693350742626748</v>
      </c>
      <c r="D24" s="6">
        <f>('B-1b.HomeownerProjTypes-Middle'!D24/('B-1b.HomeownerProjTypes-Middle'!D24+'B-2b.RenterProjTypes-Middle'!D24))*100</f>
        <v>81.556959891890116</v>
      </c>
      <c r="E24" s="6">
        <f>('B-1b.HomeownerProjTypes-Middle'!E24/('B-1b.HomeownerProjTypes-Middle'!E24+'B-2b.RenterProjTypes-Middle'!E24))*100</f>
        <v>81.208816027331821</v>
      </c>
      <c r="F24" s="6">
        <f>('B-1b.HomeownerProjTypes-Middle'!F24/('B-1b.HomeownerProjTypes-Middle'!F24+'B-2b.RenterProjTypes-Middle'!F24))*100</f>
        <v>80.684312374678427</v>
      </c>
      <c r="G24" s="6">
        <f>('B-1b.HomeownerProjTypes-Middle'!G24/('B-1b.HomeownerProjTypes-Middle'!G24+'B-2b.RenterProjTypes-Middle'!G24))*100</f>
        <v>80.164174929447441</v>
      </c>
      <c r="H24" s="6">
        <f>('B-1b.HomeownerProjTypes-Middle'!H24/('B-1b.HomeownerProjTypes-Middle'!H24+'B-2b.RenterProjTypes-Middle'!H24))*100</f>
        <v>79.491964124169229</v>
      </c>
    </row>
    <row r="25" spans="1:8" x14ac:dyDescent="0.25">
      <c r="A25" t="s">
        <v>19</v>
      </c>
      <c r="C25" s="6">
        <f>('B-1b.HomeownerProjTypes-Middle'!C25/('B-1b.HomeownerProjTypes-Middle'!C25+'B-2b.RenterProjTypes-Middle'!C25))*100</f>
        <v>79.375149397693036</v>
      </c>
      <c r="D25" s="6">
        <f>('B-1b.HomeownerProjTypes-Middle'!D25/('B-1b.HomeownerProjTypes-Middle'!D25+'B-2b.RenterProjTypes-Middle'!D25))*100</f>
        <v>79.300471038305744</v>
      </c>
      <c r="E25" s="6">
        <f>('B-1b.HomeownerProjTypes-Middle'!E25/('B-1b.HomeownerProjTypes-Middle'!E25+'B-2b.RenterProjTypes-Middle'!E25))*100</f>
        <v>79.257709242666181</v>
      </c>
      <c r="F25" s="6">
        <f>('B-1b.HomeownerProjTypes-Middle'!F25/('B-1b.HomeownerProjTypes-Middle'!F25+'B-2b.RenterProjTypes-Middle'!F25))*100</f>
        <v>79.176006223095172</v>
      </c>
      <c r="G25" s="6">
        <f>('B-1b.HomeownerProjTypes-Middle'!G25/('B-1b.HomeownerProjTypes-Middle'!G25+'B-2b.RenterProjTypes-Middle'!G25))*100</f>
        <v>78.831421364869968</v>
      </c>
      <c r="H25" s="6">
        <f>('B-1b.HomeownerProjTypes-Middle'!H25/('B-1b.HomeownerProjTypes-Middle'!H25+'B-2b.RenterProjTypes-Middle'!H25))*100</f>
        <v>78.466977857939099</v>
      </c>
    </row>
    <row r="27" spans="1:8" x14ac:dyDescent="0.25">
      <c r="A27" t="s">
        <v>20</v>
      </c>
      <c r="B27" t="s">
        <v>13</v>
      </c>
      <c r="C27" s="6">
        <f>('B-1b.HomeownerProjTypes-Middle'!C27/('B-1b.HomeownerProjTypes-Middle'!C27+'B-2b.RenterProjTypes-Middle'!C27))*100</f>
        <v>22.788244652149871</v>
      </c>
      <c r="D27" s="6">
        <f>('B-1b.HomeownerProjTypes-Middle'!D27/('B-1b.HomeownerProjTypes-Middle'!D27+'B-2b.RenterProjTypes-Middle'!D27))*100</f>
        <v>22.797920554691913</v>
      </c>
      <c r="E27" s="6">
        <f>('B-1b.HomeownerProjTypes-Middle'!E27/('B-1b.HomeownerProjTypes-Middle'!E27+'B-2b.RenterProjTypes-Middle'!E27))*100</f>
        <v>22.832150933172979</v>
      </c>
      <c r="F27" s="6">
        <f>('B-1b.HomeownerProjTypes-Middle'!F27/('B-1b.HomeownerProjTypes-Middle'!F27+'B-2b.RenterProjTypes-Middle'!F27))*100</f>
        <v>22.826656950595002</v>
      </c>
      <c r="G27" s="6">
        <f>('B-1b.HomeownerProjTypes-Middle'!G27/('B-1b.HomeownerProjTypes-Middle'!G27+'B-2b.RenterProjTypes-Middle'!G27))*100</f>
        <v>22.906886219587687</v>
      </c>
      <c r="H27" s="6">
        <f>('B-1b.HomeownerProjTypes-Middle'!H27/('B-1b.HomeownerProjTypes-Middle'!H27+'B-2b.RenterProjTypes-Middle'!H27))*100</f>
        <v>22.906648944962157</v>
      </c>
    </row>
    <row r="28" spans="1:8" x14ac:dyDescent="0.25">
      <c r="B28" t="s">
        <v>14</v>
      </c>
      <c r="C28" s="6">
        <f>('B-1b.HomeownerProjTypes-Middle'!C28/('B-1b.HomeownerProjTypes-Middle'!C28+'B-2b.RenterProjTypes-Middle'!C28))*100</f>
        <v>50.612085763462659</v>
      </c>
      <c r="D28" s="6">
        <f>('B-1b.HomeownerProjTypes-Middle'!D28/('B-1b.HomeownerProjTypes-Middle'!D28+'B-2b.RenterProjTypes-Middle'!D28))*100</f>
        <v>50.572173072686702</v>
      </c>
      <c r="E28" s="6">
        <f>('B-1b.HomeownerProjTypes-Middle'!E28/('B-1b.HomeownerProjTypes-Middle'!E28+'B-2b.RenterProjTypes-Middle'!E28))*100</f>
        <v>50.709845638940422</v>
      </c>
      <c r="F28" s="6">
        <f>('B-1b.HomeownerProjTypes-Middle'!F28/('B-1b.HomeownerProjTypes-Middle'!F28+'B-2b.RenterProjTypes-Middle'!F28))*100</f>
        <v>50.981331984425402</v>
      </c>
      <c r="G28" s="6">
        <f>('B-1b.HomeownerProjTypes-Middle'!G28/('B-1b.HomeownerProjTypes-Middle'!G28+'B-2b.RenterProjTypes-Middle'!G28))*100</f>
        <v>50.88693469475978</v>
      </c>
      <c r="H28" s="6">
        <f>('B-1b.HomeownerProjTypes-Middle'!H28/('B-1b.HomeownerProjTypes-Middle'!H28+'B-2b.RenterProjTypes-Middle'!H28))*100</f>
        <v>50.901386450068401</v>
      </c>
    </row>
    <row r="29" spans="1:8" x14ac:dyDescent="0.25">
      <c r="B29" t="s">
        <v>15</v>
      </c>
      <c r="C29" s="6">
        <f>('B-1b.HomeownerProjTypes-Middle'!C29/('B-1b.HomeownerProjTypes-Middle'!C29+'B-2b.RenterProjTypes-Middle'!C29))*100</f>
        <v>70.89586761839324</v>
      </c>
      <c r="D29" s="6">
        <f>('B-1b.HomeownerProjTypes-Middle'!D29/('B-1b.HomeownerProjTypes-Middle'!D29+'B-2b.RenterProjTypes-Middle'!D29))*100</f>
        <v>70.701864203500691</v>
      </c>
      <c r="E29" s="6">
        <f>('B-1b.HomeownerProjTypes-Middle'!E29/('B-1b.HomeownerProjTypes-Middle'!E29+'B-2b.RenterProjTypes-Middle'!E29))*100</f>
        <v>70.525066566639666</v>
      </c>
      <c r="F29" s="6">
        <f>('B-1b.HomeownerProjTypes-Middle'!F29/('B-1b.HomeownerProjTypes-Middle'!F29+'B-2b.RenterProjTypes-Middle'!F29))*100</f>
        <v>70.602029010239306</v>
      </c>
      <c r="G29" s="6">
        <f>('B-1b.HomeownerProjTypes-Middle'!G29/('B-1b.HomeownerProjTypes-Middle'!G29+'B-2b.RenterProjTypes-Middle'!G29))*100</f>
        <v>70.664455221278629</v>
      </c>
      <c r="H29" s="6">
        <f>('B-1b.HomeownerProjTypes-Middle'!H29/('B-1b.HomeownerProjTypes-Middle'!H29+'B-2b.RenterProjTypes-Middle'!H29))*100</f>
        <v>70.787275539734438</v>
      </c>
    </row>
    <row r="30" spans="1:8" x14ac:dyDescent="0.25">
      <c r="B30" t="s">
        <v>16</v>
      </c>
      <c r="C30" s="6">
        <f>('B-1b.HomeownerProjTypes-Middle'!C30/('B-1b.HomeownerProjTypes-Middle'!C30+'B-2b.RenterProjTypes-Middle'!C30))*100</f>
        <v>78.158812117348901</v>
      </c>
      <c r="D30" s="6">
        <f>('B-1b.HomeownerProjTypes-Middle'!D30/('B-1b.HomeownerProjTypes-Middle'!D30+'B-2b.RenterProjTypes-Middle'!D30))*100</f>
        <v>78.163437885498325</v>
      </c>
      <c r="E30" s="6">
        <f>('B-1b.HomeownerProjTypes-Middle'!E30/('B-1b.HomeownerProjTypes-Middle'!E30+'B-2b.RenterProjTypes-Middle'!E30))*100</f>
        <v>78.143232918495414</v>
      </c>
      <c r="F30" s="6">
        <f>('B-1b.HomeownerProjTypes-Middle'!F30/('B-1b.HomeownerProjTypes-Middle'!F30+'B-2b.RenterProjTypes-Middle'!F30))*100</f>
        <v>78.106071034629636</v>
      </c>
      <c r="G30" s="6">
        <f>('B-1b.HomeownerProjTypes-Middle'!G30/('B-1b.HomeownerProjTypes-Middle'!G30+'B-2b.RenterProjTypes-Middle'!G30))*100</f>
        <v>78.066943443305135</v>
      </c>
      <c r="H30" s="6">
        <f>('B-1b.HomeownerProjTypes-Middle'!H30/('B-1b.HomeownerProjTypes-Middle'!H30+'B-2b.RenterProjTypes-Middle'!H30))*100</f>
        <v>78.084354528436222</v>
      </c>
    </row>
    <row r="31" spans="1:8" x14ac:dyDescent="0.25">
      <c r="B31" t="s">
        <v>17</v>
      </c>
      <c r="C31" s="6">
        <f>('B-1b.HomeownerProjTypes-Middle'!C31/('B-1b.HomeownerProjTypes-Middle'!C31+'B-2b.RenterProjTypes-Middle'!C31))*100</f>
        <v>82.752747165184275</v>
      </c>
      <c r="D31" s="6">
        <f>('B-1b.HomeownerProjTypes-Middle'!D31/('B-1b.HomeownerProjTypes-Middle'!D31+'B-2b.RenterProjTypes-Middle'!D31))*100</f>
        <v>82.765280764546318</v>
      </c>
      <c r="E31" s="6">
        <f>('B-1b.HomeownerProjTypes-Middle'!E31/('B-1b.HomeownerProjTypes-Middle'!E31+'B-2b.RenterProjTypes-Middle'!E31))*100</f>
        <v>82.816412996970797</v>
      </c>
      <c r="F31" s="6">
        <f>('B-1b.HomeownerProjTypes-Middle'!F31/('B-1b.HomeownerProjTypes-Middle'!F31+'B-2b.RenterProjTypes-Middle'!F31))*100</f>
        <v>82.865266718011782</v>
      </c>
      <c r="G31" s="6">
        <f>('B-1b.HomeownerProjTypes-Middle'!G31/('B-1b.HomeownerProjTypes-Middle'!G31+'B-2b.RenterProjTypes-Middle'!G31))*100</f>
        <v>82.844857381731757</v>
      </c>
      <c r="H31" s="6">
        <f>('B-1b.HomeownerProjTypes-Middle'!H31/('B-1b.HomeownerProjTypes-Middle'!H31+'B-2b.RenterProjTypes-Middle'!H31))*100</f>
        <v>82.806264946693673</v>
      </c>
    </row>
    <row r="32" spans="1:8" x14ac:dyDescent="0.25">
      <c r="B32" t="s">
        <v>18</v>
      </c>
      <c r="C32" s="6">
        <f>('B-1b.HomeownerProjTypes-Middle'!C32/('B-1b.HomeownerProjTypes-Middle'!C32+'B-2b.RenterProjTypes-Middle'!C32))*100</f>
        <v>86.025687720601013</v>
      </c>
      <c r="D32" s="6">
        <f>('B-1b.HomeownerProjTypes-Middle'!D32/('B-1b.HomeownerProjTypes-Middle'!D32+'B-2b.RenterProjTypes-Middle'!D32))*100</f>
        <v>86.021810186399151</v>
      </c>
      <c r="E32" s="6">
        <f>('B-1b.HomeownerProjTypes-Middle'!E32/('B-1b.HomeownerProjTypes-Middle'!E32+'B-2b.RenterProjTypes-Middle'!E32))*100</f>
        <v>86.087053884724313</v>
      </c>
      <c r="F32" s="6">
        <f>('B-1b.HomeownerProjTypes-Middle'!F32/('B-1b.HomeownerProjTypes-Middle'!F32+'B-2b.RenterProjTypes-Middle'!F32))*100</f>
        <v>86.097609010818374</v>
      </c>
      <c r="G32" s="6">
        <f>('B-1b.HomeownerProjTypes-Middle'!G32/('B-1b.HomeownerProjTypes-Middle'!G32+'B-2b.RenterProjTypes-Middle'!G32))*100</f>
        <v>86.146889691862398</v>
      </c>
      <c r="H32" s="6">
        <f>('B-1b.HomeownerProjTypes-Middle'!H32/('B-1b.HomeownerProjTypes-Middle'!H32+'B-2b.RenterProjTypes-Middle'!H32))*100</f>
        <v>86.193656011210038</v>
      </c>
    </row>
    <row r="33" spans="1:8" x14ac:dyDescent="0.25">
      <c r="B33" t="s">
        <v>19</v>
      </c>
      <c r="C33" s="6">
        <f>('B-1b.HomeownerProjTypes-Middle'!C33/('B-1b.HomeownerProjTypes-Middle'!C33+'B-2b.RenterProjTypes-Middle'!C33))*100</f>
        <v>81.852902363492376</v>
      </c>
      <c r="D33" s="6">
        <f>('B-1b.HomeownerProjTypes-Middle'!D33/('B-1b.HomeownerProjTypes-Middle'!D33+'B-2b.RenterProjTypes-Middle'!D33))*100</f>
        <v>81.892695634924067</v>
      </c>
      <c r="E33" s="6">
        <f>('B-1b.HomeownerProjTypes-Middle'!E33/('B-1b.HomeownerProjTypes-Middle'!E33+'B-2b.RenterProjTypes-Middle'!E33))*100</f>
        <v>82.062079908559184</v>
      </c>
      <c r="F33" s="6">
        <f>('B-1b.HomeownerProjTypes-Middle'!F33/('B-1b.HomeownerProjTypes-Middle'!F33+'B-2b.RenterProjTypes-Middle'!F33))*100</f>
        <v>82.167594799762213</v>
      </c>
      <c r="G33" s="6">
        <f>('B-1b.HomeownerProjTypes-Middle'!G33/('B-1b.HomeownerProjTypes-Middle'!G33+'B-2b.RenterProjTypes-Middle'!G33))*100</f>
        <v>82.025912307104747</v>
      </c>
      <c r="H33" s="6">
        <f>('B-1b.HomeownerProjTypes-Middle'!H33/('B-1b.HomeownerProjTypes-Middle'!H33+'B-2b.RenterProjTypes-Middle'!H33))*100</f>
        <v>81.915261961844834</v>
      </c>
    </row>
    <row r="34" spans="1:8" x14ac:dyDescent="0.25">
      <c r="A34" t="s">
        <v>21</v>
      </c>
      <c r="B34" t="s">
        <v>13</v>
      </c>
      <c r="C34" s="6">
        <f>('B-1b.HomeownerProjTypes-Middle'!C34/('B-1b.HomeownerProjTypes-Middle'!C34+'B-2b.RenterProjTypes-Middle'!C34))*100</f>
        <v>13.718206424697943</v>
      </c>
      <c r="D34" s="6">
        <f>('B-1b.HomeownerProjTypes-Middle'!D34/('B-1b.HomeownerProjTypes-Middle'!D34+'B-2b.RenterProjTypes-Middle'!D34))*100</f>
        <v>13.694633764449856</v>
      </c>
      <c r="E34" s="6">
        <f>('B-1b.HomeownerProjTypes-Middle'!E34/('B-1b.HomeownerProjTypes-Middle'!E34+'B-2b.RenterProjTypes-Middle'!E34))*100</f>
        <v>13.7694473875485</v>
      </c>
      <c r="F34" s="6">
        <f>('B-1b.HomeownerProjTypes-Middle'!F34/('B-1b.HomeownerProjTypes-Middle'!F34+'B-2b.RenterProjTypes-Middle'!F34))*100</f>
        <v>13.843534220532705</v>
      </c>
      <c r="G34" s="6">
        <f>('B-1b.HomeownerProjTypes-Middle'!G34/('B-1b.HomeownerProjTypes-Middle'!G34+'B-2b.RenterProjTypes-Middle'!G34))*100</f>
        <v>13.879469639662876</v>
      </c>
      <c r="H34" s="6">
        <f>('B-1b.HomeownerProjTypes-Middle'!H34/('B-1b.HomeownerProjTypes-Middle'!H34+'B-2b.RenterProjTypes-Middle'!H34))*100</f>
        <v>13.860639636904773</v>
      </c>
    </row>
    <row r="35" spans="1:8" x14ac:dyDescent="0.25">
      <c r="B35" t="s">
        <v>14</v>
      </c>
      <c r="C35" s="6">
        <f>('B-1b.HomeownerProjTypes-Middle'!C35/('B-1b.HomeownerProjTypes-Middle'!C35+'B-2b.RenterProjTypes-Middle'!C35))*100</f>
        <v>20.586337576392385</v>
      </c>
      <c r="D35" s="6">
        <f>('B-1b.HomeownerProjTypes-Middle'!D35/('B-1b.HomeownerProjTypes-Middle'!D35+'B-2b.RenterProjTypes-Middle'!D35))*100</f>
        <v>20.427875610207298</v>
      </c>
      <c r="E35" s="6">
        <f>('B-1b.HomeownerProjTypes-Middle'!E35/('B-1b.HomeownerProjTypes-Middle'!E35+'B-2b.RenterProjTypes-Middle'!E35))*100</f>
        <v>20.502869503407872</v>
      </c>
      <c r="F35" s="6">
        <f>('B-1b.HomeownerProjTypes-Middle'!F35/('B-1b.HomeownerProjTypes-Middle'!F35+'B-2b.RenterProjTypes-Middle'!F35))*100</f>
        <v>20.937451075627102</v>
      </c>
      <c r="G35" s="6">
        <f>('B-1b.HomeownerProjTypes-Middle'!G35/('B-1b.HomeownerProjTypes-Middle'!G35+'B-2b.RenterProjTypes-Middle'!G35))*100</f>
        <v>20.810706096339914</v>
      </c>
      <c r="H35" s="6">
        <f>('B-1b.HomeownerProjTypes-Middle'!H35/('B-1b.HomeownerProjTypes-Middle'!H35+'B-2b.RenterProjTypes-Middle'!H35))*100</f>
        <v>20.694058687869369</v>
      </c>
    </row>
    <row r="36" spans="1:8" x14ac:dyDescent="0.25">
      <c r="B36" t="s">
        <v>15</v>
      </c>
      <c r="C36" s="6">
        <f>('B-1b.HomeownerProjTypes-Middle'!C36/('B-1b.HomeownerProjTypes-Middle'!C36+'B-2b.RenterProjTypes-Middle'!C36))*100</f>
        <v>38.705475587079903</v>
      </c>
      <c r="D36" s="6">
        <f>('B-1b.HomeownerProjTypes-Middle'!D36/('B-1b.HomeownerProjTypes-Middle'!D36+'B-2b.RenterProjTypes-Middle'!D36))*100</f>
        <v>38.548247909748085</v>
      </c>
      <c r="E36" s="6">
        <f>('B-1b.HomeownerProjTypes-Middle'!E36/('B-1b.HomeownerProjTypes-Middle'!E36+'B-2b.RenterProjTypes-Middle'!E36))*100</f>
        <v>38.445739971389898</v>
      </c>
      <c r="F36" s="6">
        <f>('B-1b.HomeownerProjTypes-Middle'!F36/('B-1b.HomeownerProjTypes-Middle'!F36+'B-2b.RenterProjTypes-Middle'!F36))*100</f>
        <v>38.300219116278541</v>
      </c>
      <c r="G36" s="6">
        <f>('B-1b.HomeownerProjTypes-Middle'!G36/('B-1b.HomeownerProjTypes-Middle'!G36+'B-2b.RenterProjTypes-Middle'!G36))*100</f>
        <v>38.374085257071187</v>
      </c>
      <c r="H36" s="6">
        <f>('B-1b.HomeownerProjTypes-Middle'!H36/('B-1b.HomeownerProjTypes-Middle'!H36+'B-2b.RenterProjTypes-Middle'!H36))*100</f>
        <v>38.798445728544465</v>
      </c>
    </row>
    <row r="37" spans="1:8" x14ac:dyDescent="0.25">
      <c r="B37" t="s">
        <v>16</v>
      </c>
      <c r="C37" s="6">
        <f>('B-1b.HomeownerProjTypes-Middle'!C37/('B-1b.HomeownerProjTypes-Middle'!C37+'B-2b.RenterProjTypes-Middle'!C37))*100</f>
        <v>49.243245754143445</v>
      </c>
      <c r="D37" s="6">
        <f>('B-1b.HomeownerProjTypes-Middle'!D37/('B-1b.HomeownerProjTypes-Middle'!D37+'B-2b.RenterProjTypes-Middle'!D37))*100</f>
        <v>49.262567666718887</v>
      </c>
      <c r="E37" s="6">
        <f>('B-1b.HomeownerProjTypes-Middle'!E37/('B-1b.HomeownerProjTypes-Middle'!E37+'B-2b.RenterProjTypes-Middle'!E37))*100</f>
        <v>49.22645467390975</v>
      </c>
      <c r="F37" s="6">
        <f>('B-1b.HomeownerProjTypes-Middle'!F37/('B-1b.HomeownerProjTypes-Middle'!F37+'B-2b.RenterProjTypes-Middle'!F37))*100</f>
        <v>49.189936532136898</v>
      </c>
      <c r="G37" s="6">
        <f>('B-1b.HomeownerProjTypes-Middle'!G37/('B-1b.HomeownerProjTypes-Middle'!G37+'B-2b.RenterProjTypes-Middle'!G37))*100</f>
        <v>49.153007202045927</v>
      </c>
      <c r="H37" s="6">
        <f>('B-1b.HomeownerProjTypes-Middle'!H37/('B-1b.HomeownerProjTypes-Middle'!H37+'B-2b.RenterProjTypes-Middle'!H37))*100</f>
        <v>49.1001993785341</v>
      </c>
    </row>
    <row r="38" spans="1:8" x14ac:dyDescent="0.25">
      <c r="B38" t="s">
        <v>17</v>
      </c>
      <c r="C38" s="6">
        <f>('B-1b.HomeownerProjTypes-Middle'!C38/('B-1b.HomeownerProjTypes-Middle'!C38+'B-2b.RenterProjTypes-Middle'!C38))*100</f>
        <v>55.865636076384831</v>
      </c>
      <c r="D38" s="6">
        <f>('B-1b.HomeownerProjTypes-Middle'!D38/('B-1b.HomeownerProjTypes-Middle'!D38+'B-2b.RenterProjTypes-Middle'!D38))*100</f>
        <v>55.917420723440195</v>
      </c>
      <c r="E38" s="6">
        <f>('B-1b.HomeownerProjTypes-Middle'!E38/('B-1b.HomeownerProjTypes-Middle'!E38+'B-2b.RenterProjTypes-Middle'!E38))*100</f>
        <v>56.222968852369107</v>
      </c>
      <c r="F38" s="6">
        <f>('B-1b.HomeownerProjTypes-Middle'!F38/('B-1b.HomeownerProjTypes-Middle'!F38+'B-2b.RenterProjTypes-Middle'!F38))*100</f>
        <v>56.425133455884058</v>
      </c>
      <c r="G38" s="6">
        <f>('B-1b.HomeownerProjTypes-Middle'!G38/('B-1b.HomeownerProjTypes-Middle'!G38+'B-2b.RenterProjTypes-Middle'!G38))*100</f>
        <v>56.329838745210971</v>
      </c>
      <c r="H38" s="6">
        <f>('B-1b.HomeownerProjTypes-Middle'!H38/('B-1b.HomeownerProjTypes-Middle'!H38+'B-2b.RenterProjTypes-Middle'!H38))*100</f>
        <v>56.231379803267103</v>
      </c>
    </row>
    <row r="39" spans="1:8" x14ac:dyDescent="0.25">
      <c r="B39" t="s">
        <v>18</v>
      </c>
      <c r="C39" s="6">
        <f>('B-1b.HomeownerProjTypes-Middle'!C39/('B-1b.HomeownerProjTypes-Middle'!C39+'B-2b.RenterProjTypes-Middle'!C39))*100</f>
        <v>64.173780489790531</v>
      </c>
      <c r="D39" s="6">
        <f>('B-1b.HomeownerProjTypes-Middle'!D39/('B-1b.HomeownerProjTypes-Middle'!D39+'B-2b.RenterProjTypes-Middle'!D39))*100</f>
        <v>64.118007821490977</v>
      </c>
      <c r="E39" s="6">
        <f>('B-1b.HomeownerProjTypes-Middle'!E39/('B-1b.HomeownerProjTypes-Middle'!E39+'B-2b.RenterProjTypes-Middle'!E39))*100</f>
        <v>64.209578081043063</v>
      </c>
      <c r="F39" s="6">
        <f>('B-1b.HomeownerProjTypes-Middle'!F39/('B-1b.HomeownerProjTypes-Middle'!F39+'B-2b.RenterProjTypes-Middle'!F39))*100</f>
        <v>64.260147008876174</v>
      </c>
      <c r="G39" s="6">
        <f>('B-1b.HomeownerProjTypes-Middle'!G39/('B-1b.HomeownerProjTypes-Middle'!G39+'B-2b.RenterProjTypes-Middle'!G39))*100</f>
        <v>64.400043314068014</v>
      </c>
      <c r="H39" s="6">
        <f>('B-1b.HomeownerProjTypes-Middle'!H39/('B-1b.HomeownerProjTypes-Middle'!H39+'B-2b.RenterProjTypes-Middle'!H39))*100</f>
        <v>64.4936086605517</v>
      </c>
    </row>
    <row r="40" spans="1:8" x14ac:dyDescent="0.25">
      <c r="B40" t="s">
        <v>19</v>
      </c>
      <c r="C40" s="6">
        <f>('B-1b.HomeownerProjTypes-Middle'!C40/('B-1b.HomeownerProjTypes-Middle'!C40+'B-2b.RenterProjTypes-Middle'!C40))*100</f>
        <v>68.20250669181533</v>
      </c>
      <c r="D40" s="6">
        <f>('B-1b.HomeownerProjTypes-Middle'!D40/('B-1b.HomeownerProjTypes-Middle'!D40+'B-2b.RenterProjTypes-Middle'!D40))*100</f>
        <v>68.202521215086747</v>
      </c>
      <c r="E40" s="6">
        <f>('B-1b.HomeownerProjTypes-Middle'!E40/('B-1b.HomeownerProjTypes-Middle'!E40+'B-2b.RenterProjTypes-Middle'!E40))*100</f>
        <v>68.204036183095511</v>
      </c>
      <c r="F40" s="6">
        <f>('B-1b.HomeownerProjTypes-Middle'!F40/('B-1b.HomeownerProjTypes-Middle'!F40+'B-2b.RenterProjTypes-Middle'!F40))*100</f>
        <v>68.208509179870987</v>
      </c>
      <c r="G40" s="6">
        <f>('B-1b.HomeownerProjTypes-Middle'!G40/('B-1b.HomeownerProjTypes-Middle'!G40+'B-2b.RenterProjTypes-Middle'!G40))*100</f>
        <v>68.206988520484344</v>
      </c>
      <c r="H40" s="6">
        <f>('B-1b.HomeownerProjTypes-Middle'!H40/('B-1b.HomeownerProjTypes-Middle'!H40+'B-2b.RenterProjTypes-Middle'!H40))*100</f>
        <v>68.204163748417287</v>
      </c>
    </row>
    <row r="41" spans="1:8" x14ac:dyDescent="0.25">
      <c r="A41" t="s">
        <v>3</v>
      </c>
      <c r="B41" t="s">
        <v>13</v>
      </c>
      <c r="C41" s="6">
        <f>('B-1b.HomeownerProjTypes-Middle'!C41/('B-1b.HomeownerProjTypes-Middle'!C41+'B-2b.RenterProjTypes-Middle'!C41))*100</f>
        <v>21.884368873595069</v>
      </c>
      <c r="D41" s="6">
        <f>('B-1b.HomeownerProjTypes-Middle'!D41/('B-1b.HomeownerProjTypes-Middle'!D41+'B-2b.RenterProjTypes-Middle'!D41))*100</f>
        <v>21.868534720543778</v>
      </c>
      <c r="E41" s="6">
        <f>('B-1b.HomeownerProjTypes-Middle'!E41/('B-1b.HomeownerProjTypes-Middle'!E41+'B-2b.RenterProjTypes-Middle'!E41))*100</f>
        <v>21.923152952660772</v>
      </c>
      <c r="F41" s="6">
        <f>('B-1b.HomeownerProjTypes-Middle'!F41/('B-1b.HomeownerProjTypes-Middle'!F41+'B-2b.RenterProjTypes-Middle'!F41))*100</f>
        <v>21.926919581065039</v>
      </c>
      <c r="G41" s="6">
        <f>('B-1b.HomeownerProjTypes-Middle'!G41/('B-1b.HomeownerProjTypes-Middle'!G41+'B-2b.RenterProjTypes-Middle'!G41))*100</f>
        <v>21.92561235596413</v>
      </c>
      <c r="H41" s="6">
        <f>('B-1b.HomeownerProjTypes-Middle'!H41/('B-1b.HomeownerProjTypes-Middle'!H41+'B-2b.RenterProjTypes-Middle'!H41))*100</f>
        <v>21.905570676540609</v>
      </c>
    </row>
    <row r="42" spans="1:8" x14ac:dyDescent="0.25">
      <c r="B42" t="s">
        <v>14</v>
      </c>
      <c r="C42" s="6">
        <f>('B-1b.HomeownerProjTypes-Middle'!C42/('B-1b.HomeownerProjTypes-Middle'!C42+'B-2b.RenterProjTypes-Middle'!C42))*100</f>
        <v>30.089240834985848</v>
      </c>
      <c r="D42" s="6">
        <f>('B-1b.HomeownerProjTypes-Middle'!D42/('B-1b.HomeownerProjTypes-Middle'!D42+'B-2b.RenterProjTypes-Middle'!D42))*100</f>
        <v>30.048360889491132</v>
      </c>
      <c r="E42" s="6">
        <f>('B-1b.HomeownerProjTypes-Middle'!E42/('B-1b.HomeownerProjTypes-Middle'!E42+'B-2b.RenterProjTypes-Middle'!E42))*100</f>
        <v>29.96243253590411</v>
      </c>
      <c r="F42" s="6">
        <f>('B-1b.HomeownerProjTypes-Middle'!F42/('B-1b.HomeownerProjTypes-Middle'!F42+'B-2b.RenterProjTypes-Middle'!F42))*100</f>
        <v>30.115490274668922</v>
      </c>
      <c r="G42" s="6">
        <f>('B-1b.HomeownerProjTypes-Middle'!G42/('B-1b.HomeownerProjTypes-Middle'!G42+'B-2b.RenterProjTypes-Middle'!G42))*100</f>
        <v>30.04390237341012</v>
      </c>
      <c r="H42" s="6">
        <f>('B-1b.HomeownerProjTypes-Middle'!H42/('B-1b.HomeownerProjTypes-Middle'!H42+'B-2b.RenterProjTypes-Middle'!H42))*100</f>
        <v>30.041194717130193</v>
      </c>
    </row>
    <row r="43" spans="1:8" x14ac:dyDescent="0.25">
      <c r="B43" t="s">
        <v>15</v>
      </c>
      <c r="C43" s="6">
        <f>('B-1b.HomeownerProjTypes-Middle'!C43/('B-1b.HomeownerProjTypes-Middle'!C43+'B-2b.RenterProjTypes-Middle'!C43))*100</f>
        <v>44.108914547012482</v>
      </c>
      <c r="D43" s="6">
        <f>('B-1b.HomeownerProjTypes-Middle'!D43/('B-1b.HomeownerProjTypes-Middle'!D43+'B-2b.RenterProjTypes-Middle'!D43))*100</f>
        <v>44.098194698984656</v>
      </c>
      <c r="E43" s="6">
        <f>('B-1b.HomeownerProjTypes-Middle'!E43/('B-1b.HomeownerProjTypes-Middle'!E43+'B-2b.RenterProjTypes-Middle'!E43))*100</f>
        <v>44.116262113146966</v>
      </c>
      <c r="F43" s="6">
        <f>('B-1b.HomeownerProjTypes-Middle'!F43/('B-1b.HomeownerProjTypes-Middle'!F43+'B-2b.RenterProjTypes-Middle'!F43))*100</f>
        <v>44.13216272634552</v>
      </c>
      <c r="G43" s="6">
        <f>('B-1b.HomeownerProjTypes-Middle'!G43/('B-1b.HomeownerProjTypes-Middle'!G43+'B-2b.RenterProjTypes-Middle'!G43))*100</f>
        <v>44.0174122522263</v>
      </c>
      <c r="H43" s="6">
        <f>('B-1b.HomeownerProjTypes-Middle'!H43/('B-1b.HomeownerProjTypes-Middle'!H43+'B-2b.RenterProjTypes-Middle'!H43))*100</f>
        <v>44.209433322565836</v>
      </c>
    </row>
    <row r="44" spans="1:8" x14ac:dyDescent="0.25">
      <c r="B44" t="s">
        <v>16</v>
      </c>
      <c r="C44" s="6">
        <f>('B-1b.HomeownerProjTypes-Middle'!C44/('B-1b.HomeownerProjTypes-Middle'!C44+'B-2b.RenterProjTypes-Middle'!C44))*100</f>
        <v>56.049591510946954</v>
      </c>
      <c r="D44" s="6">
        <f>('B-1b.HomeownerProjTypes-Middle'!D44/('B-1b.HomeownerProjTypes-Middle'!D44+'B-2b.RenterProjTypes-Middle'!D44))*100</f>
        <v>56.071155260487018</v>
      </c>
      <c r="E44" s="6">
        <f>('B-1b.HomeownerProjTypes-Middle'!E44/('B-1b.HomeownerProjTypes-Middle'!E44+'B-2b.RenterProjTypes-Middle'!E44))*100</f>
        <v>56.079061643674223</v>
      </c>
      <c r="F44" s="6">
        <f>('B-1b.HomeownerProjTypes-Middle'!F44/('B-1b.HomeownerProjTypes-Middle'!F44+'B-2b.RenterProjTypes-Middle'!F44))*100</f>
        <v>56.103451620715681</v>
      </c>
      <c r="G44" s="6">
        <f>('B-1b.HomeownerProjTypes-Middle'!G44/('B-1b.HomeownerProjTypes-Middle'!G44+'B-2b.RenterProjTypes-Middle'!G44))*100</f>
        <v>56.107914186974803</v>
      </c>
      <c r="H44" s="6">
        <f>('B-1b.HomeownerProjTypes-Middle'!H44/('B-1b.HomeownerProjTypes-Middle'!H44+'B-2b.RenterProjTypes-Middle'!H44))*100</f>
        <v>56.111394439758442</v>
      </c>
    </row>
    <row r="45" spans="1:8" x14ac:dyDescent="0.25">
      <c r="B45" t="s">
        <v>17</v>
      </c>
      <c r="C45" s="6">
        <f>('B-1b.HomeownerProjTypes-Middle'!C45/('B-1b.HomeownerProjTypes-Middle'!C45+'B-2b.RenterProjTypes-Middle'!C45))*100</f>
        <v>61.380354688603234</v>
      </c>
      <c r="D45" s="6">
        <f>('B-1b.HomeownerProjTypes-Middle'!D45/('B-1b.HomeownerProjTypes-Middle'!D45+'B-2b.RenterProjTypes-Middle'!D45))*100</f>
        <v>61.385008196268174</v>
      </c>
      <c r="E45" s="6">
        <f>('B-1b.HomeownerProjTypes-Middle'!E45/('B-1b.HomeownerProjTypes-Middle'!E45+'B-2b.RenterProjTypes-Middle'!E45))*100</f>
        <v>61.405374644445445</v>
      </c>
      <c r="F45" s="6">
        <f>('B-1b.HomeownerProjTypes-Middle'!F45/('B-1b.HomeownerProjTypes-Middle'!F45+'B-2b.RenterProjTypes-Middle'!F45))*100</f>
        <v>61.428094532080188</v>
      </c>
      <c r="G45" s="6">
        <f>('B-1b.HomeownerProjTypes-Middle'!G45/('B-1b.HomeownerProjTypes-Middle'!G45+'B-2b.RenterProjTypes-Middle'!G45))*100</f>
        <v>61.430983315736512</v>
      </c>
      <c r="H45" s="6">
        <f>('B-1b.HomeownerProjTypes-Middle'!H45/('B-1b.HomeownerProjTypes-Middle'!H45+'B-2b.RenterProjTypes-Middle'!H45))*100</f>
        <v>61.439594186557336</v>
      </c>
    </row>
    <row r="46" spans="1:8" x14ac:dyDescent="0.25">
      <c r="B46" t="s">
        <v>18</v>
      </c>
      <c r="C46" s="6">
        <f>('B-1b.HomeownerProjTypes-Middle'!C46/('B-1b.HomeownerProjTypes-Middle'!C46+'B-2b.RenterProjTypes-Middle'!C46))*100</f>
        <v>63.06447679547864</v>
      </c>
      <c r="D46" s="6">
        <f>('B-1b.HomeownerProjTypes-Middle'!D46/('B-1b.HomeownerProjTypes-Middle'!D46+'B-2b.RenterProjTypes-Middle'!D46))*100</f>
        <v>63.034996406667901</v>
      </c>
      <c r="E46" s="6">
        <f>('B-1b.HomeownerProjTypes-Middle'!E46/('B-1b.HomeownerProjTypes-Middle'!E46+'B-2b.RenterProjTypes-Middle'!E46))*100</f>
        <v>63.110852831628307</v>
      </c>
      <c r="F46" s="6">
        <f>('B-1b.HomeownerProjTypes-Middle'!F46/('B-1b.HomeownerProjTypes-Middle'!F46+'B-2b.RenterProjTypes-Middle'!F46))*100</f>
        <v>63.115314269729637</v>
      </c>
      <c r="G46" s="6">
        <f>('B-1b.HomeownerProjTypes-Middle'!G46/('B-1b.HomeownerProjTypes-Middle'!G46+'B-2b.RenterProjTypes-Middle'!G46))*100</f>
        <v>63.191909002145962</v>
      </c>
      <c r="H46" s="6">
        <f>('B-1b.HomeownerProjTypes-Middle'!H46/('B-1b.HomeownerProjTypes-Middle'!H46+'B-2b.RenterProjTypes-Middle'!H46))*100</f>
        <v>63.277794833121824</v>
      </c>
    </row>
    <row r="47" spans="1:8" x14ac:dyDescent="0.25">
      <c r="B47" t="s">
        <v>19</v>
      </c>
      <c r="C47" s="6">
        <f>('B-1b.HomeownerProjTypes-Middle'!C47/('B-1b.HomeownerProjTypes-Middle'!C47+'B-2b.RenterProjTypes-Middle'!C47))*100</f>
        <v>65.371461974803978</v>
      </c>
      <c r="D47" s="6">
        <f>('B-1b.HomeownerProjTypes-Middle'!D47/('B-1b.HomeownerProjTypes-Middle'!D47+'B-2b.RenterProjTypes-Middle'!D47))*100</f>
        <v>65.371870549180073</v>
      </c>
      <c r="E47" s="6">
        <f>('B-1b.HomeownerProjTypes-Middle'!E47/('B-1b.HomeownerProjTypes-Middle'!E47+'B-2b.RenterProjTypes-Middle'!E47))*100</f>
        <v>65.371038158007607</v>
      </c>
      <c r="F47" s="6">
        <f>('B-1b.HomeownerProjTypes-Middle'!F47/('B-1b.HomeownerProjTypes-Middle'!F47+'B-2b.RenterProjTypes-Middle'!F47))*100</f>
        <v>65.366671784529075</v>
      </c>
      <c r="G47" s="6">
        <f>('B-1b.HomeownerProjTypes-Middle'!G47/('B-1b.HomeownerProjTypes-Middle'!G47+'B-2b.RenterProjTypes-Middle'!G47))*100</f>
        <v>65.367030130285841</v>
      </c>
      <c r="H47" s="6">
        <f>('B-1b.HomeownerProjTypes-Middle'!H47/('B-1b.HomeownerProjTypes-Middle'!H47+'B-2b.RenterProjTypes-Middle'!H47))*100</f>
        <v>65.367469517617963</v>
      </c>
    </row>
    <row r="48" spans="1:8" x14ac:dyDescent="0.25">
      <c r="A48" t="s">
        <v>22</v>
      </c>
      <c r="B48" t="s">
        <v>13</v>
      </c>
      <c r="C48" s="6">
        <f>('B-1b.HomeownerProjTypes-Middle'!C48/('B-1b.HomeownerProjTypes-Middle'!C48+'B-2b.RenterProjTypes-Middle'!C48))*100</f>
        <v>19.75235126967798</v>
      </c>
      <c r="D48" s="6">
        <f>('B-1b.HomeownerProjTypes-Middle'!D48/('B-1b.HomeownerProjTypes-Middle'!D48+'B-2b.RenterProjTypes-Middle'!D48))*100</f>
        <v>19.773091861910359</v>
      </c>
      <c r="E48" s="6">
        <f>('B-1b.HomeownerProjTypes-Middle'!E48/('B-1b.HomeownerProjTypes-Middle'!E48+'B-2b.RenterProjTypes-Middle'!E48))*100</f>
        <v>19.826983661607077</v>
      </c>
      <c r="F48" s="6">
        <f>('B-1b.HomeownerProjTypes-Middle'!F48/('B-1b.HomeownerProjTypes-Middle'!F48+'B-2b.RenterProjTypes-Middle'!F48))*100</f>
        <v>19.820793009146009</v>
      </c>
      <c r="G48" s="6">
        <f>('B-1b.HomeownerProjTypes-Middle'!G48/('B-1b.HomeownerProjTypes-Middle'!G48+'B-2b.RenterProjTypes-Middle'!G48))*100</f>
        <v>19.848067826583812</v>
      </c>
      <c r="H48" s="6">
        <f>('B-1b.HomeownerProjTypes-Middle'!H48/('B-1b.HomeownerProjTypes-Middle'!H48+'B-2b.RenterProjTypes-Middle'!H48))*100</f>
        <v>19.825672524441064</v>
      </c>
    </row>
    <row r="49" spans="2:8" x14ac:dyDescent="0.25">
      <c r="B49" t="s">
        <v>14</v>
      </c>
      <c r="C49" s="6">
        <f>('B-1b.HomeownerProjTypes-Middle'!C49/('B-1b.HomeownerProjTypes-Middle'!C49+'B-2b.RenterProjTypes-Middle'!C49))*100</f>
        <v>33.974813647753464</v>
      </c>
      <c r="D49" s="6">
        <f>('B-1b.HomeownerProjTypes-Middle'!D49/('B-1b.HomeownerProjTypes-Middle'!D49+'B-2b.RenterProjTypes-Middle'!D49))*100</f>
        <v>33.925711422948069</v>
      </c>
      <c r="E49" s="6">
        <f>('B-1b.HomeownerProjTypes-Middle'!E49/('B-1b.HomeownerProjTypes-Middle'!E49+'B-2b.RenterProjTypes-Middle'!E49))*100</f>
        <v>34.013597031805475</v>
      </c>
      <c r="F49" s="6">
        <f>('B-1b.HomeownerProjTypes-Middle'!F49/('B-1b.HomeownerProjTypes-Middle'!F49+'B-2b.RenterProjTypes-Middle'!F49))*100</f>
        <v>34.115203944508025</v>
      </c>
      <c r="G49" s="6">
        <f>('B-1b.HomeownerProjTypes-Middle'!G49/('B-1b.HomeownerProjTypes-Middle'!G49+'B-2b.RenterProjTypes-Middle'!G49))*100</f>
        <v>33.986683605639463</v>
      </c>
      <c r="H49" s="6">
        <f>('B-1b.HomeownerProjTypes-Middle'!H49/('B-1b.HomeownerProjTypes-Middle'!H49+'B-2b.RenterProjTypes-Middle'!H49))*100</f>
        <v>34.001493876886343</v>
      </c>
    </row>
    <row r="50" spans="2:8" x14ac:dyDescent="0.25">
      <c r="B50" t="s">
        <v>15</v>
      </c>
      <c r="C50" s="6">
        <f>('B-1b.HomeownerProjTypes-Middle'!C50/('B-1b.HomeownerProjTypes-Middle'!C50+'B-2b.RenterProjTypes-Middle'!C50))*100</f>
        <v>58.492178562617106</v>
      </c>
      <c r="D50" s="6">
        <f>('B-1b.HomeownerProjTypes-Middle'!D50/('B-1b.HomeownerProjTypes-Middle'!D50+'B-2b.RenterProjTypes-Middle'!D50))*100</f>
        <v>58.458315464784746</v>
      </c>
      <c r="E50" s="6">
        <f>('B-1b.HomeownerProjTypes-Middle'!E50/('B-1b.HomeownerProjTypes-Middle'!E50+'B-2b.RenterProjTypes-Middle'!E50))*100</f>
        <v>58.27989746790373</v>
      </c>
      <c r="F50" s="6">
        <f>('B-1b.HomeownerProjTypes-Middle'!F50/('B-1b.HomeownerProjTypes-Middle'!F50+'B-2b.RenterProjTypes-Middle'!F50))*100</f>
        <v>58.337932624798562</v>
      </c>
      <c r="G50" s="6">
        <f>('B-1b.HomeownerProjTypes-Middle'!G50/('B-1b.HomeownerProjTypes-Middle'!G50+'B-2b.RenterProjTypes-Middle'!G50))*100</f>
        <v>58.397751456070758</v>
      </c>
      <c r="H50" s="6">
        <f>('B-1b.HomeownerProjTypes-Middle'!H50/('B-1b.HomeownerProjTypes-Middle'!H50+'B-2b.RenterProjTypes-Middle'!H50))*100</f>
        <v>58.466364137706336</v>
      </c>
    </row>
    <row r="51" spans="2:8" x14ac:dyDescent="0.25">
      <c r="B51" t="s">
        <v>16</v>
      </c>
      <c r="C51" s="6">
        <f>('B-1b.HomeownerProjTypes-Middle'!C51/('B-1b.HomeownerProjTypes-Middle'!C51+'B-2b.RenterProjTypes-Middle'!C51))*100</f>
        <v>68.113007627402027</v>
      </c>
      <c r="D51" s="6">
        <f>('B-1b.HomeownerProjTypes-Middle'!D51/('B-1b.HomeownerProjTypes-Middle'!D51+'B-2b.RenterProjTypes-Middle'!D51))*100</f>
        <v>68.110194904076664</v>
      </c>
      <c r="E51" s="6">
        <f>('B-1b.HomeownerProjTypes-Middle'!E51/('B-1b.HomeownerProjTypes-Middle'!E51+'B-2b.RenterProjTypes-Middle'!E51))*100</f>
        <v>68.095368340002068</v>
      </c>
      <c r="F51" s="6">
        <f>('B-1b.HomeownerProjTypes-Middle'!F51/('B-1b.HomeownerProjTypes-Middle'!F51+'B-2b.RenterProjTypes-Middle'!F51))*100</f>
        <v>68.111508910019026</v>
      </c>
      <c r="G51" s="6">
        <f>('B-1b.HomeownerProjTypes-Middle'!G51/('B-1b.HomeownerProjTypes-Middle'!G51+'B-2b.RenterProjTypes-Middle'!G51))*100</f>
        <v>68.094370332966463</v>
      </c>
      <c r="H51" s="6">
        <f>('B-1b.HomeownerProjTypes-Middle'!H51/('B-1b.HomeownerProjTypes-Middle'!H51+'B-2b.RenterProjTypes-Middle'!H51))*100</f>
        <v>68.100240428292139</v>
      </c>
    </row>
    <row r="52" spans="2:8" x14ac:dyDescent="0.25">
      <c r="B52" t="s">
        <v>17</v>
      </c>
      <c r="C52" s="6">
        <f>('B-1b.HomeownerProjTypes-Middle'!C52/('B-1b.HomeownerProjTypes-Middle'!C52+'B-2b.RenterProjTypes-Middle'!C52))*100</f>
        <v>72.001265573911979</v>
      </c>
      <c r="D52" s="6">
        <f>('B-1b.HomeownerProjTypes-Middle'!D52/('B-1b.HomeownerProjTypes-Middle'!D52+'B-2b.RenterProjTypes-Middle'!D52))*100</f>
        <v>72.008762818234317</v>
      </c>
      <c r="E52" s="6">
        <f>('B-1b.HomeownerProjTypes-Middle'!E52/('B-1b.HomeownerProjTypes-Middle'!E52+'B-2b.RenterProjTypes-Middle'!E52))*100</f>
        <v>72.035922531082718</v>
      </c>
      <c r="F52" s="6">
        <f>('B-1b.HomeownerProjTypes-Middle'!F52/('B-1b.HomeownerProjTypes-Middle'!F52+'B-2b.RenterProjTypes-Middle'!F52))*100</f>
        <v>72.043995513852707</v>
      </c>
      <c r="G52" s="6">
        <f>('B-1b.HomeownerProjTypes-Middle'!G52/('B-1b.HomeownerProjTypes-Middle'!G52+'B-2b.RenterProjTypes-Middle'!G52))*100</f>
        <v>72.022016678602583</v>
      </c>
      <c r="H52" s="6">
        <f>('B-1b.HomeownerProjTypes-Middle'!H52/('B-1b.HomeownerProjTypes-Middle'!H52+'B-2b.RenterProjTypes-Middle'!H52))*100</f>
        <v>72.046683458947896</v>
      </c>
    </row>
    <row r="53" spans="2:8" x14ac:dyDescent="0.25">
      <c r="B53" t="s">
        <v>18</v>
      </c>
      <c r="C53" s="6">
        <f>('B-1b.HomeownerProjTypes-Middle'!C53/('B-1b.HomeownerProjTypes-Middle'!C53+'B-2b.RenterProjTypes-Middle'!C53))*100</f>
        <v>74.691458851431989</v>
      </c>
      <c r="D53" s="6">
        <f>('B-1b.HomeownerProjTypes-Middle'!D53/('B-1b.HomeownerProjTypes-Middle'!D53+'B-2b.RenterProjTypes-Middle'!D53))*100</f>
        <v>74.709829832438018</v>
      </c>
      <c r="E53" s="6">
        <f>('B-1b.HomeownerProjTypes-Middle'!E53/('B-1b.HomeownerProjTypes-Middle'!E53+'B-2b.RenterProjTypes-Middle'!E53))*100</f>
        <v>74.641238155277051</v>
      </c>
      <c r="F53" s="6">
        <f>('B-1b.HomeownerProjTypes-Middle'!F53/('B-1b.HomeownerProjTypes-Middle'!F53+'B-2b.RenterProjTypes-Middle'!F53))*100</f>
        <v>74.62642550168475</v>
      </c>
      <c r="G53" s="6">
        <f>('B-1b.HomeownerProjTypes-Middle'!G53/('B-1b.HomeownerProjTypes-Middle'!G53+'B-2b.RenterProjTypes-Middle'!G53))*100</f>
        <v>74.594385250610287</v>
      </c>
      <c r="H53" s="6">
        <f>('B-1b.HomeownerProjTypes-Middle'!H53/('B-1b.HomeownerProjTypes-Middle'!H53+'B-2b.RenterProjTypes-Middle'!H53))*100</f>
        <v>74.584639394682966</v>
      </c>
    </row>
    <row r="54" spans="2:8" x14ac:dyDescent="0.25">
      <c r="B54" t="s">
        <v>19</v>
      </c>
      <c r="C54" s="6">
        <f>('B-1b.HomeownerProjTypes-Middle'!C54/('B-1b.HomeownerProjTypes-Middle'!C54+'B-2b.RenterProjTypes-Middle'!C54))*100</f>
        <v>67.440828889875576</v>
      </c>
      <c r="D54" s="6">
        <f>('B-1b.HomeownerProjTypes-Middle'!D54/('B-1b.HomeownerProjTypes-Middle'!D54+'B-2b.RenterProjTypes-Middle'!D54))*100</f>
        <v>67.474406206991802</v>
      </c>
      <c r="E54" s="6">
        <f>('B-1b.HomeownerProjTypes-Middle'!E54/('B-1b.HomeownerProjTypes-Middle'!E54+'B-2b.RenterProjTypes-Middle'!E54))*100</f>
        <v>67.521447059688882</v>
      </c>
      <c r="F54" s="6">
        <f>('B-1b.HomeownerProjTypes-Middle'!F54/('B-1b.HomeownerProjTypes-Middle'!F54+'B-2b.RenterProjTypes-Middle'!F54))*100</f>
        <v>67.659708007482266</v>
      </c>
      <c r="G54" s="6">
        <f>('B-1b.HomeownerProjTypes-Middle'!G54/('B-1b.HomeownerProjTypes-Middle'!G54+'B-2b.RenterProjTypes-Middle'!G54))*100</f>
        <v>67.498273879943284</v>
      </c>
      <c r="H54" s="6">
        <f>('B-1b.HomeownerProjTypes-Middle'!H54/('B-1b.HomeownerProjTypes-Middle'!H54+'B-2b.RenterProjTypes-Middle'!H54))*100</f>
        <v>67.3638793066537</v>
      </c>
    </row>
  </sheetData>
  <pageMargins left="0.7" right="0.7" top="0.75" bottom="0.7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selection activeCell="A30" sqref="A30"/>
    </sheetView>
  </sheetViews>
  <sheetFormatPr defaultRowHeight="15" x14ac:dyDescent="0.25"/>
  <cols>
    <col min="1" max="1" width="28.140625" customWidth="1"/>
    <col min="2" max="8" width="12.140625" customWidth="1"/>
  </cols>
  <sheetData>
    <row r="1" spans="1:8" x14ac:dyDescent="0.25">
      <c r="A1" s="1" t="s">
        <v>37</v>
      </c>
    </row>
    <row r="2" spans="1:8" s="1" customFormat="1" x14ac:dyDescent="0.25">
      <c r="C2" s="1">
        <v>2013</v>
      </c>
      <c r="D2" s="1">
        <v>2015</v>
      </c>
      <c r="E2" s="1">
        <v>2020</v>
      </c>
      <c r="F2" s="1">
        <v>2025</v>
      </c>
      <c r="G2" s="1">
        <v>2030</v>
      </c>
      <c r="H2" s="1">
        <v>2035</v>
      </c>
    </row>
    <row r="3" spans="1:8" x14ac:dyDescent="0.25">
      <c r="A3" t="s">
        <v>0</v>
      </c>
      <c r="C3" s="6">
        <f>('B-1c.HomeownerProjTypes-High'!C3/('B-1c.HomeownerProjTypes-High'!C3+'B-2c.RenterProjTypes-High'!C3))*100</f>
        <v>65.127765832758655</v>
      </c>
      <c r="D3" s="6">
        <f>('B-1c.HomeownerProjTypes-High'!D3/('B-1c.HomeownerProjTypes-High'!D3+'B-2c.RenterProjTypes-High'!D3))*100</f>
        <v>65.118105817815717</v>
      </c>
      <c r="E3" s="6">
        <f>('B-1c.HomeownerProjTypes-High'!E3/('B-1c.HomeownerProjTypes-High'!E3+'B-2c.RenterProjTypes-High'!E3))*100</f>
        <v>65.121639994549312</v>
      </c>
      <c r="F3" s="6">
        <f>('B-1c.HomeownerProjTypes-High'!F3/('B-1c.HomeownerProjTypes-High'!F3+'B-2c.RenterProjTypes-High'!F3))*100</f>
        <v>65.092053758850255</v>
      </c>
      <c r="G3" s="6">
        <f>('B-1c.HomeownerProjTypes-High'!G3/('B-1c.HomeownerProjTypes-High'!G3+'B-2c.RenterProjTypes-High'!G3))*100</f>
        <v>64.913644093308548</v>
      </c>
      <c r="H3" s="6">
        <f>('B-1c.HomeownerProjTypes-High'!H3/('B-1c.HomeownerProjTypes-High'!H3+'B-2c.RenterProjTypes-High'!H3))*100</f>
        <v>64.56041364180345</v>
      </c>
    </row>
    <row r="4" spans="1:8" x14ac:dyDescent="0.25">
      <c r="C4" s="2"/>
      <c r="D4" s="2"/>
      <c r="E4" s="2"/>
      <c r="F4" s="2"/>
      <c r="G4" s="2"/>
      <c r="H4" s="2"/>
    </row>
    <row r="5" spans="1:8" x14ac:dyDescent="0.25">
      <c r="A5" t="s">
        <v>5</v>
      </c>
      <c r="C5" s="6">
        <f>('B-1c.HomeownerProjTypes-High'!C5/('B-1c.HomeownerProjTypes-High'!C5+'B-2c.RenterProjTypes-High'!C5))*100</f>
        <v>74.453522178233541</v>
      </c>
      <c r="D5" s="6">
        <f>('B-1c.HomeownerProjTypes-High'!D5/('B-1c.HomeownerProjTypes-High'!D5+'B-2c.RenterProjTypes-High'!D5))*100</f>
        <v>74.479738920630041</v>
      </c>
      <c r="E5" s="6">
        <f>('B-1c.HomeownerProjTypes-High'!E5/('B-1c.HomeownerProjTypes-High'!E5+'B-2c.RenterProjTypes-High'!E5))*100</f>
        <v>74.500627548272362</v>
      </c>
      <c r="F5" s="6">
        <f>('B-1c.HomeownerProjTypes-High'!F5/('B-1c.HomeownerProjTypes-High'!F5+'B-2c.RenterProjTypes-High'!F5))*100</f>
        <v>74.353813273427946</v>
      </c>
      <c r="G5" s="6">
        <f>('B-1c.HomeownerProjTypes-High'!G5/('B-1c.HomeownerProjTypes-High'!G5+'B-2c.RenterProjTypes-High'!G5))*100</f>
        <v>73.983802447533179</v>
      </c>
      <c r="H5" s="6">
        <f>('B-1c.HomeownerProjTypes-High'!H5/('B-1c.HomeownerProjTypes-High'!H5+'B-2c.RenterProjTypes-High'!H5))*100</f>
        <v>73.458935332966448</v>
      </c>
    </row>
    <row r="6" spans="1:8" x14ac:dyDescent="0.25">
      <c r="A6" t="s">
        <v>6</v>
      </c>
      <c r="C6" s="6">
        <f>('B-1c.HomeownerProjTypes-High'!C6/('B-1c.HomeownerProjTypes-High'!C6+'B-2c.RenterProjTypes-High'!C6))*100</f>
        <v>59.944859905512551</v>
      </c>
      <c r="D6" s="6">
        <f>('B-1c.HomeownerProjTypes-High'!D6/('B-1c.HomeownerProjTypes-High'!D6+'B-2c.RenterProjTypes-High'!D6))*100</f>
        <v>59.548921711795252</v>
      </c>
      <c r="E6" s="6">
        <f>('B-1c.HomeownerProjTypes-High'!E6/('B-1c.HomeownerProjTypes-High'!E6+'B-2c.RenterProjTypes-High'!E6))*100</f>
        <v>58.769458627143678</v>
      </c>
      <c r="F6" s="6">
        <f>('B-1c.HomeownerProjTypes-High'!F6/('B-1c.HomeownerProjTypes-High'!F6+'B-2c.RenterProjTypes-High'!F6))*100</f>
        <v>58.325845719118597</v>
      </c>
      <c r="G6" s="6">
        <f>('B-1c.HomeownerProjTypes-High'!G6/('B-1c.HomeownerProjTypes-High'!G6+'B-2c.RenterProjTypes-High'!G6))*100</f>
        <v>58.023834591045528</v>
      </c>
      <c r="H6" s="6">
        <f>('B-1c.HomeownerProjTypes-High'!H6/('B-1c.HomeownerProjTypes-High'!H6+'B-2c.RenterProjTypes-High'!H6))*100</f>
        <v>57.671843066661552</v>
      </c>
    </row>
    <row r="7" spans="1:8" x14ac:dyDescent="0.25">
      <c r="A7" t="s">
        <v>7</v>
      </c>
      <c r="C7" s="6">
        <f>('B-1c.HomeownerProjTypes-High'!C7/('B-1c.HomeownerProjTypes-High'!C7+'B-2c.RenterProjTypes-High'!C7))*100</f>
        <v>57.105193536511365</v>
      </c>
      <c r="D7" s="6">
        <f>('B-1c.HomeownerProjTypes-High'!D7/('B-1c.HomeownerProjTypes-High'!D7+'B-2c.RenterProjTypes-High'!D7))*100</f>
        <v>57.050779816854394</v>
      </c>
      <c r="E7" s="6">
        <f>('B-1c.HomeownerProjTypes-High'!E7/('B-1c.HomeownerProjTypes-High'!E7+'B-2c.RenterProjTypes-High'!E7))*100</f>
        <v>57.003598213192795</v>
      </c>
      <c r="F7" s="6">
        <f>('B-1c.HomeownerProjTypes-High'!F7/('B-1c.HomeownerProjTypes-High'!F7+'B-2c.RenterProjTypes-High'!F7))*100</f>
        <v>56.959126761000753</v>
      </c>
      <c r="G7" s="6">
        <f>('B-1c.HomeownerProjTypes-High'!G7/('B-1c.HomeownerProjTypes-High'!G7+'B-2c.RenterProjTypes-High'!G7))*100</f>
        <v>56.728241622320674</v>
      </c>
      <c r="H7" s="6">
        <f>('B-1c.HomeownerProjTypes-High'!H7/('B-1c.HomeownerProjTypes-High'!H7+'B-2c.RenterProjTypes-High'!H7))*100</f>
        <v>56.335629293471214</v>
      </c>
    </row>
    <row r="8" spans="1:8" x14ac:dyDescent="0.25">
      <c r="A8" t="s">
        <v>8</v>
      </c>
      <c r="C8" s="6">
        <f>('B-1c.HomeownerProjTypes-High'!C8/('B-1c.HomeownerProjTypes-High'!C8+'B-2c.RenterProjTypes-High'!C8))*100</f>
        <v>44.778030579796493</v>
      </c>
      <c r="D8" s="6">
        <f>('B-1c.HomeownerProjTypes-High'!D8/('B-1c.HomeownerProjTypes-High'!D8+'B-2c.RenterProjTypes-High'!D8))*100</f>
        <v>44.49666371176064</v>
      </c>
      <c r="E8" s="6">
        <f>('B-1c.HomeownerProjTypes-High'!E8/('B-1c.HomeownerProjTypes-High'!E8+'B-2c.RenterProjTypes-High'!E8))*100</f>
        <v>44.15962387588619</v>
      </c>
      <c r="F8" s="6">
        <f>('B-1c.HomeownerProjTypes-High'!F8/('B-1c.HomeownerProjTypes-High'!F8+'B-2c.RenterProjTypes-High'!F8))*100</f>
        <v>44.10016617652969</v>
      </c>
      <c r="G8" s="6">
        <f>('B-1c.HomeownerProjTypes-High'!G8/('B-1c.HomeownerProjTypes-High'!G8+'B-2c.RenterProjTypes-High'!G8))*100</f>
        <v>43.904231814337173</v>
      </c>
      <c r="H8" s="6">
        <f>('B-1c.HomeownerProjTypes-High'!H8/('B-1c.HomeownerProjTypes-High'!H8+'B-2c.RenterProjTypes-High'!H8))*100</f>
        <v>43.48129430787975</v>
      </c>
    </row>
    <row r="9" spans="1:8" x14ac:dyDescent="0.25">
      <c r="A9" t="s">
        <v>9</v>
      </c>
      <c r="C9" s="6">
        <f>('B-1c.HomeownerProjTypes-High'!C9/('B-1c.HomeownerProjTypes-High'!C9+'B-2c.RenterProjTypes-High'!C9))*100</f>
        <v>48.477048187161714</v>
      </c>
      <c r="D9" s="6">
        <f>('B-1c.HomeownerProjTypes-High'!D9/('B-1c.HomeownerProjTypes-High'!D9+'B-2c.RenterProjTypes-High'!D9))*100</f>
        <v>48.03079839729584</v>
      </c>
      <c r="E9" s="6">
        <f>('B-1c.HomeownerProjTypes-High'!E9/('B-1c.HomeownerProjTypes-High'!E9+'B-2c.RenterProjTypes-High'!E9))*100</f>
        <v>47.291485847458482</v>
      </c>
      <c r="F9" s="6">
        <f>('B-1c.HomeownerProjTypes-High'!F9/('B-1c.HomeownerProjTypes-High'!F9+'B-2c.RenterProjTypes-High'!F9))*100</f>
        <v>47.12389580801689</v>
      </c>
      <c r="G9" s="6">
        <f>('B-1c.HomeownerProjTypes-High'!G9/('B-1c.HomeownerProjTypes-High'!G9+'B-2c.RenterProjTypes-High'!G9))*100</f>
        <v>47.138382772023505</v>
      </c>
      <c r="H9" s="6">
        <f>('B-1c.HomeownerProjTypes-High'!H9/('B-1c.HomeownerProjTypes-High'!H9+'B-2c.RenterProjTypes-High'!H9))*100</f>
        <v>46.926934735011358</v>
      </c>
    </row>
    <row r="10" spans="1:8" x14ac:dyDescent="0.25">
      <c r="A10" t="s">
        <v>10</v>
      </c>
      <c r="C10" s="6">
        <f>('B-1c.HomeownerProjTypes-High'!C10/('B-1c.HomeownerProjTypes-High'!C10+'B-2c.RenterProjTypes-High'!C10))*100</f>
        <v>51.083237760577369</v>
      </c>
      <c r="D10" s="6">
        <f>('B-1c.HomeownerProjTypes-High'!D10/('B-1c.HomeownerProjTypes-High'!D10+'B-2c.RenterProjTypes-High'!D10))*100</f>
        <v>50.752755717403119</v>
      </c>
      <c r="E10" s="6">
        <f>('B-1c.HomeownerProjTypes-High'!E10/('B-1c.HomeownerProjTypes-High'!E10+'B-2c.RenterProjTypes-High'!E10))*100</f>
        <v>50.151854190350043</v>
      </c>
      <c r="F10" s="6">
        <f>('B-1c.HomeownerProjTypes-High'!F10/('B-1c.HomeownerProjTypes-High'!F10+'B-2c.RenterProjTypes-High'!F10))*100</f>
        <v>49.771156294466337</v>
      </c>
      <c r="G10" s="6">
        <f>('B-1c.HomeownerProjTypes-High'!G10/('B-1c.HomeownerProjTypes-High'!G10+'B-2c.RenterProjTypes-High'!G10))*100</f>
        <v>49.556912844897894</v>
      </c>
      <c r="H10" s="6">
        <f>('B-1c.HomeownerProjTypes-High'!H10/('B-1c.HomeownerProjTypes-High'!H10+'B-2c.RenterProjTypes-High'!H10))*100</f>
        <v>49.430736559048633</v>
      </c>
    </row>
    <row r="11" spans="1:8" x14ac:dyDescent="0.25">
      <c r="A11" t="s">
        <v>11</v>
      </c>
      <c r="C11" s="6">
        <f>('B-1c.HomeownerProjTypes-High'!C11/('B-1c.HomeownerProjTypes-High'!C11+'B-2c.RenterProjTypes-High'!C11))*100</f>
        <v>68.342865907017099</v>
      </c>
      <c r="D11" s="6">
        <f>('B-1c.HomeownerProjTypes-High'!D11/('B-1c.HomeownerProjTypes-High'!D11+'B-2c.RenterProjTypes-High'!D11))*100</f>
        <v>68.40040621758375</v>
      </c>
      <c r="E11" s="6">
        <f>('B-1c.HomeownerProjTypes-High'!E11/('B-1c.HomeownerProjTypes-High'!E11+'B-2c.RenterProjTypes-High'!E11))*100</f>
        <v>68.624087747631137</v>
      </c>
      <c r="F11" s="6">
        <f>('B-1c.HomeownerProjTypes-High'!F11/('B-1c.HomeownerProjTypes-High'!F11+'B-2c.RenterProjTypes-High'!F11))*100</f>
        <v>68.838867541515839</v>
      </c>
      <c r="G11" s="6">
        <f>('B-1c.HomeownerProjTypes-High'!G11/('B-1c.HomeownerProjTypes-High'!G11+'B-2c.RenterProjTypes-High'!G11))*100</f>
        <v>68.89199351181658</v>
      </c>
      <c r="H11" s="6">
        <f>('B-1c.HomeownerProjTypes-High'!H11/('B-1c.HomeownerProjTypes-High'!H11+'B-2c.RenterProjTypes-High'!H11))*100</f>
        <v>68.708387103361872</v>
      </c>
    </row>
    <row r="12" spans="1:8" x14ac:dyDescent="0.25">
      <c r="A12" t="s">
        <v>12</v>
      </c>
      <c r="C12" s="6">
        <f>('B-1c.HomeownerProjTypes-High'!C12/('B-1c.HomeownerProjTypes-High'!C12+'B-2c.RenterProjTypes-High'!C12))*100</f>
        <v>58.655379170471967</v>
      </c>
      <c r="D12" s="6">
        <f>('B-1c.HomeownerProjTypes-High'!D12/('B-1c.HomeownerProjTypes-High'!D12+'B-2c.RenterProjTypes-High'!D12))*100</f>
        <v>58.776553727476575</v>
      </c>
      <c r="E12" s="6">
        <f>('B-1c.HomeownerProjTypes-High'!E12/('B-1c.HomeownerProjTypes-High'!E12+'B-2c.RenterProjTypes-High'!E12))*100</f>
        <v>59.078651972197896</v>
      </c>
      <c r="F12" s="6">
        <f>('B-1c.HomeownerProjTypes-High'!F12/('B-1c.HomeownerProjTypes-High'!F12+'B-2c.RenterProjTypes-High'!F12))*100</f>
        <v>59.222651864316319</v>
      </c>
      <c r="G12" s="6">
        <f>('B-1c.HomeownerProjTypes-High'!G12/('B-1c.HomeownerProjTypes-High'!G12+'B-2c.RenterProjTypes-High'!G12))*100</f>
        <v>59.143339043120079</v>
      </c>
      <c r="H12" s="6">
        <f>('B-1c.HomeownerProjTypes-High'!H12/('B-1c.HomeownerProjTypes-High'!H12+'B-2c.RenterProjTypes-High'!H12))*100</f>
        <v>58.861365706262035</v>
      </c>
    </row>
    <row r="14" spans="1:8" x14ac:dyDescent="0.25">
      <c r="A14" t="s">
        <v>1</v>
      </c>
      <c r="C14" s="6">
        <f>('B-1c.HomeownerProjTypes-High'!C14/('B-1c.HomeownerProjTypes-High'!C14+'B-2c.RenterProjTypes-High'!C14))*100</f>
        <v>73.405064830711666</v>
      </c>
      <c r="D14" s="6">
        <f>('B-1c.HomeownerProjTypes-High'!D14/('B-1c.HomeownerProjTypes-High'!D14+'B-2c.RenterProjTypes-High'!D14))*100</f>
        <v>73.571778054100591</v>
      </c>
      <c r="E14" s="6">
        <f>('B-1c.HomeownerProjTypes-High'!E14/('B-1c.HomeownerProjTypes-High'!E14+'B-2c.RenterProjTypes-High'!E14))*100</f>
        <v>74.027142237677495</v>
      </c>
      <c r="F14" s="6">
        <f>('B-1c.HomeownerProjTypes-High'!F14/('B-1c.HomeownerProjTypes-High'!F14+'B-2c.RenterProjTypes-High'!F14))*100</f>
        <v>74.440404392032733</v>
      </c>
      <c r="G14" s="6">
        <f>('B-1c.HomeownerProjTypes-High'!G14/('B-1c.HomeownerProjTypes-High'!G14+'B-2c.RenterProjTypes-High'!G14))*100</f>
        <v>74.718363008310092</v>
      </c>
      <c r="H14" s="6">
        <f>('B-1c.HomeownerProjTypes-High'!H14/('B-1c.HomeownerProjTypes-High'!H14+'B-2c.RenterProjTypes-High'!H14))*100</f>
        <v>74.815091943289147</v>
      </c>
    </row>
    <row r="15" spans="1:8" x14ac:dyDescent="0.25">
      <c r="A15" t="s">
        <v>2</v>
      </c>
      <c r="C15" s="6">
        <f>('B-1c.HomeownerProjTypes-High'!C15/('B-1c.HomeownerProjTypes-High'!C15+'B-2c.RenterProjTypes-High'!C15))*100</f>
        <v>43.612259619386599</v>
      </c>
      <c r="D15" s="6">
        <f>('B-1c.HomeownerProjTypes-High'!D15/('B-1c.HomeownerProjTypes-High'!D15+'B-2c.RenterProjTypes-High'!D15))*100</f>
        <v>43.840700982791709</v>
      </c>
      <c r="E15" s="6">
        <f>('B-1c.HomeownerProjTypes-High'!E15/('B-1c.HomeownerProjTypes-High'!E15+'B-2c.RenterProjTypes-High'!E15))*100</f>
        <v>44.541039083837774</v>
      </c>
      <c r="F15" s="6">
        <f>('B-1c.HomeownerProjTypes-High'!F15/('B-1c.HomeownerProjTypes-High'!F15+'B-2c.RenterProjTypes-High'!F15))*100</f>
        <v>45.418423014187617</v>
      </c>
      <c r="G15" s="6">
        <f>('B-1c.HomeownerProjTypes-High'!G15/('B-1c.HomeownerProjTypes-High'!G15+'B-2c.RenterProjTypes-High'!G15))*100</f>
        <v>46.217604128992861</v>
      </c>
      <c r="H15" s="6">
        <f>('B-1c.HomeownerProjTypes-High'!H15/('B-1c.HomeownerProjTypes-High'!H15+'B-2c.RenterProjTypes-High'!H15))*100</f>
        <v>46.75926227402045</v>
      </c>
    </row>
    <row r="16" spans="1:8" x14ac:dyDescent="0.25">
      <c r="A16" t="s">
        <v>3</v>
      </c>
      <c r="C16" s="6">
        <f>('B-1c.HomeownerProjTypes-High'!C16/('B-1c.HomeownerProjTypes-High'!C16+'B-2c.RenterProjTypes-High'!C16))*100</f>
        <v>45.772719031766663</v>
      </c>
      <c r="D16" s="6">
        <f>('B-1c.HomeownerProjTypes-High'!D16/('B-1c.HomeownerProjTypes-High'!D16+'B-2c.RenterProjTypes-High'!D16))*100</f>
        <v>46.12340725951988</v>
      </c>
      <c r="E16" s="6">
        <f>('B-1c.HomeownerProjTypes-High'!E16/('B-1c.HomeownerProjTypes-High'!E16+'B-2c.RenterProjTypes-High'!E16))*100</f>
        <v>46.87459864714166</v>
      </c>
      <c r="F16" s="6">
        <f>('B-1c.HomeownerProjTypes-High'!F16/('B-1c.HomeownerProjTypes-High'!F16+'B-2c.RenterProjTypes-High'!F16))*100</f>
        <v>47.469062878183152</v>
      </c>
      <c r="G16" s="6">
        <f>('B-1c.HomeownerProjTypes-High'!G16/('B-1c.HomeownerProjTypes-High'!G16+'B-2c.RenterProjTypes-High'!G16))*100</f>
        <v>47.902477929251894</v>
      </c>
      <c r="H16" s="6">
        <f>('B-1c.HomeownerProjTypes-High'!H16/('B-1c.HomeownerProjTypes-High'!H16+'B-2c.RenterProjTypes-High'!H16))*100</f>
        <v>48.276574581633426</v>
      </c>
    </row>
    <row r="17" spans="1:8" x14ac:dyDescent="0.25">
      <c r="A17" t="s">
        <v>4</v>
      </c>
      <c r="C17" s="6">
        <f>('B-1c.HomeownerProjTypes-High'!C17/('B-1c.HomeownerProjTypes-High'!C17+'B-2c.RenterProjTypes-High'!C17))*100</f>
        <v>56.38267401334781</v>
      </c>
      <c r="D17" s="6">
        <f>('B-1c.HomeownerProjTypes-High'!D17/('B-1c.HomeownerProjTypes-High'!D17+'B-2c.RenterProjTypes-High'!D17))*100</f>
        <v>56.578754768802661</v>
      </c>
      <c r="E17" s="6">
        <f>('B-1c.HomeownerProjTypes-High'!E17/('B-1c.HomeownerProjTypes-High'!E17+'B-2c.RenterProjTypes-High'!E17))*100</f>
        <v>56.995938214705347</v>
      </c>
      <c r="F17" s="6">
        <f>('B-1c.HomeownerProjTypes-High'!F17/('B-1c.HomeownerProjTypes-High'!F17+'B-2c.RenterProjTypes-High'!F17))*100</f>
        <v>57.329723570618455</v>
      </c>
      <c r="G17" s="6">
        <f>('B-1c.HomeownerProjTypes-High'!G17/('B-1c.HomeownerProjTypes-High'!G17+'B-2c.RenterProjTypes-High'!G17))*100</f>
        <v>57.53570988555964</v>
      </c>
      <c r="H17" s="6">
        <f>('B-1c.HomeownerProjTypes-High'!H17/('B-1c.HomeownerProjTypes-High'!H17+'B-2c.RenterProjTypes-High'!H17))*100</f>
        <v>57.675063079333079</v>
      </c>
    </row>
    <row r="19" spans="1:8" x14ac:dyDescent="0.25">
      <c r="A19" t="s">
        <v>13</v>
      </c>
      <c r="C19" s="6">
        <f>('B-1c.HomeownerProjTypes-High'!C19/('B-1c.HomeownerProjTypes-High'!C19+'B-2c.RenterProjTypes-High'!C19))*100</f>
        <v>20.794556655857406</v>
      </c>
      <c r="D19" s="6">
        <f>('B-1c.HomeownerProjTypes-High'!D19/('B-1c.HomeownerProjTypes-High'!D19+'B-2c.RenterProjTypes-High'!D19))*100</f>
        <v>20.788042814839056</v>
      </c>
      <c r="E19" s="6">
        <f>('B-1c.HomeownerProjTypes-High'!E19/('B-1c.HomeownerProjTypes-High'!E19+'B-2c.RenterProjTypes-High'!E19))*100</f>
        <v>20.889273011061643</v>
      </c>
      <c r="F19" s="6">
        <f>('B-1c.HomeownerProjTypes-High'!F19/('B-1c.HomeownerProjTypes-High'!F19+'B-2c.RenterProjTypes-High'!F19))*100</f>
        <v>20.898060700564439</v>
      </c>
      <c r="G19" s="6">
        <f>('B-1c.HomeownerProjTypes-High'!G19/('B-1c.HomeownerProjTypes-High'!G19+'B-2c.RenterProjTypes-High'!G19))*100</f>
        <v>20.885942419344193</v>
      </c>
      <c r="H19" s="6">
        <f>('B-1c.HomeownerProjTypes-High'!H19/('B-1c.HomeownerProjTypes-High'!H19+'B-2c.RenterProjTypes-High'!H19))*100</f>
        <v>20.835663694613707</v>
      </c>
    </row>
    <row r="20" spans="1:8" x14ac:dyDescent="0.25">
      <c r="A20" t="s">
        <v>14</v>
      </c>
      <c r="C20" s="6">
        <f>('B-1c.HomeownerProjTypes-High'!C20/('B-1c.HomeownerProjTypes-High'!C20+'B-2c.RenterProjTypes-High'!C20))*100</f>
        <v>41.373054090950994</v>
      </c>
      <c r="D20" s="6">
        <f>('B-1c.HomeownerProjTypes-High'!D20/('B-1c.HomeownerProjTypes-High'!D20+'B-2c.RenterProjTypes-High'!D20))*100</f>
        <v>41.158649957572443</v>
      </c>
      <c r="E20" s="6">
        <f>('B-1c.HomeownerProjTypes-High'!E20/('B-1c.HomeownerProjTypes-High'!E20+'B-2c.RenterProjTypes-High'!E20))*100</f>
        <v>40.641736442913377</v>
      </c>
      <c r="F20" s="6">
        <f>('B-1c.HomeownerProjTypes-High'!F20/('B-1c.HomeownerProjTypes-High'!F20+'B-2c.RenterProjTypes-High'!F20))*100</f>
        <v>40.392027758476864</v>
      </c>
      <c r="G20" s="6">
        <f>('B-1c.HomeownerProjTypes-High'!G20/('B-1c.HomeownerProjTypes-High'!G20+'B-2c.RenterProjTypes-High'!G20))*100</f>
        <v>39.913584989264585</v>
      </c>
      <c r="H20" s="6">
        <f>('B-1c.HomeownerProjTypes-High'!H20/('B-1c.HomeownerProjTypes-High'!H20+'B-2c.RenterProjTypes-High'!H20))*100</f>
        <v>39.371572023073888</v>
      </c>
    </row>
    <row r="21" spans="1:8" x14ac:dyDescent="0.25">
      <c r="A21" t="s">
        <v>15</v>
      </c>
      <c r="C21" s="6">
        <f>('B-1c.HomeownerProjTypes-High'!C21/('B-1c.HomeownerProjTypes-High'!C21+'B-2c.RenterProjTypes-High'!C21))*100</f>
        <v>60.883622596163931</v>
      </c>
      <c r="D21" s="6">
        <f>('B-1c.HomeownerProjTypes-High'!D21/('B-1c.HomeownerProjTypes-High'!D21+'B-2c.RenterProjTypes-High'!D21))*100</f>
        <v>60.447571251115264</v>
      </c>
      <c r="E21" s="6">
        <f>('B-1c.HomeownerProjTypes-High'!E21/('B-1c.HomeownerProjTypes-High'!E21+'B-2c.RenterProjTypes-High'!E21))*100</f>
        <v>59.989610034548235</v>
      </c>
      <c r="F21" s="6">
        <f>('B-1c.HomeownerProjTypes-High'!F21/('B-1c.HomeownerProjTypes-High'!F21+'B-2c.RenterProjTypes-High'!F21))*100</f>
        <v>59.659551902353257</v>
      </c>
      <c r="G21" s="6">
        <f>('B-1c.HomeownerProjTypes-High'!G21/('B-1c.HomeownerProjTypes-High'!G21+'B-2c.RenterProjTypes-High'!G21))*100</f>
        <v>58.992664112914071</v>
      </c>
      <c r="H21" s="6">
        <f>('B-1c.HomeownerProjTypes-High'!H21/('B-1c.HomeownerProjTypes-High'!H21+'B-2c.RenterProjTypes-High'!H21))*100</f>
        <v>58.579596406521127</v>
      </c>
    </row>
    <row r="22" spans="1:8" x14ac:dyDescent="0.25">
      <c r="A22" t="s">
        <v>16</v>
      </c>
      <c r="C22" s="6">
        <f>('B-1c.HomeownerProjTypes-High'!C22/('B-1c.HomeownerProjTypes-High'!C22+'B-2c.RenterProjTypes-High'!C22))*100</f>
        <v>70.939941588147633</v>
      </c>
      <c r="D22" s="6">
        <f>('B-1c.HomeownerProjTypes-High'!D22/('B-1c.HomeownerProjTypes-High'!D22+'B-2c.RenterProjTypes-High'!D22))*100</f>
        <v>70.668795367269283</v>
      </c>
      <c r="E22" s="6">
        <f>('B-1c.HomeownerProjTypes-High'!E22/('B-1c.HomeownerProjTypes-High'!E22+'B-2c.RenterProjTypes-High'!E22))*100</f>
        <v>69.824796276790764</v>
      </c>
      <c r="F22" s="6">
        <f>('B-1c.HomeownerProjTypes-High'!F22/('B-1c.HomeownerProjTypes-High'!F22+'B-2c.RenterProjTypes-High'!F22))*100</f>
        <v>69.176729497081254</v>
      </c>
      <c r="G22" s="6">
        <f>('B-1c.HomeownerProjTypes-High'!G22/('B-1c.HomeownerProjTypes-High'!G22+'B-2c.RenterProjTypes-High'!G22))*100</f>
        <v>68.86800771384128</v>
      </c>
      <c r="H22" s="6">
        <f>('B-1c.HomeownerProjTypes-High'!H22/('B-1c.HomeownerProjTypes-High'!H22+'B-2c.RenterProjTypes-High'!H22))*100</f>
        <v>68.559443780918215</v>
      </c>
    </row>
    <row r="23" spans="1:8" x14ac:dyDescent="0.25">
      <c r="A23" t="s">
        <v>17</v>
      </c>
      <c r="C23" s="6">
        <f>('B-1c.HomeownerProjTypes-High'!C23/('B-1c.HomeownerProjTypes-High'!C23+'B-2c.RenterProjTypes-High'!C23))*100</f>
        <v>77.030536805701331</v>
      </c>
      <c r="D23" s="6">
        <f>('B-1c.HomeownerProjTypes-High'!D23/('B-1c.HomeownerProjTypes-High'!D23+'B-2c.RenterProjTypes-High'!D23))*100</f>
        <v>76.828565452780197</v>
      </c>
      <c r="E23" s="6">
        <f>('B-1c.HomeownerProjTypes-High'!E23/('B-1c.HomeownerProjTypes-High'!E23+'B-2c.RenterProjTypes-High'!E23))*100</f>
        <v>76.307007880330275</v>
      </c>
      <c r="F23" s="6">
        <f>('B-1c.HomeownerProjTypes-High'!F23/('B-1c.HomeownerProjTypes-High'!F23+'B-2c.RenterProjTypes-High'!F23))*100</f>
        <v>75.641232015820592</v>
      </c>
      <c r="G23" s="6">
        <f>('B-1c.HomeownerProjTypes-High'!G23/('B-1c.HomeownerProjTypes-High'!G23+'B-2c.RenterProjTypes-High'!G23))*100</f>
        <v>74.787669223192466</v>
      </c>
      <c r="H23" s="6">
        <f>('B-1c.HomeownerProjTypes-High'!H23/('B-1c.HomeownerProjTypes-High'!H23+'B-2c.RenterProjTypes-High'!H23))*100</f>
        <v>74.13250435975705</v>
      </c>
    </row>
    <row r="24" spans="1:8" x14ac:dyDescent="0.25">
      <c r="A24" t="s">
        <v>18</v>
      </c>
      <c r="C24" s="6">
        <f>('B-1c.HomeownerProjTypes-High'!C24/('B-1c.HomeownerProjTypes-High'!C24+'B-2c.RenterProjTypes-High'!C24))*100</f>
        <v>81.692799786353149</v>
      </c>
      <c r="D24" s="6">
        <f>('B-1c.HomeownerProjTypes-High'!D24/('B-1c.HomeownerProjTypes-High'!D24+'B-2c.RenterProjTypes-High'!D24))*100</f>
        <v>81.555230824197494</v>
      </c>
      <c r="E24" s="6">
        <f>('B-1c.HomeownerProjTypes-High'!E24/('B-1c.HomeownerProjTypes-High'!E24+'B-2c.RenterProjTypes-High'!E24))*100</f>
        <v>81.202025371907254</v>
      </c>
      <c r="F24" s="6">
        <f>('B-1c.HomeownerProjTypes-High'!F24/('B-1c.HomeownerProjTypes-High'!F24+'B-2c.RenterProjTypes-High'!F24))*100</f>
        <v>80.669774438447689</v>
      </c>
      <c r="G24" s="6">
        <f>('B-1c.HomeownerProjTypes-High'!G24/('B-1c.HomeownerProjTypes-High'!G24+'B-2c.RenterProjTypes-High'!G24))*100</f>
        <v>80.138591311551224</v>
      </c>
      <c r="H24" s="6">
        <f>('B-1c.HomeownerProjTypes-High'!H24/('B-1c.HomeownerProjTypes-High'!H24+'B-2c.RenterProjTypes-High'!H24))*100</f>
        <v>79.452020197983998</v>
      </c>
    </row>
    <row r="25" spans="1:8" x14ac:dyDescent="0.25">
      <c r="A25" t="s">
        <v>19</v>
      </c>
      <c r="C25" s="6">
        <f>('B-1c.HomeownerProjTypes-High'!C25/('B-1c.HomeownerProjTypes-High'!C25+'B-2c.RenterProjTypes-High'!C25))*100</f>
        <v>79.374884066574126</v>
      </c>
      <c r="D25" s="6">
        <f>('B-1c.HomeownerProjTypes-High'!D25/('B-1c.HomeownerProjTypes-High'!D25+'B-2c.RenterProjTypes-High'!D25))*100</f>
        <v>79.299562279790365</v>
      </c>
      <c r="E25" s="6">
        <f>('B-1c.HomeownerProjTypes-High'!E25/('B-1c.HomeownerProjTypes-High'!E25+'B-2c.RenterProjTypes-High'!E25))*100</f>
        <v>79.253561051767619</v>
      </c>
      <c r="F25" s="6">
        <f>('B-1c.HomeownerProjTypes-High'!F25/('B-1c.HomeownerProjTypes-High'!F25+'B-2c.RenterProjTypes-High'!F25))*100</f>
        <v>79.166998044383305</v>
      </c>
      <c r="G25" s="6">
        <f>('B-1c.HomeownerProjTypes-High'!G25/('B-1c.HomeownerProjTypes-High'!G25+'B-2c.RenterProjTypes-High'!G25))*100</f>
        <v>78.816451562513322</v>
      </c>
      <c r="H25" s="6">
        <f>('B-1c.HomeownerProjTypes-High'!H25/('B-1c.HomeownerProjTypes-High'!H25+'B-2c.RenterProjTypes-High'!H25))*100</f>
        <v>78.445979828555807</v>
      </c>
    </row>
    <row r="27" spans="1:8" x14ac:dyDescent="0.25">
      <c r="A27" t="s">
        <v>20</v>
      </c>
      <c r="B27" t="s">
        <v>13</v>
      </c>
      <c r="C27" s="6">
        <f>('B-1c.HomeownerProjTypes-High'!C27/('B-1c.HomeownerProjTypes-High'!C27+'B-2c.RenterProjTypes-High'!C27))*100</f>
        <v>22.788152288540701</v>
      </c>
      <c r="D27" s="6">
        <f>('B-1c.HomeownerProjTypes-High'!D27/('B-1c.HomeownerProjTypes-High'!D27+'B-2c.RenterProjTypes-High'!D27))*100</f>
        <v>22.797573490619939</v>
      </c>
      <c r="E27" s="6">
        <f>('B-1c.HomeownerProjTypes-High'!E27/('B-1c.HomeownerProjTypes-High'!E27+'B-2c.RenterProjTypes-High'!E27))*100</f>
        <v>22.830593512915296</v>
      </c>
      <c r="F27" s="6">
        <f>('B-1c.HomeownerProjTypes-High'!F27/('B-1c.HomeownerProjTypes-High'!F27+'B-2c.RenterProjTypes-High'!F27))*100</f>
        <v>22.823888809810693</v>
      </c>
      <c r="G27" s="6">
        <f>('B-1c.HomeownerProjTypes-High'!G27/('B-1c.HomeownerProjTypes-High'!G27+'B-2c.RenterProjTypes-High'!G27))*100</f>
        <v>22.902680349105754</v>
      </c>
      <c r="H27" s="6">
        <f>('B-1c.HomeownerProjTypes-High'!H27/('B-1c.HomeownerProjTypes-High'!H27+'B-2c.RenterProjTypes-High'!H27))*100</f>
        <v>22.902438324182484</v>
      </c>
    </row>
    <row r="28" spans="1:8" x14ac:dyDescent="0.25">
      <c r="B28" t="s">
        <v>14</v>
      </c>
      <c r="C28" s="6">
        <f>('B-1c.HomeownerProjTypes-High'!C28/('B-1c.HomeownerProjTypes-High'!C28+'B-2c.RenterProjTypes-High'!C28))*100</f>
        <v>50.611949864270699</v>
      </c>
      <c r="D28" s="6">
        <f>('B-1c.HomeownerProjTypes-High'!D28/('B-1c.HomeownerProjTypes-High'!D28+'B-2c.RenterProjTypes-High'!D28))*100</f>
        <v>50.571797923995852</v>
      </c>
      <c r="E28" s="6">
        <f>('B-1c.HomeownerProjTypes-High'!E28/('B-1c.HomeownerProjTypes-High'!E28+'B-2c.RenterProjTypes-High'!E28))*100</f>
        <v>50.708572556790799</v>
      </c>
      <c r="F28" s="6">
        <f>('B-1c.HomeownerProjTypes-High'!F28/('B-1c.HomeownerProjTypes-High'!F28+'B-2c.RenterProjTypes-High'!F28))*100</f>
        <v>50.979427205971447</v>
      </c>
      <c r="G28" s="6">
        <f>('B-1c.HomeownerProjTypes-High'!G28/('B-1c.HomeownerProjTypes-High'!G28+'B-2c.RenterProjTypes-High'!G28))*100</f>
        <v>50.887833552000941</v>
      </c>
      <c r="H28" s="6">
        <f>('B-1c.HomeownerProjTypes-High'!H28/('B-1c.HomeownerProjTypes-High'!H28+'B-2c.RenterProjTypes-High'!H28))*100</f>
        <v>50.905422261518119</v>
      </c>
    </row>
    <row r="29" spans="1:8" x14ac:dyDescent="0.25">
      <c r="B29" t="s">
        <v>15</v>
      </c>
      <c r="C29" s="6">
        <f>('B-1c.HomeownerProjTypes-High'!C29/('B-1c.HomeownerProjTypes-High'!C29+'B-2c.RenterProjTypes-High'!C29))*100</f>
        <v>70.895807791914009</v>
      </c>
      <c r="D29" s="6">
        <f>('B-1c.HomeownerProjTypes-High'!D29/('B-1c.HomeownerProjTypes-High'!D29+'B-2c.RenterProjTypes-High'!D29))*100</f>
        <v>70.701708020836307</v>
      </c>
      <c r="E29" s="6">
        <f>('B-1c.HomeownerProjTypes-High'!E29/('B-1c.HomeownerProjTypes-High'!E29+'B-2c.RenterProjTypes-High'!E29))*100</f>
        <v>70.524452368872986</v>
      </c>
      <c r="F29" s="6">
        <f>('B-1c.HomeownerProjTypes-High'!F29/('B-1c.HomeownerProjTypes-High'!F29+'B-2c.RenterProjTypes-High'!F29))*100</f>
        <v>70.600253172432957</v>
      </c>
      <c r="G29" s="6">
        <f>('B-1c.HomeownerProjTypes-High'!G29/('B-1c.HomeownerProjTypes-High'!G29+'B-2c.RenterProjTypes-High'!G29))*100</f>
        <v>70.661126525758704</v>
      </c>
      <c r="H29" s="6">
        <f>('B-1c.HomeownerProjTypes-High'!H29/('B-1c.HomeownerProjTypes-High'!H29+'B-2c.RenterProjTypes-High'!H29))*100</f>
        <v>70.782129854828881</v>
      </c>
    </row>
    <row r="30" spans="1:8" x14ac:dyDescent="0.25">
      <c r="B30" t="s">
        <v>16</v>
      </c>
      <c r="C30" s="6">
        <f>('B-1c.HomeownerProjTypes-High'!C30/('B-1c.HomeownerProjTypes-High'!C30+'B-2c.RenterProjTypes-High'!C30))*100</f>
        <v>78.158805077757336</v>
      </c>
      <c r="D30" s="6">
        <f>('B-1c.HomeownerProjTypes-High'!D30/('B-1c.HomeownerProjTypes-High'!D30+'B-2c.RenterProjTypes-High'!D30))*100</f>
        <v>78.163412391940469</v>
      </c>
      <c r="E30" s="6">
        <f>('B-1c.HomeownerProjTypes-High'!E30/('B-1c.HomeownerProjTypes-High'!E30+'B-2c.RenterProjTypes-High'!E30))*100</f>
        <v>78.143099524843635</v>
      </c>
      <c r="F30" s="6">
        <f>('B-1c.HomeownerProjTypes-High'!F30/('B-1c.HomeownerProjTypes-High'!F30+'B-2c.RenterProjTypes-High'!F30))*100</f>
        <v>78.105777095481528</v>
      </c>
      <c r="G30" s="6">
        <f>('B-1c.HomeownerProjTypes-High'!G30/('B-1c.HomeownerProjTypes-High'!G30+'B-2c.RenterProjTypes-High'!G30))*100</f>
        <v>78.066512854826513</v>
      </c>
      <c r="H30" s="6">
        <f>('B-1c.HomeownerProjTypes-High'!H30/('B-1c.HomeownerProjTypes-High'!H30+'B-2c.RenterProjTypes-High'!H30))*100</f>
        <v>78.083551754046255</v>
      </c>
    </row>
    <row r="31" spans="1:8" x14ac:dyDescent="0.25">
      <c r="B31" t="s">
        <v>17</v>
      </c>
      <c r="C31" s="6">
        <f>('B-1c.HomeownerProjTypes-High'!C31/('B-1c.HomeownerProjTypes-High'!C31+'B-2c.RenterProjTypes-High'!C31))*100</f>
        <v>82.752746628351431</v>
      </c>
      <c r="D31" s="6">
        <f>('B-1c.HomeownerProjTypes-High'!D31/('B-1c.HomeownerProjTypes-High'!D31+'B-2c.RenterProjTypes-High'!D31))*100</f>
        <v>82.765278078472477</v>
      </c>
      <c r="E31" s="6">
        <f>('B-1c.HomeownerProjTypes-High'!E31/('B-1c.HomeownerProjTypes-High'!E31+'B-2c.RenterProjTypes-High'!E31))*100</f>
        <v>82.816377289276232</v>
      </c>
      <c r="F31" s="6">
        <f>('B-1c.HomeownerProjTypes-High'!F31/('B-1c.HomeownerProjTypes-High'!F31+'B-2c.RenterProjTypes-High'!F31))*100</f>
        <v>82.865106337004093</v>
      </c>
      <c r="G31" s="6">
        <f>('B-1c.HomeownerProjTypes-High'!G31/('B-1c.HomeownerProjTypes-High'!G31+'B-2c.RenterProjTypes-High'!G31))*100</f>
        <v>82.84450557803163</v>
      </c>
      <c r="H31" s="6">
        <f>('B-1c.HomeownerProjTypes-High'!H31/('B-1c.HomeownerProjTypes-High'!H31+'B-2c.RenterProjTypes-High'!H31))*100</f>
        <v>82.805731009239111</v>
      </c>
    </row>
    <row r="32" spans="1:8" x14ac:dyDescent="0.25">
      <c r="B32" t="s">
        <v>18</v>
      </c>
      <c r="C32" s="6">
        <f>('B-1c.HomeownerProjTypes-High'!C32/('B-1c.HomeownerProjTypes-High'!C32+'B-2c.RenterProjTypes-High'!C32))*100</f>
        <v>86.025688070496486</v>
      </c>
      <c r="D32" s="6">
        <f>('B-1c.HomeownerProjTypes-High'!D32/('B-1c.HomeownerProjTypes-High'!D32+'B-2c.RenterProjTypes-High'!D32))*100</f>
        <v>86.021812152127168</v>
      </c>
      <c r="E32" s="6">
        <f>('B-1c.HomeownerProjTypes-High'!E32/('B-1c.HomeownerProjTypes-High'!E32+'B-2c.RenterProjTypes-High'!E32))*100</f>
        <v>86.087048228812975</v>
      </c>
      <c r="F32" s="6">
        <f>('B-1c.HomeownerProjTypes-High'!F32/('B-1c.HomeownerProjTypes-High'!F32+'B-2c.RenterProjTypes-High'!F32))*100</f>
        <v>86.097589787342173</v>
      </c>
      <c r="G32" s="6">
        <f>('B-1c.HomeownerProjTypes-High'!G32/('B-1c.HomeownerProjTypes-High'!G32+'B-2c.RenterProjTypes-High'!G32))*100</f>
        <v>86.146791752426566</v>
      </c>
      <c r="H32" s="6">
        <f>('B-1c.HomeownerProjTypes-High'!H32/('B-1c.HomeownerProjTypes-High'!H32+'B-2c.RenterProjTypes-High'!H32))*100</f>
        <v>86.193374056477836</v>
      </c>
    </row>
    <row r="33" spans="1:8" x14ac:dyDescent="0.25">
      <c r="B33" t="s">
        <v>19</v>
      </c>
      <c r="C33" s="6">
        <f>('B-1c.HomeownerProjTypes-High'!C33/('B-1c.HomeownerProjTypes-High'!C33+'B-2c.RenterProjTypes-High'!C33))*100</f>
        <v>81.852905149029979</v>
      </c>
      <c r="D33" s="6">
        <f>('B-1c.HomeownerProjTypes-High'!D33/('B-1c.HomeownerProjTypes-High'!D33+'B-2c.RenterProjTypes-High'!D33))*100</f>
        <v>81.892705988343437</v>
      </c>
      <c r="E33" s="6">
        <f>('B-1c.HomeownerProjTypes-High'!E33/('B-1c.HomeownerProjTypes-High'!E33+'B-2c.RenterProjTypes-High'!E33))*100</f>
        <v>82.0621273592173</v>
      </c>
      <c r="F33" s="6">
        <f>('B-1c.HomeownerProjTypes-High'!F33/('B-1c.HomeownerProjTypes-High'!F33+'B-2c.RenterProjTypes-High'!F33))*100</f>
        <v>82.167671445231036</v>
      </c>
      <c r="G33" s="6">
        <f>('B-1c.HomeownerProjTypes-High'!G33/('B-1c.HomeownerProjTypes-High'!G33+'B-2c.RenterProjTypes-High'!G33))*100</f>
        <v>82.026116884195005</v>
      </c>
      <c r="H33" s="6">
        <f>('B-1c.HomeownerProjTypes-High'!H33/('B-1c.HomeownerProjTypes-High'!H33+'B-2c.RenterProjTypes-High'!H33))*100</f>
        <v>81.91560742927831</v>
      </c>
    </row>
    <row r="34" spans="1:8" x14ac:dyDescent="0.25">
      <c r="A34" t="s">
        <v>21</v>
      </c>
      <c r="B34" t="s">
        <v>13</v>
      </c>
      <c r="C34" s="6">
        <f>('B-1c.HomeownerProjTypes-High'!C34/('B-1c.HomeownerProjTypes-High'!C34+'B-2c.RenterProjTypes-High'!C34))*100</f>
        <v>13.718028321684539</v>
      </c>
      <c r="D34" s="6">
        <f>('B-1c.HomeownerProjTypes-High'!D34/('B-1c.HomeownerProjTypes-High'!D34+'B-2c.RenterProjTypes-High'!D34))*100</f>
        <v>13.694043070299314</v>
      </c>
      <c r="E34" s="6">
        <f>('B-1c.HomeownerProjTypes-High'!E34/('B-1c.HomeownerProjTypes-High'!E34+'B-2c.RenterProjTypes-High'!E34))*100</f>
        <v>13.766681248515688</v>
      </c>
      <c r="F34" s="6">
        <f>('B-1c.HomeownerProjTypes-High'!F34/('B-1c.HomeownerProjTypes-High'!F34+'B-2c.RenterProjTypes-High'!F34))*100</f>
        <v>13.838013406509722</v>
      </c>
      <c r="G34" s="6">
        <f>('B-1c.HomeownerProjTypes-High'!G34/('B-1c.HomeownerProjTypes-High'!G34+'B-2c.RenterProjTypes-High'!G34))*100</f>
        <v>13.872112452409405</v>
      </c>
      <c r="H34" s="6">
        <f>('B-1c.HomeownerProjTypes-High'!H34/('B-1c.HomeownerProjTypes-High'!H34+'B-2c.RenterProjTypes-High'!H34))*100</f>
        <v>13.854439001665373</v>
      </c>
    </row>
    <row r="35" spans="1:8" x14ac:dyDescent="0.25">
      <c r="B35" t="s">
        <v>14</v>
      </c>
      <c r="C35" s="6">
        <f>('B-1c.HomeownerProjTypes-High'!C35/('B-1c.HomeownerProjTypes-High'!C35+'B-2c.RenterProjTypes-High'!C35))*100</f>
        <v>20.586121334176255</v>
      </c>
      <c r="D35" s="6">
        <f>('B-1c.HomeownerProjTypes-High'!D35/('B-1c.HomeownerProjTypes-High'!D35+'B-2c.RenterProjTypes-High'!D35))*100</f>
        <v>20.427510687888731</v>
      </c>
      <c r="E35" s="6">
        <f>('B-1c.HomeownerProjTypes-High'!E35/('B-1c.HomeownerProjTypes-High'!E35+'B-2c.RenterProjTypes-High'!E35))*100</f>
        <v>20.502414156990906</v>
      </c>
      <c r="F35" s="6">
        <f>('B-1c.HomeownerProjTypes-High'!F35/('B-1c.HomeownerProjTypes-High'!F35+'B-2c.RenterProjTypes-High'!F35))*100</f>
        <v>20.934439492310982</v>
      </c>
      <c r="G35" s="6">
        <f>('B-1c.HomeownerProjTypes-High'!G35/('B-1c.HomeownerProjTypes-High'!G35+'B-2c.RenterProjTypes-High'!G35))*100</f>
        <v>20.811905094535749</v>
      </c>
      <c r="H35" s="6">
        <f>('B-1c.HomeownerProjTypes-High'!H35/('B-1c.HomeownerProjTypes-High'!H35+'B-2c.RenterProjTypes-High'!H35))*100</f>
        <v>20.70221348253601</v>
      </c>
    </row>
    <row r="36" spans="1:8" x14ac:dyDescent="0.25">
      <c r="B36" t="s">
        <v>15</v>
      </c>
      <c r="C36" s="6">
        <f>('B-1c.HomeownerProjTypes-High'!C36/('B-1c.HomeownerProjTypes-High'!C36+'B-2c.RenterProjTypes-High'!C36))*100</f>
        <v>38.70529702146284</v>
      </c>
      <c r="D36" s="6">
        <f>('B-1c.HomeownerProjTypes-High'!D36/('B-1c.HomeownerProjTypes-High'!D36+'B-2c.RenterProjTypes-High'!D36))*100</f>
        <v>38.547776777834045</v>
      </c>
      <c r="E36" s="6">
        <f>('B-1c.HomeownerProjTypes-High'!E36/('B-1c.HomeownerProjTypes-High'!E36+'B-2c.RenterProjTypes-High'!E36))*100</f>
        <v>38.443639745340079</v>
      </c>
      <c r="F36" s="6">
        <f>('B-1c.HomeownerProjTypes-High'!F36/('B-1c.HomeownerProjTypes-High'!F36+'B-2c.RenterProjTypes-High'!F36))*100</f>
        <v>38.296564118384978</v>
      </c>
      <c r="G36" s="6">
        <f>('B-1c.HomeownerProjTypes-High'!G36/('B-1c.HomeownerProjTypes-High'!G36+'B-2c.RenterProjTypes-High'!G36))*100</f>
        <v>38.368354704491104</v>
      </c>
      <c r="H36" s="6">
        <f>('B-1c.HomeownerProjTypes-High'!H36/('B-1c.HomeownerProjTypes-High'!H36+'B-2c.RenterProjTypes-High'!H36))*100</f>
        <v>38.783283125040619</v>
      </c>
    </row>
    <row r="37" spans="1:8" x14ac:dyDescent="0.25">
      <c r="B37" t="s">
        <v>16</v>
      </c>
      <c r="C37" s="6">
        <f>('B-1c.HomeownerProjTypes-High'!C37/('B-1c.HomeownerProjTypes-High'!C37+'B-2c.RenterProjTypes-High'!C37))*100</f>
        <v>49.243216697532347</v>
      </c>
      <c r="D37" s="6">
        <f>('B-1c.HomeownerProjTypes-High'!D37/('B-1c.HomeownerProjTypes-High'!D37+'B-2c.RenterProjTypes-High'!D37))*100</f>
        <v>49.262457127475507</v>
      </c>
      <c r="E37" s="6">
        <f>('B-1c.HomeownerProjTypes-High'!E37/('B-1c.HomeownerProjTypes-High'!E37+'B-2c.RenterProjTypes-High'!E37))*100</f>
        <v>49.225917952722824</v>
      </c>
      <c r="F37" s="6">
        <f>('B-1c.HomeownerProjTypes-High'!F37/('B-1c.HomeownerProjTypes-High'!F37+'B-2c.RenterProjTypes-High'!F37))*100</f>
        <v>49.18870064015023</v>
      </c>
      <c r="G37" s="6">
        <f>('B-1c.HomeownerProjTypes-High'!G37/('B-1c.HomeownerProjTypes-High'!G37+'B-2c.RenterProjTypes-High'!G37))*100</f>
        <v>49.150931163542708</v>
      </c>
      <c r="H37" s="6">
        <f>('B-1c.HomeownerProjTypes-High'!H37/('B-1c.HomeownerProjTypes-High'!H37+'B-2c.RenterProjTypes-High'!H37))*100</f>
        <v>49.097797660476743</v>
      </c>
    </row>
    <row r="38" spans="1:8" x14ac:dyDescent="0.25">
      <c r="B38" t="s">
        <v>17</v>
      </c>
      <c r="C38" s="6">
        <f>('B-1c.HomeownerProjTypes-High'!C38/('B-1c.HomeownerProjTypes-High'!C38+'B-2c.RenterProjTypes-High'!C38))*100</f>
        <v>55.865649399804084</v>
      </c>
      <c r="D38" s="6">
        <f>('B-1c.HomeownerProjTypes-High'!D38/('B-1c.HomeownerProjTypes-High'!D38+'B-2c.RenterProjTypes-High'!D38))*100</f>
        <v>55.917451027345386</v>
      </c>
      <c r="E38" s="6">
        <f>('B-1c.HomeownerProjTypes-High'!E38/('B-1c.HomeownerProjTypes-High'!E38+'B-2c.RenterProjTypes-High'!E38))*100</f>
        <v>56.22261257871196</v>
      </c>
      <c r="F38" s="6">
        <f>('B-1c.HomeownerProjTypes-High'!F38/('B-1c.HomeownerProjTypes-High'!F38+'B-2c.RenterProjTypes-High'!F38))*100</f>
        <v>56.423319340008682</v>
      </c>
      <c r="G38" s="6">
        <f>('B-1c.HomeownerProjTypes-High'!G38/('B-1c.HomeownerProjTypes-High'!G38+'B-2c.RenterProjTypes-High'!G38))*100</f>
        <v>56.326323901669973</v>
      </c>
      <c r="H38" s="6">
        <f>('B-1c.HomeownerProjTypes-High'!H38/('B-1c.HomeownerProjTypes-High'!H38+'B-2c.RenterProjTypes-High'!H38))*100</f>
        <v>56.225803218864769</v>
      </c>
    </row>
    <row r="39" spans="1:8" x14ac:dyDescent="0.25">
      <c r="B39" t="s">
        <v>18</v>
      </c>
      <c r="C39" s="6">
        <f>('B-1c.HomeownerProjTypes-High'!C39/('B-1c.HomeownerProjTypes-High'!C39+'B-2c.RenterProjTypes-High'!C39))*100</f>
        <v>64.173790238345248</v>
      </c>
      <c r="D39" s="6">
        <f>('B-1c.HomeownerProjTypes-High'!D39/('B-1c.HomeownerProjTypes-High'!D39+'B-2c.RenterProjTypes-High'!D39))*100</f>
        <v>64.118047491379514</v>
      </c>
      <c r="E39" s="6">
        <f>('B-1c.HomeownerProjTypes-High'!E39/('B-1c.HomeownerProjTypes-High'!E39+'B-2c.RenterProjTypes-High'!E39))*100</f>
        <v>64.209621054560813</v>
      </c>
      <c r="F39" s="6">
        <f>('B-1c.HomeownerProjTypes-High'!F39/('B-1c.HomeownerProjTypes-High'!F39+'B-2c.RenterProjTypes-High'!F39))*100</f>
        <v>64.26013140314295</v>
      </c>
      <c r="G39" s="6">
        <f>('B-1c.HomeownerProjTypes-High'!G39/('B-1c.HomeownerProjTypes-High'!G39+'B-2c.RenterProjTypes-High'!G39))*100</f>
        <v>64.399431392766317</v>
      </c>
      <c r="H39" s="6">
        <f>('B-1c.HomeownerProjTypes-High'!H39/('B-1c.HomeownerProjTypes-High'!H39+'B-2c.RenterProjTypes-High'!H39))*100</f>
        <v>64.491887148359538</v>
      </c>
    </row>
    <row r="40" spans="1:8" x14ac:dyDescent="0.25">
      <c r="B40" t="s">
        <v>19</v>
      </c>
      <c r="C40" s="6">
        <f>('B-1c.HomeownerProjTypes-High'!C40/('B-1c.HomeownerProjTypes-High'!C40+'B-2c.RenterProjTypes-High'!C40))*100</f>
        <v>68.202507776773842</v>
      </c>
      <c r="D40" s="6">
        <f>('B-1c.HomeownerProjTypes-High'!D40/('B-1c.HomeownerProjTypes-High'!D40+'B-2c.RenterProjTypes-High'!D40))*100</f>
        <v>68.202525073992831</v>
      </c>
      <c r="E40" s="6">
        <f>('B-1c.HomeownerProjTypes-High'!E40/('B-1c.HomeownerProjTypes-High'!E40+'B-2c.RenterProjTypes-High'!E40))*100</f>
        <v>68.204049419686953</v>
      </c>
      <c r="F40" s="6">
        <f>('B-1c.HomeownerProjTypes-High'!F40/('B-1c.HomeownerProjTypes-High'!F40+'B-2c.RenterProjTypes-High'!F40))*100</f>
        <v>68.208524888546762</v>
      </c>
      <c r="G40" s="6">
        <f>('B-1c.HomeownerProjTypes-High'!G40/('B-1c.HomeownerProjTypes-High'!G40+'B-2c.RenterProjTypes-High'!G40))*100</f>
        <v>68.207012234276192</v>
      </c>
      <c r="H40" s="6">
        <f>('B-1c.HomeownerProjTypes-High'!H40/('B-1c.HomeownerProjTypes-High'!H40+'B-2c.RenterProjTypes-High'!H40))*100</f>
        <v>68.204196427866108</v>
      </c>
    </row>
    <row r="41" spans="1:8" x14ac:dyDescent="0.25">
      <c r="A41" t="s">
        <v>3</v>
      </c>
      <c r="B41" t="s">
        <v>13</v>
      </c>
      <c r="C41" s="6">
        <f>('B-1c.HomeownerProjTypes-High'!C41/('B-1c.HomeownerProjTypes-High'!C41+'B-2c.RenterProjTypes-High'!C41))*100</f>
        <v>21.883588441676924</v>
      </c>
      <c r="D41" s="6">
        <f>('B-1c.HomeownerProjTypes-High'!D41/('B-1c.HomeownerProjTypes-High'!D41+'B-2c.RenterProjTypes-High'!D41))*100</f>
        <v>21.865786197741947</v>
      </c>
      <c r="E41" s="6">
        <f>('B-1c.HomeownerProjTypes-High'!E41/('B-1c.HomeownerProjTypes-High'!E41+'B-2c.RenterProjTypes-High'!E41))*100</f>
        <v>21.911613469985792</v>
      </c>
      <c r="F41" s="6">
        <f>('B-1c.HomeownerProjTypes-High'!F41/('B-1c.HomeownerProjTypes-High'!F41+'B-2c.RenterProjTypes-High'!F41))*100</f>
        <v>21.907431135091805</v>
      </c>
      <c r="G41" s="6">
        <f>('B-1c.HomeownerProjTypes-High'!G41/('B-1c.HomeownerProjTypes-High'!G41+'B-2c.RenterProjTypes-High'!G41))*100</f>
        <v>21.901498775270522</v>
      </c>
      <c r="H41" s="6">
        <f>('B-1c.HomeownerProjTypes-High'!H41/('B-1c.HomeownerProjTypes-High'!H41+'B-2c.RenterProjTypes-High'!H41))*100</f>
        <v>21.884777197570358</v>
      </c>
    </row>
    <row r="42" spans="1:8" x14ac:dyDescent="0.25">
      <c r="B42" t="s">
        <v>14</v>
      </c>
      <c r="C42" s="6">
        <f>('B-1c.HomeownerProjTypes-High'!C42/('B-1c.HomeownerProjTypes-High'!C42+'B-2c.RenterProjTypes-High'!C42))*100</f>
        <v>30.088594941651913</v>
      </c>
      <c r="D42" s="6">
        <f>('B-1c.HomeownerProjTypes-High'!D42/('B-1c.HomeownerProjTypes-High'!D42+'B-2c.RenterProjTypes-High'!D42))*100</f>
        <v>30.046358707383934</v>
      </c>
      <c r="E42" s="6">
        <f>('B-1c.HomeownerProjTypes-High'!E42/('B-1c.HomeownerProjTypes-High'!E42+'B-2c.RenterProjTypes-High'!E42))*100</f>
        <v>29.956251334049632</v>
      </c>
      <c r="F42" s="6">
        <f>('B-1c.HomeownerProjTypes-High'!F42/('B-1c.HomeownerProjTypes-High'!F42+'B-2c.RenterProjTypes-High'!F42))*100</f>
        <v>30.106499645180346</v>
      </c>
      <c r="G42" s="6">
        <f>('B-1c.HomeownerProjTypes-High'!G42/('B-1c.HomeownerProjTypes-High'!G42+'B-2c.RenterProjTypes-High'!G42))*100</f>
        <v>30.044414358844527</v>
      </c>
      <c r="H42" s="6">
        <f>('B-1c.HomeownerProjTypes-High'!H42/('B-1c.HomeownerProjTypes-High'!H42+'B-2c.RenterProjTypes-High'!H42))*100</f>
        <v>30.050607310509246</v>
      </c>
    </row>
    <row r="43" spans="1:8" x14ac:dyDescent="0.25">
      <c r="B43" t="s">
        <v>15</v>
      </c>
      <c r="C43" s="6">
        <f>('B-1c.HomeownerProjTypes-High'!C43/('B-1c.HomeownerProjTypes-High'!C43+'B-2c.RenterProjTypes-High'!C43))*100</f>
        <v>44.108512541579323</v>
      </c>
      <c r="D43" s="6">
        <f>('B-1c.HomeownerProjTypes-High'!D43/('B-1c.HomeownerProjTypes-High'!D43+'B-2c.RenterProjTypes-High'!D43))*100</f>
        <v>44.09686539902463</v>
      </c>
      <c r="E43" s="6">
        <f>('B-1c.HomeownerProjTypes-High'!E43/('B-1c.HomeownerProjTypes-High'!E43+'B-2c.RenterProjTypes-High'!E43))*100</f>
        <v>44.109784015666285</v>
      </c>
      <c r="F43" s="6">
        <f>('B-1c.HomeownerProjTypes-High'!F43/('B-1c.HomeownerProjTypes-High'!F43+'B-2c.RenterProjTypes-High'!F43))*100</f>
        <v>44.116024336905909</v>
      </c>
      <c r="G43" s="6">
        <f>('B-1c.HomeownerProjTypes-High'!G43/('B-1c.HomeownerProjTypes-High'!G43+'B-2c.RenterProjTypes-High'!G43))*100</f>
        <v>43.994296621106407</v>
      </c>
      <c r="H43" s="6">
        <f>('B-1c.HomeownerProjTypes-High'!H43/('B-1c.HomeownerProjTypes-High'!H43+'B-2c.RenterProjTypes-High'!H43))*100</f>
        <v>44.177451757697455</v>
      </c>
    </row>
    <row r="44" spans="1:8" x14ac:dyDescent="0.25">
      <c r="B44" t="s">
        <v>16</v>
      </c>
      <c r="C44" s="6">
        <f>('B-1c.HomeownerProjTypes-High'!C44/('B-1c.HomeownerProjTypes-High'!C44+'B-2c.RenterProjTypes-High'!C44))*100</f>
        <v>56.049519462492384</v>
      </c>
      <c r="D44" s="6">
        <f>('B-1c.HomeownerProjTypes-High'!D44/('B-1c.HomeownerProjTypes-High'!D44+'B-2c.RenterProjTypes-High'!D44))*100</f>
        <v>56.070906183838296</v>
      </c>
      <c r="E44" s="6">
        <f>('B-1c.HomeownerProjTypes-High'!E44/('B-1c.HomeownerProjTypes-High'!E44+'B-2c.RenterProjTypes-High'!E44))*100</f>
        <v>56.078005828952527</v>
      </c>
      <c r="F44" s="6">
        <f>('B-1c.HomeownerProjTypes-High'!F44/('B-1c.HomeownerProjTypes-High'!F44+'B-2c.RenterProjTypes-High'!F44))*100</f>
        <v>56.100699742514912</v>
      </c>
      <c r="G44" s="6">
        <f>('B-1c.HomeownerProjTypes-High'!G44/('B-1c.HomeownerProjTypes-High'!G44+'B-2c.RenterProjTypes-High'!G44))*100</f>
        <v>56.102591047728282</v>
      </c>
      <c r="H44" s="6">
        <f>('B-1c.HomeownerProjTypes-High'!H44/('B-1c.HomeownerProjTypes-High'!H44+'B-2c.RenterProjTypes-High'!H44))*100</f>
        <v>56.102727809496145</v>
      </c>
    </row>
    <row r="45" spans="1:8" x14ac:dyDescent="0.25">
      <c r="B45" t="s">
        <v>17</v>
      </c>
      <c r="C45" s="6">
        <f>('B-1c.HomeownerProjTypes-High'!C45/('B-1c.HomeownerProjTypes-High'!C45+'B-2c.RenterProjTypes-High'!C45))*100</f>
        <v>61.380361164249777</v>
      </c>
      <c r="D45" s="6">
        <f>('B-1c.HomeownerProjTypes-High'!D45/('B-1c.HomeownerProjTypes-High'!D45+'B-2c.RenterProjTypes-High'!D45))*100</f>
        <v>61.38501618265969</v>
      </c>
      <c r="E45" s="6">
        <f>('B-1c.HomeownerProjTypes-High'!E45/('B-1c.HomeownerProjTypes-High'!E45+'B-2c.RenterProjTypes-High'!E45))*100</f>
        <v>61.405323377750811</v>
      </c>
      <c r="F45" s="6">
        <f>('B-1c.HomeownerProjTypes-High'!F45/('B-1c.HomeownerProjTypes-High'!F45+'B-2c.RenterProjTypes-High'!F45))*100</f>
        <v>61.427735905457105</v>
      </c>
      <c r="G45" s="6">
        <f>('B-1c.HomeownerProjTypes-High'!G45/('B-1c.HomeownerProjTypes-High'!G45+'B-2c.RenterProjTypes-High'!G45))*100</f>
        <v>61.430203722987272</v>
      </c>
      <c r="H45" s="6">
        <f>('B-1c.HomeownerProjTypes-High'!H45/('B-1c.HomeownerProjTypes-High'!H45+'B-2c.RenterProjTypes-High'!H45))*100</f>
        <v>61.43808347524606</v>
      </c>
    </row>
    <row r="46" spans="1:8" x14ac:dyDescent="0.25">
      <c r="B46" t="s">
        <v>18</v>
      </c>
      <c r="C46" s="6">
        <f>('B-1c.HomeownerProjTypes-High'!C46/('B-1c.HomeownerProjTypes-High'!C46+'B-2c.RenterProjTypes-High'!C46))*100</f>
        <v>63.064458869359022</v>
      </c>
      <c r="D46" s="6">
        <f>('B-1c.HomeownerProjTypes-High'!D46/('B-1c.HomeownerProjTypes-High'!D46+'B-2c.RenterProjTypes-High'!D46))*100</f>
        <v>63.034975182484644</v>
      </c>
      <c r="E46" s="6">
        <f>('B-1c.HomeownerProjTypes-High'!E46/('B-1c.HomeownerProjTypes-High'!E46+'B-2c.RenterProjTypes-High'!E46))*100</f>
        <v>63.110692484680882</v>
      </c>
      <c r="F46" s="6">
        <f>('B-1c.HomeownerProjTypes-High'!F46/('B-1c.HomeownerProjTypes-High'!F46+'B-2c.RenterProjTypes-High'!F46))*100</f>
        <v>63.11523591656043</v>
      </c>
      <c r="G46" s="6">
        <f>('B-1c.HomeownerProjTypes-High'!G46/('B-1c.HomeownerProjTypes-High'!G46+'B-2c.RenterProjTypes-High'!G46))*100</f>
        <v>63.19123800520169</v>
      </c>
      <c r="H46" s="6">
        <f>('B-1c.HomeownerProjTypes-High'!H46/('B-1c.HomeownerProjTypes-High'!H46+'B-2c.RenterProjTypes-High'!H46))*100</f>
        <v>63.275577643670509</v>
      </c>
    </row>
    <row r="47" spans="1:8" x14ac:dyDescent="0.25">
      <c r="B47" t="s">
        <v>19</v>
      </c>
      <c r="C47" s="6">
        <f>('B-1c.HomeownerProjTypes-High'!C47/('B-1c.HomeownerProjTypes-High'!C47+'B-2c.RenterProjTypes-High'!C47))*100</f>
        <v>65.371460968305982</v>
      </c>
      <c r="D47" s="6">
        <f>('B-1c.HomeownerProjTypes-High'!D47/('B-1c.HomeownerProjTypes-High'!D47+'B-2c.RenterProjTypes-High'!D47))*100</f>
        <v>65.37186775945294</v>
      </c>
      <c r="E47" s="6">
        <f>('B-1c.HomeownerProjTypes-High'!E47/('B-1c.HomeownerProjTypes-High'!E47+'B-2c.RenterProjTypes-High'!E47))*100</f>
        <v>65.371031497151051</v>
      </c>
      <c r="F47" s="6">
        <f>('B-1c.HomeownerProjTypes-High'!F47/('B-1c.HomeownerProjTypes-High'!F47+'B-2c.RenterProjTypes-High'!F47))*100</f>
        <v>65.366685086853266</v>
      </c>
      <c r="G47" s="6">
        <f>('B-1c.HomeownerProjTypes-High'!G47/('B-1c.HomeownerProjTypes-High'!G47+'B-2c.RenterProjTypes-High'!G47))*100</f>
        <v>65.367043126284528</v>
      </c>
      <c r="H47" s="6">
        <f>('B-1c.HomeownerProjTypes-High'!H47/('B-1c.HomeownerProjTypes-High'!H47+'B-2c.RenterProjTypes-High'!H47))*100</f>
        <v>65.367484938957531</v>
      </c>
    </row>
    <row r="48" spans="1:8" x14ac:dyDescent="0.25">
      <c r="A48" t="s">
        <v>22</v>
      </c>
      <c r="B48" t="s">
        <v>13</v>
      </c>
      <c r="C48" s="6">
        <f>('B-1c.HomeownerProjTypes-High'!C48/('B-1c.HomeownerProjTypes-High'!C48+'B-2c.RenterProjTypes-High'!C48))*100</f>
        <v>19.75146053414754</v>
      </c>
      <c r="D48" s="6">
        <f>('B-1c.HomeownerProjTypes-High'!D48/('B-1c.HomeownerProjTypes-High'!D48+'B-2c.RenterProjTypes-High'!D48))*100</f>
        <v>19.770234894511212</v>
      </c>
      <c r="E48" s="6">
        <f>('B-1c.HomeownerProjTypes-High'!E48/('B-1c.HomeownerProjTypes-High'!E48+'B-2c.RenterProjTypes-High'!E48))*100</f>
        <v>19.816872817770356</v>
      </c>
      <c r="F48" s="6">
        <f>('B-1c.HomeownerProjTypes-High'!F48/('B-1c.HomeownerProjTypes-High'!F48+'B-2c.RenterProjTypes-High'!F48))*100</f>
        <v>19.805293502992992</v>
      </c>
      <c r="G48" s="6">
        <f>('B-1c.HomeownerProjTypes-High'!G48/('B-1c.HomeownerProjTypes-High'!G48+'B-2c.RenterProjTypes-High'!G48))*100</f>
        <v>19.829274037070995</v>
      </c>
      <c r="H48" s="6">
        <f>('B-1c.HomeownerProjTypes-High'!H48/('B-1c.HomeownerProjTypes-High'!H48+'B-2c.RenterProjTypes-High'!H48))*100</f>
        <v>19.812566850985743</v>
      </c>
    </row>
    <row r="49" spans="2:8" x14ac:dyDescent="0.25">
      <c r="B49" t="s">
        <v>14</v>
      </c>
      <c r="C49" s="6">
        <f>('B-1c.HomeownerProjTypes-High'!C49/('B-1c.HomeownerProjTypes-High'!C49+'B-2c.RenterProjTypes-High'!C49))*100</f>
        <v>33.972846191344182</v>
      </c>
      <c r="D49" s="6">
        <f>('B-1c.HomeownerProjTypes-High'!D49/('B-1c.HomeownerProjTypes-High'!D49+'B-2c.RenterProjTypes-High'!D49))*100</f>
        <v>33.920536536222791</v>
      </c>
      <c r="E49" s="6">
        <f>('B-1c.HomeownerProjTypes-High'!E49/('B-1c.HomeownerProjTypes-High'!E49+'B-2c.RenterProjTypes-High'!E49))*100</f>
        <v>34.002999038265486</v>
      </c>
      <c r="F49" s="6">
        <f>('B-1c.HomeownerProjTypes-High'!F49/('B-1c.HomeownerProjTypes-High'!F49+'B-2c.RenterProjTypes-High'!F49))*100</f>
        <v>34.110984642776252</v>
      </c>
      <c r="G49" s="6">
        <f>('B-1c.HomeownerProjTypes-High'!G49/('B-1c.HomeownerProjTypes-High'!G49+'B-2c.RenterProjTypes-High'!G49))*100</f>
        <v>34.006301966155512</v>
      </c>
      <c r="H49" s="6">
        <f>('B-1c.HomeownerProjTypes-High'!H49/('B-1c.HomeownerProjTypes-High'!H49+'B-2c.RenterProjTypes-High'!H49))*100</f>
        <v>34.039963374120688</v>
      </c>
    </row>
    <row r="50" spans="2:8" x14ac:dyDescent="0.25">
      <c r="B50" t="s">
        <v>15</v>
      </c>
      <c r="C50" s="6">
        <f>('B-1c.HomeownerProjTypes-High'!C50/('B-1c.HomeownerProjTypes-High'!C50+'B-2c.RenterProjTypes-High'!C50))*100</f>
        <v>58.491666720515042</v>
      </c>
      <c r="D50" s="6">
        <f>('B-1c.HomeownerProjTypes-High'!D50/('B-1c.HomeownerProjTypes-High'!D50+'B-2c.RenterProjTypes-High'!D50))*100</f>
        <v>58.456603860303126</v>
      </c>
      <c r="E50" s="6">
        <f>('B-1c.HomeownerProjTypes-High'!E50/('B-1c.HomeownerProjTypes-High'!E50+'B-2c.RenterProjTypes-High'!E50))*100</f>
        <v>58.272722899246354</v>
      </c>
      <c r="F50" s="6">
        <f>('B-1c.HomeownerProjTypes-High'!F50/('B-1c.HomeownerProjTypes-High'!F50+'B-2c.RenterProjTypes-High'!F50))*100</f>
        <v>58.318098614436778</v>
      </c>
      <c r="G50" s="6">
        <f>('B-1c.HomeownerProjTypes-High'!G50/('B-1c.HomeownerProjTypes-High'!G50+'B-2c.RenterProjTypes-High'!G50))*100</f>
        <v>58.367323617707655</v>
      </c>
      <c r="H50" s="6">
        <f>('B-1c.HomeownerProjTypes-High'!H50/('B-1c.HomeownerProjTypes-High'!H50+'B-2c.RenterProjTypes-High'!H50))*100</f>
        <v>58.435214663545565</v>
      </c>
    </row>
    <row r="51" spans="2:8" x14ac:dyDescent="0.25">
      <c r="B51" t="s">
        <v>16</v>
      </c>
      <c r="C51" s="6">
        <f>('B-1c.HomeownerProjTypes-High'!C51/('B-1c.HomeownerProjTypes-High'!C51+'B-2c.RenterProjTypes-High'!C51))*100</f>
        <v>68.112984363549714</v>
      </c>
      <c r="D51" s="6">
        <f>('B-1c.HomeownerProjTypes-High'!D51/('B-1c.HomeownerProjTypes-High'!D51+'B-2c.RenterProjTypes-High'!D51))*100</f>
        <v>68.110117647425668</v>
      </c>
      <c r="E51" s="6">
        <f>('B-1c.HomeownerProjTypes-High'!E51/('B-1c.HomeownerProjTypes-High'!E51+'B-2c.RenterProjTypes-High'!E51))*100</f>
        <v>68.095068154588802</v>
      </c>
      <c r="F51" s="6">
        <f>('B-1c.HomeownerProjTypes-High'!F51/('B-1c.HomeownerProjTypes-High'!F51+'B-2c.RenterProjTypes-High'!F51))*100</f>
        <v>68.110484359719166</v>
      </c>
      <c r="G51" s="6">
        <f>('B-1c.HomeownerProjTypes-High'!G51/('B-1c.HomeownerProjTypes-High'!G51+'B-2c.RenterProjTypes-High'!G51))*100</f>
        <v>68.092839295951293</v>
      </c>
      <c r="H51" s="6">
        <f>('B-1c.HomeownerProjTypes-High'!H51/('B-1c.HomeownerProjTypes-High'!H51+'B-2c.RenterProjTypes-High'!H51))*100</f>
        <v>68.097355366252884</v>
      </c>
    </row>
    <row r="52" spans="2:8" x14ac:dyDescent="0.25">
      <c r="B52" t="s">
        <v>17</v>
      </c>
      <c r="C52" s="6">
        <f>('B-1c.HomeownerProjTypes-High'!C52/('B-1c.HomeownerProjTypes-High'!C52+'B-2c.RenterProjTypes-High'!C52))*100</f>
        <v>72.001269989663086</v>
      </c>
      <c r="D52" s="6">
        <f>('B-1c.HomeownerProjTypes-High'!D52/('B-1c.HomeownerProjTypes-High'!D52+'B-2c.RenterProjTypes-High'!D52))*100</f>
        <v>72.008772152935691</v>
      </c>
      <c r="E52" s="6">
        <f>('B-1c.HomeownerProjTypes-High'!E52/('B-1c.HomeownerProjTypes-High'!E52+'B-2c.RenterProjTypes-High'!E52))*100</f>
        <v>72.035775510584401</v>
      </c>
      <c r="F52" s="6">
        <f>('B-1c.HomeownerProjTypes-High'!F52/('B-1c.HomeownerProjTypes-High'!F52+'B-2c.RenterProjTypes-High'!F52))*100</f>
        <v>72.043420243433047</v>
      </c>
      <c r="G52" s="6">
        <f>('B-1c.HomeownerProjTypes-High'!G52/('B-1c.HomeownerProjTypes-High'!G52+'B-2c.RenterProjTypes-High'!G52))*100</f>
        <v>72.021207768434351</v>
      </c>
      <c r="H52" s="6">
        <f>('B-1c.HomeownerProjTypes-High'!H52/('B-1c.HomeownerProjTypes-High'!H52+'B-2c.RenterProjTypes-High'!H52))*100</f>
        <v>72.044257437277437</v>
      </c>
    </row>
    <row r="53" spans="2:8" x14ac:dyDescent="0.25">
      <c r="B53" t="s">
        <v>18</v>
      </c>
      <c r="C53" s="6">
        <f>('B-1c.HomeownerProjTypes-High'!C53/('B-1c.HomeownerProjTypes-High'!C53+'B-2c.RenterProjTypes-High'!C53))*100</f>
        <v>74.69145766176905</v>
      </c>
      <c r="D53" s="6">
        <f>('B-1c.HomeownerProjTypes-High'!D53/('B-1c.HomeownerProjTypes-High'!D53+'B-2c.RenterProjTypes-High'!D53))*100</f>
        <v>74.709790217344334</v>
      </c>
      <c r="E53" s="6">
        <f>('B-1c.HomeownerProjTypes-High'!E53/('B-1c.HomeownerProjTypes-High'!E53+'B-2c.RenterProjTypes-High'!E53))*100</f>
        <v>74.641363309302264</v>
      </c>
      <c r="F53" s="6">
        <f>('B-1c.HomeownerProjTypes-High'!F53/('B-1c.HomeownerProjTypes-High'!F53+'B-2c.RenterProjTypes-High'!F53))*100</f>
        <v>74.626766719079313</v>
      </c>
      <c r="G53" s="6">
        <f>('B-1c.HomeownerProjTypes-High'!G53/('B-1c.HomeownerProjTypes-High'!G53+'B-2c.RenterProjTypes-High'!G53))*100</f>
        <v>74.59536613936227</v>
      </c>
      <c r="H53" s="6">
        <f>('B-1c.HomeownerProjTypes-High'!H53/('B-1c.HomeownerProjTypes-High'!H53+'B-2c.RenterProjTypes-High'!H53))*100</f>
        <v>74.586264872226607</v>
      </c>
    </row>
    <row r="54" spans="2:8" x14ac:dyDescent="0.25">
      <c r="B54" t="s">
        <v>19</v>
      </c>
      <c r="C54" s="6">
        <f>('B-1c.HomeownerProjTypes-High'!C54/('B-1c.HomeownerProjTypes-High'!C54+'B-2c.RenterProjTypes-High'!C54))*100</f>
        <v>67.44101440145171</v>
      </c>
      <c r="D54" s="6">
        <f>('B-1c.HomeownerProjTypes-High'!D54/('B-1c.HomeownerProjTypes-High'!D54+'B-2c.RenterProjTypes-High'!D54))*100</f>
        <v>67.475000081140863</v>
      </c>
      <c r="E54" s="6">
        <f>('B-1c.HomeownerProjTypes-High'!E54/('B-1c.HomeownerProjTypes-High'!E54+'B-2c.RenterProjTypes-High'!E54))*100</f>
        <v>67.52402868495237</v>
      </c>
      <c r="F54" s="6">
        <f>('B-1c.HomeownerProjTypes-High'!F54/('B-1c.HomeownerProjTypes-High'!F54+'B-2c.RenterProjTypes-High'!F54))*100</f>
        <v>67.66315856102635</v>
      </c>
      <c r="G54" s="6">
        <f>('B-1c.HomeownerProjTypes-High'!G54/('B-1c.HomeownerProjTypes-High'!G54+'B-2c.RenterProjTypes-High'!G54))*100</f>
        <v>67.504031996265866</v>
      </c>
      <c r="H54" s="6">
        <f>('B-1c.HomeownerProjTypes-High'!H54/('B-1c.HomeownerProjTypes-High'!H54+'B-2c.RenterProjTypes-High'!H54))*100</f>
        <v>67.371415047175176</v>
      </c>
    </row>
  </sheetData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B-1a.HomeownerProjTypes-Low</vt:lpstr>
      <vt:lpstr>B-1b.HomeownerProjTypes-Middle</vt:lpstr>
      <vt:lpstr>B-1c.HomeownerProjTypes-High</vt:lpstr>
      <vt:lpstr>B-2a.RenterProjTypes-Low</vt:lpstr>
      <vt:lpstr>B-2b.RenterProjTypes-Middle</vt:lpstr>
      <vt:lpstr>B-2c.RenterProjTypes-High</vt:lpstr>
      <vt:lpstr>B-3a.Homeownership Rates-Low</vt:lpstr>
      <vt:lpstr>B-3b.Homeownership Rates-Middle</vt:lpstr>
      <vt:lpstr>B-3c.Homeownership Rates-High</vt:lpstr>
      <vt:lpstr>B-4.HomeownershipRateSummary</vt:lpstr>
      <vt:lpstr>'B-1a.HomeownerProjTypes-Low'!Print_Area</vt:lpstr>
      <vt:lpstr>'B-1b.HomeownerProjTypes-Middle'!Print_Area</vt:lpstr>
      <vt:lpstr>'B-1c.HomeownerProjTypes-High'!Print_Area</vt:lpstr>
      <vt:lpstr>'B-2a.RenterProjTypes-Low'!Print_Area</vt:lpstr>
      <vt:lpstr>'B-2b.RenterProjTypes-Middle'!Print_Area</vt:lpstr>
      <vt:lpstr>'B-2c.RenterProjTypes-High'!Print_Area</vt:lpstr>
      <vt:lpstr>'B-3a.Homeownership Rates-Low'!Print_Area</vt:lpstr>
      <vt:lpstr>'B-3b.Homeownership Rates-Middle'!Print_Area</vt:lpstr>
      <vt:lpstr>'B-3c.Homeownership Rates-High'!Print_Area</vt:lpstr>
      <vt:lpstr>'B-4.HomeownershipRateSummary'!Print_Area</vt:lpstr>
    </vt:vector>
  </TitlesOfParts>
  <Company>HUIT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McCue</dc:creator>
  <cp:lastModifiedBy>Donahue, Kerry E</cp:lastModifiedBy>
  <cp:lastPrinted>2014-03-06T18:45:50Z</cp:lastPrinted>
  <dcterms:created xsi:type="dcterms:W3CDTF">2014-03-04T16:05:53Z</dcterms:created>
  <dcterms:modified xsi:type="dcterms:W3CDTF">2014-03-29T02:20:40Z</dcterms:modified>
</cp:coreProperties>
</file>