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85" yWindow="-120" windowWidth="15525" windowHeight="11235" firstSheet="4" activeTab="10"/>
  </bookViews>
  <sheets>
    <sheet name="AppendixTables" sheetId="1" r:id="rId1"/>
    <sheet name="A-1" sheetId="8" r:id="rId2"/>
    <sheet name="A-2" sheetId="2" r:id="rId3"/>
    <sheet name="A-3" sheetId="3" r:id="rId4"/>
    <sheet name="A-4" sheetId="4" r:id="rId5"/>
    <sheet name="A-5" sheetId="5" r:id="rId6"/>
    <sheet name="A-6" sheetId="16" r:id="rId7"/>
    <sheet name="W-1" sheetId="10" r:id="rId8"/>
    <sheet name="W-2" sheetId="9" r:id="rId9"/>
    <sheet name="W-3" sheetId="12" r:id="rId10"/>
    <sheet name="W-4" sheetId="22" r:id="rId11"/>
    <sheet name="W-5" sheetId="14" r:id="rId12"/>
    <sheet name="W-6" sheetId="15" r:id="rId13"/>
    <sheet name="W-7" sheetId="20" r:id="rId14"/>
    <sheet name="W-8" sheetId="6" r:id="rId15"/>
    <sheet name="W-9" sheetId="21" r:id="rId16"/>
  </sheets>
  <externalReferences>
    <externalReference r:id="rId17"/>
    <externalReference r:id="rId18"/>
    <externalReference r:id="rId19"/>
    <externalReference r:id="rId20"/>
    <externalReference r:id="rId21"/>
    <externalReference r:id="rId22"/>
  </externalReferences>
  <definedNames>
    <definedName name="__NST01" localSheetId="5">[1]Census_Pop!$A$4:$L$62</definedName>
    <definedName name="__NST01">[2]Census_Pop!$A$4:$L$62</definedName>
    <definedName name="_NST01" localSheetId="5">[1]Census_Pop!$A$4:$L$62</definedName>
    <definedName name="_NST01">[2]Census_Pop!$A$4:$L$62</definedName>
    <definedName name="Boston_Agg">[3]Boston!$F$2:$F$102</definedName>
    <definedName name="Boston_Agg_1990">[3]Boston!$F$38:$F$102</definedName>
    <definedName name="Boston_Agg_5yr">[3]Boston!$G$2:$G$102</definedName>
    <definedName name="Chicago_Agg">[3]Chicago!$F$2:$F$102</definedName>
    <definedName name="Chicago_Agg_1990">[3]Chicago!$F$38:$F$102</definedName>
    <definedName name="Chicago_Agg_5yr">[3]Chicago!$G$2:$G$102</definedName>
    <definedName name="CPI_Ref_Year" localSheetId="5">[4]Incomes!$C$5</definedName>
    <definedName name="CPI_Ref_Year">[5]Incomes!$C$5</definedName>
    <definedName name="Current_NAR_Median_SFHome_Price" localSheetId="5">'[4]Home Prices'!$B$3</definedName>
    <definedName name="Current_NAR_Median_SFHome_Price">'[5]Home Prices'!$B$3</definedName>
    <definedName name="Current_Year_CMHPI" localSheetId="5">'[4]Home Prices'!$B$4</definedName>
    <definedName name="Current_Year_CMHPI">'[5]Home Prices'!$B$4</definedName>
    <definedName name="Denver_Agg">[3]Denver!$F$2:$F$102</definedName>
    <definedName name="Denver_Agg_1990">[3]Denver!$F$38:$F$102</definedName>
    <definedName name="Denver_Agg_5yr">[3]Denver!$G$2:$G$102</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39926.455</definedName>
    <definedName name="IQ_NTM" hidden="1">6000</definedName>
    <definedName name="IQ_TODAY" hidden="1">0</definedName>
    <definedName name="IQ_WEEK" hidden="1">50000</definedName>
    <definedName name="IQ_YTD" hidden="1">3000</definedName>
    <definedName name="LasVegas_Agg">'[3]Las Vegas'!$F$2:$F$102</definedName>
    <definedName name="LasVegas_Agg_1990">'[3]Las Vegas'!$F$38:$F$102</definedName>
    <definedName name="LasVegas_Agg_5yr">'[3]Las Vegas'!$G$2:$G$102</definedName>
    <definedName name="LosAngeles_Agg">'[3]Los Angeles'!$F$2:$F$102</definedName>
    <definedName name="LosAngeles_Agg_1990">'[3]Los Angeles'!$F$38:$F$102</definedName>
    <definedName name="LosAngeles_Agg_5yr">'[3]Los Angeles'!$G$2:$G$102</definedName>
    <definedName name="Miami_Agg">[3]Miami!$F$2:$F$102</definedName>
    <definedName name="Miami_Agg_1990">[3]Miami!$F$38:$F$102</definedName>
    <definedName name="Miami_Agg_5yr">[3]Miami!$G$2:$G$102</definedName>
    <definedName name="NewYork_Agg">'[3]New York'!$F$2:$F$102</definedName>
    <definedName name="NewYork_Agg_1990">'[3]New York'!$F$38:$F$102</definedName>
    <definedName name="NewYork_Agg_5yr">'[3]New York'!$G$2:$G$102</definedName>
    <definedName name="_xlnm.Print_Area" localSheetId="1">'A-1'!$A$1:$Q$50</definedName>
    <definedName name="_xlnm.Print_Area" localSheetId="2">'A-2'!$A$1:$S$31</definedName>
    <definedName name="_xlnm.Print_Area" localSheetId="3">'A-3'!$A$4:$M$34</definedName>
    <definedName name="_xlnm.Print_Area" localSheetId="4">'A-4'!$B$4:$H$49</definedName>
    <definedName name="_xlnm.Print_Area" localSheetId="5">'A-5'!$A$1:$J$31</definedName>
    <definedName name="_xlnm.Print_Area" localSheetId="6">'A-6'!$B$1:$J$43</definedName>
    <definedName name="_xlnm.Print_Area" localSheetId="0">AppendixTables!$B$6:$C$24</definedName>
    <definedName name="_xlnm.Print_Area" localSheetId="7">'W-1'!$B$1:$T$60</definedName>
    <definedName name="_xlnm.Print_Area" localSheetId="8">'W-2'!$C$1:$U$65</definedName>
    <definedName name="_xlnm.Print_Area" localSheetId="14">'W-8'!$A$1:$H$29</definedName>
    <definedName name="Ref_Year_CPI" localSheetId="5">[4]Incomes!$D$5</definedName>
    <definedName name="Ref_Year_CPI">[5]Incomes!$D$5</definedName>
    <definedName name="SanDiego_Agg">'[3]San Diego'!$F$2:$F$102</definedName>
    <definedName name="SanDiego_Agg_1990">'[3]San Diego'!$F$38:$F$102</definedName>
    <definedName name="SanDiego_Agg_5yr">'[3]San Diego'!$G$2:$G$102</definedName>
    <definedName name="SanFran_Agg">'[3]San francisco'!$F$2:$F$102</definedName>
    <definedName name="SanFran_Agg_1990">'[3]San francisco'!$F$38:$F$102</definedName>
    <definedName name="SanFran_Agg_5yr">'[3]San francisco'!$G$2:$G$102</definedName>
    <definedName name="US_Agg">'[3]US level indexes'!$H$2:$H$102</definedName>
    <definedName name="US_Agg_5yr">'[3]US level indexes'!$L$2:$L$102</definedName>
    <definedName name="WashDC_Agg">'[3]Washington DC'!$F$2:$F$102</definedName>
    <definedName name="WashDC_Agg_1990">'[3]Washington DC'!$F$38:$F$102</definedName>
    <definedName name="WashDC_Agg_5yr">'[3]Washington DC'!$G$2:$G$102</definedName>
  </definedNames>
  <calcPr calcId="145621"/>
</workbook>
</file>

<file path=xl/calcChain.xml><?xml version="1.0" encoding="utf-8"?>
<calcChain xmlns="http://schemas.openxmlformats.org/spreadsheetml/2006/main">
  <c r="H70" i="15" l="1"/>
  <c r="H69" i="15"/>
  <c r="H68" i="15"/>
  <c r="H67" i="15"/>
  <c r="H66" i="15"/>
  <c r="G15" i="14"/>
  <c r="F15" i="14"/>
  <c r="E15" i="14"/>
  <c r="D15" i="14"/>
  <c r="C15" i="14"/>
  <c r="B15" i="14"/>
  <c r="G10" i="14"/>
  <c r="F10" i="14"/>
  <c r="E10" i="14"/>
  <c r="D10" i="14"/>
  <c r="C10" i="14"/>
  <c r="B10" i="14"/>
  <c r="H30" i="14"/>
  <c r="H29" i="14"/>
  <c r="H28" i="14"/>
  <c r="H25" i="14"/>
  <c r="H27" i="14"/>
  <c r="H26" i="14"/>
  <c r="H24" i="14"/>
  <c r="O39" i="8"/>
  <c r="N39" i="8"/>
  <c r="M39" i="8"/>
  <c r="J39" i="8"/>
  <c r="I39" i="8"/>
  <c r="O38" i="8"/>
  <c r="N38" i="8"/>
  <c r="M38" i="8"/>
  <c r="J38" i="8"/>
  <c r="I38" i="8"/>
  <c r="O37" i="8"/>
  <c r="N37" i="8"/>
  <c r="M37" i="8"/>
  <c r="J37" i="8"/>
  <c r="I37" i="8"/>
  <c r="O36" i="8"/>
  <c r="N36" i="8"/>
  <c r="M36" i="8"/>
  <c r="J36" i="8"/>
  <c r="I36" i="8"/>
  <c r="O35" i="8"/>
  <c r="N35" i="8"/>
  <c r="M35" i="8"/>
  <c r="J35" i="8"/>
  <c r="I35" i="8"/>
  <c r="O34" i="8"/>
  <c r="N34" i="8"/>
  <c r="M34" i="8"/>
  <c r="J34" i="8"/>
  <c r="I34" i="8"/>
  <c r="O33" i="8"/>
  <c r="N33" i="8"/>
  <c r="M33" i="8"/>
  <c r="J33" i="8"/>
  <c r="I33" i="8"/>
  <c r="O32" i="8"/>
  <c r="N32" i="8"/>
  <c r="M32" i="8"/>
  <c r="J32" i="8"/>
  <c r="I32" i="8"/>
  <c r="O31" i="8"/>
  <c r="N31" i="8"/>
  <c r="M31" i="8"/>
  <c r="J31" i="8"/>
  <c r="I31" i="8"/>
  <c r="O30" i="8"/>
  <c r="N30" i="8"/>
  <c r="M30" i="8"/>
  <c r="J30" i="8"/>
  <c r="I30" i="8"/>
  <c r="O29" i="8"/>
  <c r="N29" i="8"/>
  <c r="M29" i="8"/>
  <c r="J29" i="8"/>
  <c r="I29" i="8"/>
  <c r="O28" i="8"/>
  <c r="N28" i="8"/>
  <c r="M28" i="8"/>
  <c r="J28" i="8"/>
  <c r="I28" i="8"/>
  <c r="O27" i="8"/>
  <c r="N27" i="8"/>
  <c r="M27" i="8"/>
  <c r="J27" i="8"/>
  <c r="I27" i="8"/>
  <c r="O26" i="8"/>
  <c r="N26" i="8"/>
  <c r="M26" i="8"/>
  <c r="J26" i="8"/>
  <c r="I26" i="8"/>
  <c r="O25" i="8"/>
  <c r="N25" i="8"/>
  <c r="M25" i="8"/>
  <c r="J25" i="8"/>
  <c r="I25" i="8"/>
  <c r="O24" i="8"/>
  <c r="N24" i="8"/>
  <c r="M24" i="8"/>
  <c r="J24" i="8"/>
  <c r="I24" i="8"/>
  <c r="O23" i="8"/>
  <c r="N23" i="8"/>
  <c r="M23" i="8"/>
  <c r="J23" i="8"/>
  <c r="I23" i="8"/>
  <c r="O22" i="8"/>
  <c r="N22" i="8"/>
  <c r="M22" i="8"/>
  <c r="J22" i="8"/>
  <c r="I22" i="8"/>
  <c r="O21" i="8"/>
  <c r="N21" i="8"/>
  <c r="M21" i="8"/>
  <c r="J21" i="8"/>
  <c r="I21" i="8"/>
  <c r="O20" i="8"/>
  <c r="N20" i="8"/>
  <c r="M20" i="8"/>
  <c r="J20" i="8"/>
  <c r="I20" i="8"/>
  <c r="N19" i="8"/>
  <c r="M19" i="8"/>
  <c r="J19" i="8"/>
  <c r="I19" i="8"/>
  <c r="N18" i="8"/>
  <c r="M18" i="8"/>
  <c r="J18" i="8"/>
  <c r="I18" i="8"/>
  <c r="N17" i="8"/>
  <c r="M17" i="8"/>
  <c r="J17" i="8"/>
  <c r="I17" i="8"/>
  <c r="N16" i="8"/>
  <c r="M16" i="8"/>
  <c r="J16" i="8"/>
  <c r="I16" i="8"/>
  <c r="N15" i="8"/>
  <c r="M15" i="8"/>
  <c r="J15" i="8"/>
  <c r="I15" i="8"/>
  <c r="N14" i="8"/>
  <c r="M14" i="8"/>
  <c r="J14" i="8"/>
  <c r="I14" i="8"/>
  <c r="N13" i="8"/>
  <c r="M13" i="8"/>
  <c r="J13" i="8"/>
  <c r="I13" i="8"/>
  <c r="N12" i="8"/>
  <c r="M12" i="8"/>
  <c r="J12" i="8"/>
  <c r="I12" i="8"/>
  <c r="N11" i="8"/>
  <c r="M11" i="8"/>
  <c r="J11" i="8"/>
  <c r="I11" i="8"/>
  <c r="N10" i="8"/>
  <c r="M10" i="8"/>
  <c r="J10" i="8"/>
  <c r="I10" i="8"/>
  <c r="N9" i="8"/>
  <c r="M9" i="8"/>
  <c r="J9" i="8"/>
  <c r="I9" i="8"/>
  <c r="N8" i="8"/>
  <c r="M8" i="8"/>
  <c r="J8" i="8"/>
  <c r="I8" i="8"/>
  <c r="N7" i="8"/>
  <c r="M7" i="8"/>
  <c r="J7" i="8"/>
  <c r="I7" i="8"/>
</calcChain>
</file>

<file path=xl/sharedStrings.xml><?xml version="1.0" encoding="utf-8"?>
<sst xmlns="http://schemas.openxmlformats.org/spreadsheetml/2006/main" count="985" uniqueCount="494">
  <si>
    <t>Appendix Tables (PDF)</t>
  </si>
  <si>
    <t>Severely Cost-Burdened Households by Demographic Characteristics: 2011</t>
  </si>
  <si>
    <t>Housing Cost-Burdened Households by Tenure and Income: 2001, 2007, 2010, and 2011</t>
  </si>
  <si>
    <t>Percent</t>
  </si>
  <si>
    <t>All Households</t>
  </si>
  <si>
    <t>Age of Householder</t>
  </si>
  <si>
    <t>Under 35</t>
  </si>
  <si>
    <t>65 and Over</t>
  </si>
  <si>
    <t>Race/Ethnicity of Householder</t>
  </si>
  <si>
    <t>White</t>
  </si>
  <si>
    <t>Hispanic</t>
  </si>
  <si>
    <t>Black</t>
  </si>
  <si>
    <t>Asian/Other</t>
  </si>
  <si>
    <t>All Minority</t>
  </si>
  <si>
    <t>Region</t>
  </si>
  <si>
    <t>Northeast</t>
  </si>
  <si>
    <t>Midwest</t>
  </si>
  <si>
    <t>South</t>
  </si>
  <si>
    <t>West</t>
  </si>
  <si>
    <t>Source: US Census Bureau, Housing Vacancy Surveys.</t>
  </si>
  <si>
    <t>A-1</t>
  </si>
  <si>
    <t>A-2</t>
  </si>
  <si>
    <t>A-3</t>
  </si>
  <si>
    <t>Notes: White, black and Asian/other are non-Hispanic. Hispanic householders may be of any race. After 2002, Asian/other also includes householders of more than one race. Caution should be used in interpreting changes before and after 2002 and 2012 because of rebenchmarking.</t>
  </si>
  <si>
    <t>Households (Thousands)</t>
  </si>
  <si>
    <t>Tenure and Income</t>
  </si>
  <si>
    <t>Moderate Burden</t>
  </si>
  <si>
    <t>Severe Burden</t>
  </si>
  <si>
    <t>Total</t>
  </si>
  <si>
    <t>Owners</t>
  </si>
  <si>
    <t>Less than $15,000</t>
  </si>
  <si>
    <t>$15,000-29,999</t>
  </si>
  <si>
    <t>$30,000-44,999</t>
  </si>
  <si>
    <t>$45,000-74,999</t>
  </si>
  <si>
    <t>$75,000 and Over</t>
  </si>
  <si>
    <t>Renters</t>
  </si>
  <si>
    <t>All households</t>
  </si>
  <si>
    <t>Notes: Moderate (severe) burdens are defined as housing costs of 30-50% (more than 50%) of household income.  Households with zero or negative income are assumed to be severely burdened, while renters paying no cash rent are assumed to be unburdened.  Income cutoffs are adjusted to 2011 dollars by the CPI-U for All Items.</t>
  </si>
  <si>
    <t>Source: JCHS tabulations of US Census Bureau, American Community Surveys.</t>
  </si>
  <si>
    <t>A-4</t>
  </si>
  <si>
    <t>Household Income</t>
  </si>
  <si>
    <t>$15,000 - 29,999</t>
  </si>
  <si>
    <t>$30,000 - 44,999</t>
  </si>
  <si>
    <t>$45,000 - 74,999</t>
  </si>
  <si>
    <t>Tenure</t>
  </si>
  <si>
    <t xml:space="preserve">   Owners with Mortgages</t>
  </si>
  <si>
    <t xml:space="preserve">   Owners without Mortgages</t>
  </si>
  <si>
    <t xml:space="preserve">   Renters</t>
  </si>
  <si>
    <t xml:space="preserve">   Under 25</t>
  </si>
  <si>
    <t xml:space="preserve">   25-44</t>
  </si>
  <si>
    <t xml:space="preserve">   45-64</t>
  </si>
  <si>
    <t xml:space="preserve">   65 and Over</t>
  </si>
  <si>
    <t>Household Type</t>
  </si>
  <si>
    <t xml:space="preserve">   Married without Children</t>
  </si>
  <si>
    <t xml:space="preserve">   Married with Children</t>
  </si>
  <si>
    <t xml:space="preserve">   Single Parent</t>
  </si>
  <si>
    <t xml:space="preserve">   Other Family</t>
  </si>
  <si>
    <t xml:space="preserve">   Single Person</t>
  </si>
  <si>
    <t xml:space="preserve">   Non-Family</t>
  </si>
  <si>
    <t xml:space="preserve">   White, Non-Hispanic</t>
  </si>
  <si>
    <t xml:space="preserve">   Black, Non-Hispanic</t>
  </si>
  <si>
    <t xml:space="preserve">   Hispanic, Any Race</t>
  </si>
  <si>
    <t xml:space="preserve">   Asian/Other, Non-Hispanic</t>
  </si>
  <si>
    <t>Education of Householder</t>
  </si>
  <si>
    <t xml:space="preserve">   No High School Diploma</t>
  </si>
  <si>
    <t xml:space="preserve">   High School Graduate</t>
  </si>
  <si>
    <t xml:space="preserve">   Some College</t>
  </si>
  <si>
    <t xml:space="preserve">   Bachelor's Degree or Higher</t>
  </si>
  <si>
    <t>Weeks Worked in Last 12 Months</t>
  </si>
  <si>
    <t xml:space="preserve">   Fully Employed</t>
  </si>
  <si>
    <t xml:space="preserve">   Short-Term Unemployed</t>
  </si>
  <si>
    <t xml:space="preserve">   Long-Term Unemployed</t>
  </si>
  <si>
    <t xml:space="preserve">   Fully Unemployed</t>
  </si>
  <si>
    <t xml:space="preserve">   Total</t>
  </si>
  <si>
    <t>A-5</t>
  </si>
  <si>
    <t>Dollars</t>
  </si>
  <si>
    <t>Housing Expenditures</t>
  </si>
  <si>
    <t>Expenditure Quartiles and Share of Expenditures on Housing</t>
  </si>
  <si>
    <t xml:space="preserve">Total </t>
  </si>
  <si>
    <t>Transportation</t>
  </si>
  <si>
    <t>Food</t>
  </si>
  <si>
    <t>Clothes</t>
  </si>
  <si>
    <t>Healthcare</t>
  </si>
  <si>
    <t>Personal Insurance and Pensions</t>
  </si>
  <si>
    <t>Entertainment</t>
  </si>
  <si>
    <t>Other</t>
  </si>
  <si>
    <t>Quartile 1 (Lowest)</t>
  </si>
  <si>
    <t>Less than 30%</t>
  </si>
  <si>
    <t>30-50%</t>
  </si>
  <si>
    <t>All</t>
  </si>
  <si>
    <t>Quartile 2</t>
  </si>
  <si>
    <t>Quartile 3</t>
  </si>
  <si>
    <t>Quartile 4 (Highest)</t>
  </si>
  <si>
    <t>A-6</t>
  </si>
  <si>
    <t>Payment-to-Rent Ratio</t>
  </si>
  <si>
    <t>Price-to-Rent Ratio</t>
  </si>
  <si>
    <t>Sources:</t>
  </si>
  <si>
    <t>Table A-1. Housing Market Indicators: 1980–2012</t>
  </si>
  <si>
    <t>Permits (1)</t>
  </si>
  <si>
    <t xml:space="preserve"> Starts (2)</t>
  </si>
  <si>
    <t>Size (3)</t>
  </si>
  <si>
    <t>Sales Price of Single-Family Homes</t>
  </si>
  <si>
    <t xml:space="preserve">  Vacancy Rates (6)</t>
  </si>
  <si>
    <t>Value Put in Place (7)</t>
  </si>
  <si>
    <t>Home Sales</t>
  </si>
  <si>
    <t>Year</t>
  </si>
  <si>
    <t xml:space="preserve"> (Thousands)</t>
  </si>
  <si>
    <t>(Median sq. ft.)</t>
  </si>
  <si>
    <t>(Percent)</t>
  </si>
  <si>
    <t>(Thousands)</t>
  </si>
  <si>
    <t>Single-Family</t>
  </si>
  <si>
    <t>Multifamily</t>
  </si>
  <si>
    <t>Manufactured</t>
  </si>
  <si>
    <t>New (4)</t>
  </si>
  <si>
    <t>Existing (5)</t>
  </si>
  <si>
    <t>For Sale</t>
  </si>
  <si>
    <t>For Rent</t>
  </si>
  <si>
    <t>Owner Improvements</t>
  </si>
  <si>
    <t>New (8)</t>
  </si>
  <si>
    <t>Existing (9)</t>
  </si>
  <si>
    <t>na</t>
  </si>
  <si>
    <t xml:space="preserve"> na</t>
  </si>
  <si>
    <t>Notes:  All value series are adjusted to 2012 dollars by the CPI-U for All Items. All links are as of April 2013. na indicates data not available.</t>
  </si>
  <si>
    <t>5. Existing home price is the median sales price of existing single-family homes determined by the National Association of Realtors®.</t>
  </si>
  <si>
    <t>8. US Census Bureau, Houses Sold by Region,www.census.gov/construction/nrs/xls/sold_cust.xls.</t>
  </si>
  <si>
    <t>9. National Association of Realtors®, Existing Single-Family Home Sales.</t>
  </si>
  <si>
    <t xml:space="preserve">Price to Income Ratio </t>
  </si>
  <si>
    <t xml:space="preserve">Payment to Income Ratio </t>
  </si>
  <si>
    <t>Median Monthly Rent 
(2012 dollars)</t>
  </si>
  <si>
    <t>Median Monthly Mortgage Payment 
(2012 dollars)</t>
  </si>
  <si>
    <t>NAR Affordability Index</t>
  </si>
  <si>
    <t>Notes: NAR affordability index was averaged across 12 months to obtain annual estimates.  Prices and mortgage payments are based on the median existing single-family home price, averaged from quarterly data to obtain annual prices.  Mortgage payments are calculated using the interest rate average for that year and assume a 20% downpayment and fixed 30-year term.  Income is the median household income.  2012 incomes were estimated using Moody’s Analytics Income Forecast applied to CPS income data. Rent is the median gross monthly rent from the 2011 American Community Survey, indexed using the CPI for rent for primary residence.</t>
  </si>
  <si>
    <t>Sources:JCHS tabulations of National Association of Realtors, Composite Affordability Index (NSA) and Existing Single-Family Sales via Moody's Analytics DataBuffet; Freddie Mac Primary Mortgage Market Survey; US Cencus Bureau, Current Population Surveys; Moody's Analytics median household income estimates  via Moody's Analytics DataBuffet; and U.S. Census Bureau, American Community Survey, 2011.</t>
  </si>
  <si>
    <t>35–44</t>
  </si>
  <si>
    <t>45–54</t>
  </si>
  <si>
    <t>55–64</t>
  </si>
  <si>
    <t>Monthly Housing and Non-Housing Expenditures by Households with Children: 2011</t>
  </si>
  <si>
    <t xml:space="preserve">Source: JCHS tabulations of the US Bureau of Labor Statistics, 2011 Consumer Expenditure Survey. </t>
  </si>
  <si>
    <t xml:space="preserve">Note: Severe cost burdens are defined as housing costs of more than 50% of household income.  Households with zero or negative income are assumed to be severely burdened, while renters paying no cash rent are assumed to be unburdened.  Children are the householder's own children under the age of 18.  Fully employed householders worked for at least 48 weeks, short-term unemployed for 27-47 weeks, long-term unemployed for 1-26 weeks, and fully unemployed householders did not work in the previous 12 months but were in the labor force.  </t>
  </si>
  <si>
    <t>(2012 dollars)</t>
  </si>
  <si>
    <t>(Millions of 2012 dollars)</t>
  </si>
  <si>
    <t>na</t>
    <phoneticPr fontId="22" type="noConversion"/>
  </si>
  <si>
    <t>1. US Census Bureau, New Privately Owned Housing Units Authorized by Building Permits, www.census.gov/construction/pdf/bpann.pdf.</t>
  </si>
  <si>
    <t xml:space="preserve">2. US Census Bureau, New Privately Owned Housing Units Started, www.census.gov/construction/nrc/xls/starts_cust.xls; Placements of New Manufactured Homes, www.census.gov/construction/mhs/pdf/mhstabplcmnt.pdf and JCHS historical tables. Manufactured housing starts are defined as placements of new manufactured homes.  </t>
  </si>
  <si>
    <t>3. US Census Bureau, Quarterly Starts and Completions by Purpose and Design, www.census.gov/construction/nrc/pdf/quarterly_starts_completions.pdf and JCHS historical tables.</t>
  </si>
  <si>
    <t>4. New home price is the median price from US Census Bureau, Median and Average Sales Price of New One-Family Houses Sold, www.census.gov/construction/nrs/xls/usprice_cust.xls</t>
  </si>
  <si>
    <t>6. US Census Bureau, Housing Vacancy Survey, www.census.gov/housing/hvs/data/ann12ind.html.</t>
  </si>
  <si>
    <t>7. US Census Bureau, Annual Value of Private Construction Put in Place, www.census.gov/construction/c30/privpage.html; data 1980-1993 retrieved from past JCHS reports. Single-family and multifamily are new construction. Owner improvements do not include expenditures on rental, seasonal, and vacant properties.</t>
  </si>
  <si>
    <t>W-1</t>
  </si>
  <si>
    <t>Severely Cost-Burdened Households by State and Selected Characteristics: 2011</t>
  </si>
  <si>
    <t>Severe Cost Burden (All Households)</t>
  </si>
  <si>
    <t>Severe Cost Burden (Owners)</t>
  </si>
  <si>
    <t>Severe Cost Burden (Renters)</t>
  </si>
  <si>
    <t>Median Home Value</t>
  </si>
  <si>
    <t>Median Ownership Costs</t>
  </si>
  <si>
    <t>Median Gross Rent</t>
  </si>
  <si>
    <t xml:space="preserve">Median Household Income </t>
  </si>
  <si>
    <t>Family Poverty Rate</t>
  </si>
  <si>
    <t>Individual Poverty Rate</t>
  </si>
  <si>
    <t>Rate</t>
  </si>
  <si>
    <t>Ranking</t>
  </si>
  <si>
    <t>Value</t>
  </si>
  <si>
    <t>California</t>
  </si>
  <si>
    <t>New York</t>
  </si>
  <si>
    <t>New Jersey</t>
  </si>
  <si>
    <t>Florida</t>
  </si>
  <si>
    <t>District of Columbia</t>
  </si>
  <si>
    <t>Hawaii</t>
  </si>
  <si>
    <t>Nevada</t>
  </si>
  <si>
    <t>Rhode Island</t>
  </si>
  <si>
    <t>Oregon</t>
  </si>
  <si>
    <t>Connecticut</t>
  </si>
  <si>
    <t>Georgia</t>
  </si>
  <si>
    <t xml:space="preserve">Arizona </t>
  </si>
  <si>
    <t>Massachusetts</t>
  </si>
  <si>
    <t>Illinois</t>
  </si>
  <si>
    <t>Maryland</t>
  </si>
  <si>
    <t>Michigan</t>
  </si>
  <si>
    <t>Washington</t>
  </si>
  <si>
    <t>Colorado</t>
  </si>
  <si>
    <t>New Mexico</t>
  </si>
  <si>
    <t>Louisiana</t>
  </si>
  <si>
    <t>Maine</t>
  </si>
  <si>
    <t>North Carolina</t>
  </si>
  <si>
    <t>South Carolina</t>
  </si>
  <si>
    <t>Mississippi</t>
  </si>
  <si>
    <t>Wisconsin</t>
  </si>
  <si>
    <t>Vermont</t>
  </si>
  <si>
    <t>Pennsylvania</t>
  </si>
  <si>
    <t>Ohio</t>
  </si>
  <si>
    <t>Tennessee</t>
  </si>
  <si>
    <t>New Hampshire</t>
  </si>
  <si>
    <t>Texas</t>
  </si>
  <si>
    <t xml:space="preserve">Alabama </t>
  </si>
  <si>
    <t>Delaware</t>
  </si>
  <si>
    <t>Virginia</t>
  </si>
  <si>
    <t>Missouri</t>
  </si>
  <si>
    <t>Idaho</t>
  </si>
  <si>
    <t>Utah</t>
  </si>
  <si>
    <t>Arkansas</t>
  </si>
  <si>
    <t>Kentucky</t>
  </si>
  <si>
    <t>Indiana</t>
  </si>
  <si>
    <t>Oklahoma</t>
  </si>
  <si>
    <t>Minnesota</t>
  </si>
  <si>
    <t>Montana</t>
  </si>
  <si>
    <t>Kansas</t>
  </si>
  <si>
    <t>West Virginia</t>
  </si>
  <si>
    <t>Nebraska</t>
  </si>
  <si>
    <t xml:space="preserve">Alaska </t>
  </si>
  <si>
    <t>Iowa</t>
  </si>
  <si>
    <t>North Dakota</t>
  </si>
  <si>
    <t>Wyoming</t>
  </si>
  <si>
    <t>South Dakota</t>
  </si>
  <si>
    <t>United States</t>
  </si>
  <si>
    <t>Notes: Severe burdens are defined as housing costs of more than 50% of household income.  Households with zero or negative income are assumed to be severely burdened, while renters paying no cash rent are assumed to be unburdened.   Home values and ownership costs are for owner-occupied units only.  Ownership costs include payments for mortagages (if a unit is owned with one or more mortgages), real estate taxes, insurance, utilitites, fuel, mobile home costs, and condominium fees.  Ownership costs and gross rents are on a monthly basis.  Gross rent includes payments for contract rent, utilities, and fuel, whether paid by the renter or by someone else.  Family poverty rate is for families with children only.</t>
  </si>
  <si>
    <t>Sources: JCHS tabulations of US Census Bureau, American Community Survey; US Census Bureau, American Community Survey, Poverty Status in the Past 12 Months.</t>
  </si>
  <si>
    <t>W-2</t>
  </si>
  <si>
    <t>No Burden</t>
  </si>
  <si>
    <t xml:space="preserve">Notes: Moderate (severe) burdens are defined as housing costs of 30-50% (more than 50%) of household income.  Households with zero or negative income are assumed to be severely burdened, while renters paying no cash rent are assumed to be unburdened. </t>
  </si>
  <si>
    <t>Source: JCHS tabulations of US Census Bureau, American Community Survey.</t>
  </si>
  <si>
    <t>Housing Cost Burdens by Tenure and State: 2011</t>
  </si>
  <si>
    <t>Number of Households (Thousands)</t>
  </si>
  <si>
    <t>W-2. Severely Cost-Burdened Households by State and Selected Characteristics: 2011</t>
  </si>
  <si>
    <t>Share of Households (Percent)</t>
  </si>
  <si>
    <t>W-1. Housing Cost Burdens by Tenure and State: 2011</t>
  </si>
  <si>
    <t>State</t>
  </si>
  <si>
    <t>W-3</t>
  </si>
  <si>
    <t>Geography:</t>
  </si>
  <si>
    <t>Akron, OH Metropolitan Statistical Area</t>
  </si>
  <si>
    <t>Albany-Schenectady-Troy, NY Metropolitan Statistical Area</t>
  </si>
  <si>
    <t>Albuquerque, NM Metropolitan Statistical Area</t>
  </si>
  <si>
    <t>Allentown-Bethlehem-Easton, PA-NJ Metropolitan Statistical Area</t>
  </si>
  <si>
    <t>Atlanta-Sandy Springs-Marietta, GA Metropolitan Statistical Area</t>
  </si>
  <si>
    <t>Austin-Round Rock-San Marcos, TX Metropolitan Statistical Area</t>
  </si>
  <si>
    <t>Baltimore-Towson, MD Metropolitan Statistical Area</t>
  </si>
  <si>
    <t>Baton Rouge, LA Metropolitan Statistical Area</t>
  </si>
  <si>
    <t>Birmingham-Hoover, AL Metropolitan Statistical Area</t>
  </si>
  <si>
    <t>Boise City-Nampa, ID Metropolitan Statistical Area</t>
  </si>
  <si>
    <t>Boston-Cambridge-Quincy, MA-NH Metropolitan Statistical Area</t>
  </si>
  <si>
    <t>Bridgeport-Stamford-Norwalk, CT Metropolitan Statistical Area</t>
  </si>
  <si>
    <t>Buffalo-Niagara Falls, NY Metropolitan Statistical Area</t>
  </si>
  <si>
    <t>Cape Coral-Fort Myers, FL Metropolitan Statistical Area</t>
  </si>
  <si>
    <t>Charleston-North Charleston-Summerville, SC Metropolitan Statistical Area</t>
  </si>
  <si>
    <t>Charlotte-Gastonia-Rock Hill, NC-SC Metropolitan Statistical Area</t>
  </si>
  <si>
    <t>Chattanooga, TN-GA Metropolitan Statistical Area</t>
  </si>
  <si>
    <t>Chicago-Joliet-Naperville, IL-IN-WI Metropolitan Statistical Area</t>
  </si>
  <si>
    <t>Cincinnati-Middletown, OH-KY-IN Metropolitan Statistical Area</t>
  </si>
  <si>
    <t>Cleveland-Elyria-Mentor, OH Metropolitan Statistical Area</t>
  </si>
  <si>
    <t>Colorado Springs, CO Metropolitan Statistical Area</t>
  </si>
  <si>
    <t>Columbia, SC Metropolitan Statistical Area</t>
  </si>
  <si>
    <t>Columbus, OH Metropolitan Statistical Area</t>
  </si>
  <si>
    <t>Dallas-Fort Worth-Arlington, TX Metropolitan Statistical Area</t>
  </si>
  <si>
    <t>Dayton, OH Metropolitan Statistical Area</t>
  </si>
  <si>
    <t>Denver-Aurora-Broomfield, CO Metropolitan Statistical Area</t>
  </si>
  <si>
    <t>Des Moines-West Des Moines, IA Metropolitan Statistical Area</t>
  </si>
  <si>
    <t>Detroit-Warren-Livonia, MI Metropolitan Statistical Area</t>
  </si>
  <si>
    <t>El Paso, TX Metropolitan Statistical Area</t>
  </si>
  <si>
    <t>Grand Rapids-Wyoming, MI Metropolitan Statistical Area</t>
  </si>
  <si>
    <t>Greensboro-High Point, NC Metropolitan Statistical Area</t>
  </si>
  <si>
    <t>Greenville-Mauldin-Easley, SC Metropolitan Statistical Area</t>
  </si>
  <si>
    <t>Hartford-West Hartford-East Hartford, CT Metropolitan Statistical Area</t>
  </si>
  <si>
    <t>Honolulu, HI Metropolitan Statistical Area</t>
  </si>
  <si>
    <t>Houston-Sugar Land-Baytown, TX Metropolitan Statistical Area</t>
  </si>
  <si>
    <t>Indianapolis-Carmel, IN Metropolitan Statistical Area</t>
  </si>
  <si>
    <t>Jackson, MS Metropolitan Statistical Area</t>
  </si>
  <si>
    <t>Jacksonville, FL Metropolitan Statistical Area</t>
  </si>
  <si>
    <t>Kansas City, MO-KS Metropolitan Statistical Area</t>
  </si>
  <si>
    <t>Knoxville, TN Metropolitan Statistical Area</t>
  </si>
  <si>
    <t>Las Vegas-Paradise, NV Metropolitan Statistical Area</t>
  </si>
  <si>
    <t>Little Rock-North Little Rock-Conway, AR Metropolitan Statistical Area</t>
  </si>
  <si>
    <t>Los Angeles-Long Beach-Santa Ana, CA Metropolitan Statistical Area</t>
  </si>
  <si>
    <t>Louisville-Jefferson County, KY-IN Metropolitan Statistical Area</t>
  </si>
  <si>
    <t>Madison, WI Metropolitan Statistical Area</t>
  </si>
  <si>
    <t>Memphis, TN-MS-AR Metropolitan Statistical Area</t>
  </si>
  <si>
    <t>Miami-Fort Lauderdale-Pompano Beach, FL Metropolitan Statistical Area</t>
  </si>
  <si>
    <t>Milwaukee-Waukesha-West Allis, WI Metropolitan Statistical Area</t>
  </si>
  <si>
    <t>Minneapolis-St. Paul-Bloomington, MN-WI Metropolitan Statistical Area</t>
  </si>
  <si>
    <t>Nashville-Davidson--Murfreesboro--Franklin, TN Metropolitan Statistical Area</t>
  </si>
  <si>
    <t>New Haven-Milford, CT Metropolitan Statistical Area</t>
  </si>
  <si>
    <t>New Orleans-Metairie-Kenner, LA Metropolitan Statistical Area</t>
  </si>
  <si>
    <t>New York-Northern New Jersey-Long Island, NY-NJ-PA Metropolitan Statistical Area</t>
  </si>
  <si>
    <t>North Port-Bradenton-Sarasota, FL Metropolitan Statistical Area</t>
  </si>
  <si>
    <t>Oklahoma City, OK Metropolitan Statistical Area</t>
  </si>
  <si>
    <t>Omaha-Council Bluffs, NE-IA Metropolitan Statistical Area</t>
  </si>
  <si>
    <t>Orlando-Kissimmee-Sanford, FL Metropolitan Statistical Area</t>
  </si>
  <si>
    <t>Palm Bay-Melbourne-Titusville, FL Metropolitan Statistical Area</t>
  </si>
  <si>
    <t>Philadelphia-Camden-Wilmington, PA-NJ-DE-MD Metropolitan Statistical Area</t>
  </si>
  <si>
    <t>Phoenix-Mesa-Glendale, AZ Metropolitan Statistical Area</t>
  </si>
  <si>
    <t>Pittsburgh, PA Metropolitan Statistical Area</t>
  </si>
  <si>
    <t>Portland-Vancouver-Hillsboro, OR-WA Metropolitan Statistical Area</t>
  </si>
  <si>
    <t>Providence-New Bedford-Fall River, RI-MA Metropolitan Statistical Area</t>
  </si>
  <si>
    <t>Raleigh-Cary, NC Metropolitan Statistical Area</t>
  </si>
  <si>
    <t>Richmond, VA Metropolitan Statistical Area</t>
  </si>
  <si>
    <t>Riverside-San Bernardino-Ontario, CA Metropolitan Statistical Area</t>
  </si>
  <si>
    <t>Rochester, NY Metropolitan Statistical Area</t>
  </si>
  <si>
    <t>Sacramento--Arden-Arcade--Roseville, CA Metropolitan Statistical Area</t>
  </si>
  <si>
    <t>Salt Lake City, UT Metropolitan Statistical Area</t>
  </si>
  <si>
    <t>San Antonio-New Braunfels, TX Metropolitan Statistical Area</t>
  </si>
  <si>
    <t>San Diego-Carlsbad-San Marcos, CA Metropolitan Statistical Area</t>
  </si>
  <si>
    <t>San Francisco-Oakland-Fremont, CA Metropolitan Statistical Area</t>
  </si>
  <si>
    <t>San Jose-Sunnyvale-Santa Clara, CA Metropolitan Statistical Area</t>
  </si>
  <si>
    <t>Seattle-Tacoma-Bellevue, WA Metropolitan Statistical Area</t>
  </si>
  <si>
    <t>Springfield, MA Metropolitan Statistical Area</t>
  </si>
  <si>
    <t>St. Louis, MO-IL Metropolitan Statistical Area</t>
  </si>
  <si>
    <t>Syracuse, NY Metropolitan Statistical Area</t>
  </si>
  <si>
    <t>Tampa-St. Petersburg-Clearwater, FL Metropolitan Statistical Area</t>
  </si>
  <si>
    <t>Toledo, OH Metropolitan Statistical Area</t>
  </si>
  <si>
    <t>Tucson, AZ Metropolitan Statistical Area</t>
  </si>
  <si>
    <t>Tulsa, OK Metropolitan Statistical Area</t>
  </si>
  <si>
    <t>Virginia Beach-Norfolk-Newport News, VA-NC Metropolitan Statistical Area</t>
  </si>
  <si>
    <t>Washington-Arlington-Alexandria, DC-VA-MD-WV Metropolitan Statistical Area</t>
  </si>
  <si>
    <t>Wichita, KS Metropolitan Statistical Area</t>
  </si>
  <si>
    <t>Worcester, MA Metropolitan Statistical Area</t>
  </si>
  <si>
    <t>Youngstown-Warren-Boardman, OH-PA Metropolitan Statistical Area</t>
  </si>
  <si>
    <t>Sources: JCHS payment calculations from National Association of Realtors®, Existing Single Family Median Home Price and Freddie Mac PMMS interest rates; Moody's Analytics estimates of US Census Bureau Median Household Income.</t>
  </si>
  <si>
    <t>Notes: Home prices are the metro area median existing single family home sales prices.  Incomes are for the median household.</t>
  </si>
  <si>
    <t>Geography</t>
  </si>
  <si>
    <t>Mortgage Payment (2012 Dollars)</t>
  </si>
  <si>
    <t xml:space="preserve">Metro Area Standardized Mortgage Payments on a Median-Priced Home 1990-2012 </t>
  </si>
  <si>
    <t>W-4</t>
  </si>
  <si>
    <t>Total Homeless People</t>
  </si>
  <si>
    <t>Subpopulation</t>
  </si>
  <si>
    <t xml:space="preserve">Sheltered  </t>
  </si>
  <si>
    <t>Unsheltered</t>
  </si>
  <si>
    <t>% change from '11-'12</t>
  </si>
  <si>
    <t xml:space="preserve">Chronically Homeless </t>
  </si>
  <si>
    <t xml:space="preserve">Severely Mentally Ill   </t>
  </si>
  <si>
    <t xml:space="preserve">Chronic Substance Abuse  </t>
  </si>
  <si>
    <t xml:space="preserve">Veterans  </t>
  </si>
  <si>
    <t xml:space="preserve">Persons with HIV/AIDS </t>
  </si>
  <si>
    <t xml:space="preserve">Victims of Domestic Violence  </t>
  </si>
  <si>
    <t xml:space="preserve">Unaccompanied Youth (Under 18)   </t>
  </si>
  <si>
    <t>Total Homeless Veterans</t>
  </si>
  <si>
    <t>All Chronic Homeless</t>
  </si>
  <si>
    <t>http://www.hudhre.info/CoC_Reports/2009_pops_sub_FULL.pdf</t>
  </si>
  <si>
    <t xml:space="preserve">    Sheltered </t>
  </si>
  <si>
    <t xml:space="preserve">    Unsheltered </t>
  </si>
  <si>
    <t xml:space="preserve">    Individuals</t>
  </si>
  <si>
    <t xml:space="preserve">    Persons in Families</t>
  </si>
  <si>
    <t>Chronic Homelessness, by Sheltered Status</t>
  </si>
  <si>
    <t xml:space="preserve">    Sheltered Chronic Homeless</t>
  </si>
  <si>
    <t xml:space="preserve">    Unsheltered Chronic Homeless</t>
  </si>
  <si>
    <t>Veteran Homelessness, by Sheltered Status</t>
  </si>
  <si>
    <t>Share of U.S. Homeless Population, 2012</t>
  </si>
  <si>
    <t>State/Territory</t>
  </si>
  <si>
    <t xml:space="preserve">% Share </t>
  </si>
  <si>
    <t>CoC</t>
  </si>
  <si>
    <t>Number Increase</t>
  </si>
  <si>
    <t>% Increase</t>
  </si>
  <si>
    <t>CA</t>
  </si>
  <si>
    <t>New York City (NY)</t>
  </si>
  <si>
    <t>NY</t>
  </si>
  <si>
    <t>Phoenix/Mesa/Maricopa County (AZ)</t>
  </si>
  <si>
    <t>FL</t>
  </si>
  <si>
    <t>San Diego City and County (CA)</t>
  </si>
  <si>
    <t>TX</t>
  </si>
  <si>
    <t>San Antonio/Bexar County (CA)</t>
  </si>
  <si>
    <t>GA</t>
  </si>
  <si>
    <t>San Francisco (CA)</t>
  </si>
  <si>
    <t>WA</t>
  </si>
  <si>
    <t>MA</t>
  </si>
  <si>
    <t>CO</t>
  </si>
  <si>
    <t>AK</t>
  </si>
  <si>
    <t>OR</t>
  </si>
  <si>
    <t>AL</t>
  </si>
  <si>
    <t>PA</t>
  </si>
  <si>
    <t>AR</t>
  </si>
  <si>
    <t>IL</t>
  </si>
  <si>
    <t>AZ</t>
  </si>
  <si>
    <t>OH</t>
  </si>
  <si>
    <t>NC</t>
  </si>
  <si>
    <t>NJ</t>
  </si>
  <si>
    <t>CT</t>
  </si>
  <si>
    <t>MI</t>
  </si>
  <si>
    <t>DC</t>
  </si>
  <si>
    <t>DE</t>
  </si>
  <si>
    <t>MO</t>
  </si>
  <si>
    <t>NV</t>
  </si>
  <si>
    <t>MD</t>
  </si>
  <si>
    <t>TN</t>
  </si>
  <si>
    <t>GU (Guam)</t>
  </si>
  <si>
    <t>HI</t>
  </si>
  <si>
    <t>VA</t>
  </si>
  <si>
    <t>IA</t>
  </si>
  <si>
    <t>LA</t>
  </si>
  <si>
    <t>ID</t>
  </si>
  <si>
    <t>MN</t>
  </si>
  <si>
    <t>IN</t>
  </si>
  <si>
    <t>KS</t>
  </si>
  <si>
    <t>KY</t>
  </si>
  <si>
    <t>WI</t>
  </si>
  <si>
    <t>OK</t>
  </si>
  <si>
    <t>ME</t>
  </si>
  <si>
    <t>SC</t>
  </si>
  <si>
    <t>NE</t>
  </si>
  <si>
    <t>MS</t>
  </si>
  <si>
    <t>UT</t>
  </si>
  <si>
    <t>MT</t>
  </si>
  <si>
    <t>NM</t>
  </si>
  <si>
    <t>PR (Puerto Rico)</t>
  </si>
  <si>
    <t>ND</t>
  </si>
  <si>
    <t>NH</t>
  </si>
  <si>
    <t>WV</t>
  </si>
  <si>
    <t>WY</t>
  </si>
  <si>
    <t>RI</t>
  </si>
  <si>
    <t>VT</t>
  </si>
  <si>
    <t>SD</t>
  </si>
  <si>
    <t>VI (Virgin Island)</t>
  </si>
  <si>
    <t>W-5</t>
  </si>
  <si>
    <t>W-6</t>
  </si>
  <si>
    <t>Under 25</t>
  </si>
  <si>
    <t>35-44</t>
  </si>
  <si>
    <t>45-54</t>
  </si>
  <si>
    <t>55-64</t>
  </si>
  <si>
    <t>n/a</t>
  </si>
  <si>
    <t>Households and Units (Thousands)</t>
  </si>
  <si>
    <t>Extremely Low Income  Renter Households (Under 30% AMI)</t>
  </si>
  <si>
    <t>Rental Units Affordable at 30% AMI</t>
  </si>
  <si>
    <t>Affordable, Available and Adequate Units</t>
  </si>
  <si>
    <t>Affordable but not Available (Rented by a higher-income household)</t>
  </si>
  <si>
    <t>Affordable and Available but not Adequate</t>
  </si>
  <si>
    <t>NA</t>
  </si>
  <si>
    <t xml:space="preserve"> Gap in Affordable Rental Supply for ELI Households</t>
  </si>
  <si>
    <t>Gap in Affordable, Available and Adequate Rental Supply</t>
  </si>
  <si>
    <t>Notes: Affordability cutoffs are adjusted by corresponding household and unit size.</t>
  </si>
  <si>
    <t>Source: JCHS tabulations of US Census Bureau, American Housing Surveys and US Dept. of Housing Worst Case Needs 2009 Report to Congress.</t>
  </si>
  <si>
    <t>W-7</t>
  </si>
  <si>
    <t>A-6.  Median Household Net Worth, Home Equity, and Cash Savings by Age, Race/Ethnicity, and Tenure: 2010</t>
  </si>
  <si>
    <t>W-8</t>
  </si>
  <si>
    <t xml:space="preserve">All </t>
  </si>
  <si>
    <t>Households</t>
  </si>
  <si>
    <t>Median 
Cash Savings</t>
  </si>
  <si>
    <t>Median 
Home Equity</t>
  </si>
  <si>
    <t>Median 
Total Net Worth</t>
  </si>
  <si>
    <t>Source: US Department of Housing and Urban Development, OneCPD Resource Exchange, 2007-2012 PIT Counts by CoC</t>
  </si>
  <si>
    <t xml:space="preserve"> https://www.onecpd.info/resources/documents/2007-2012PITCountsbyCoC.xlsx</t>
  </si>
  <si>
    <t>Source: US Department of Housing and Urban Development, Homelessness Resource Exchange</t>
  </si>
  <si>
    <t>Sources: US Department of Housing and Urban Development, 2012 Annual Homeless Assessment Report and Homelessness Resource Exchange</t>
  </si>
  <si>
    <t>Sources: US Department of Housing and Urban Development, 2012 Annual Homeless Assessment Report and OneCPD Resource Exchange, 2007-2012 PIT Counts by CoC.</t>
  </si>
  <si>
    <t>Persons</t>
  </si>
  <si>
    <t>W-5b. Homeless Persons by Subpopulations:  2011 &amp; 2012</t>
  </si>
  <si>
    <t>W-6b.  Homeless Population in Select Cities by Continuum of Care: 2011 &amp; 2012</t>
  </si>
  <si>
    <t>Households, in thousands</t>
  </si>
  <si>
    <t>Number of household movers</t>
  </si>
  <si>
    <t>Household mobility rate</t>
  </si>
  <si>
    <t xml:space="preserve">   Owners With Mortgages</t>
  </si>
  <si>
    <t xml:space="preserve">   Owners Without Mortgages</t>
  </si>
  <si>
    <t xml:space="preserve">   Less than $15,000</t>
  </si>
  <si>
    <t xml:space="preserve">   $15,000 - 29,999</t>
  </si>
  <si>
    <t xml:space="preserve">   $30,000 - 44,999</t>
  </si>
  <si>
    <t xml:space="preserve">   $45,000 - 74,999</t>
  </si>
  <si>
    <t xml:space="preserve">   $75,000 and Over</t>
  </si>
  <si>
    <t xml:space="preserve">   25 - 44</t>
  </si>
  <si>
    <t xml:space="preserve">   45 - 64</t>
  </si>
  <si>
    <t xml:space="preserve">   Hispanic (any race)</t>
  </si>
  <si>
    <t xml:space="preserve">   Asian/other, Non-Hispanic</t>
  </si>
  <si>
    <t xml:space="preserve">   Fully employed</t>
  </si>
  <si>
    <t xml:space="preserve">   Short-term unemployed</t>
  </si>
  <si>
    <t xml:space="preserve">   Long-term unemployed</t>
  </si>
  <si>
    <t xml:space="preserve">   Fully unemployed</t>
  </si>
  <si>
    <t>Note: Domestic movers are households that moved within the United States during the previous 12 months. Fully employed householders worked for at least 48 weeks, short-term unemployed for 27-47 weeks, long-term unemployed for 1-26 weels, and fully unemployed householders did not work in the previous 12 months but were in the labor force.</t>
  </si>
  <si>
    <t>W-9</t>
  </si>
  <si>
    <t>W-9.  Movers and Mobility Rates by Household Characteristics: 2007 and 2011</t>
  </si>
  <si>
    <t>Movers and Mobility Rates by Household Characteristics: 2007 and 2011</t>
  </si>
  <si>
    <t>Source: JCHS tabulations of 2010 Federal Researve Board Survey of Consumer Finances data.</t>
  </si>
  <si>
    <t xml:space="preserve">White </t>
  </si>
  <si>
    <t>Race / Ethnicity</t>
  </si>
  <si>
    <t>Age</t>
  </si>
  <si>
    <t xml:space="preserve">Web Tables  </t>
  </si>
  <si>
    <t>Table A-3. Housing Cost-Burdened Households by Tenure and Income: 2001, 2007, 2010, and 2011</t>
  </si>
  <si>
    <t>Table A-4. Severely Cost-Burdened Households by Demographic Characteristics: 2011</t>
  </si>
  <si>
    <r>
      <t>Housing Market Indicators: 1980</t>
    </r>
    <r>
      <rPr>
        <sz val="11"/>
        <color theme="1"/>
        <rFont val="Calibri"/>
        <family val="2"/>
      </rPr>
      <t>–</t>
    </r>
    <r>
      <rPr>
        <sz val="11"/>
        <color theme="1"/>
        <rFont val="Calibri"/>
        <family val="2"/>
        <scheme val="minor"/>
      </rPr>
      <t>2012</t>
    </r>
  </si>
  <si>
    <t>Homeownership Rates by Age, Race/Ethnicity, and Region: 1994–2011</t>
  </si>
  <si>
    <t>Extremely Low Income Households and the Affordable Rental Supply Gap: 1999–2011</t>
  </si>
  <si>
    <t>Housing Costs and Affordability: 1990–2012</t>
  </si>
  <si>
    <t>Point in Time (PIT) Estimates of Homelessness: 2007–2012</t>
  </si>
  <si>
    <t>State Homelessness Counts: 2007–2012</t>
  </si>
  <si>
    <t>Metro Area Median Home Price-to-Income Ratios: 1990–2012</t>
  </si>
  <si>
    <t>by Race/Ethnicity, Age, and Tenure: 2010</t>
  </si>
  <si>
    <t>Median Household Net Worth, Home Equity, and Cash Savings</t>
  </si>
  <si>
    <t>Table A-2. Homeownership Rates by Age, Race/Ethnicity, and Region: 1995–2011</t>
  </si>
  <si>
    <t>Table A-5. Monthly Housing and Non-Housing Expenditures by Households with Children: 2011</t>
  </si>
  <si>
    <t>Non-Housing
Expenditures</t>
  </si>
  <si>
    <t>Over 50%</t>
  </si>
  <si>
    <t>Notes: Data refer to households with children under the age of 18. Quartiles are equal fourths of households ranked by total expenditures. Housing expenditures include mortgage principal and interest, insurance, taxes, maintenance, rents, and utilities.</t>
  </si>
  <si>
    <t>25-34</t>
  </si>
  <si>
    <t>Note: White, black, and other households are non-Hispanic.   Hispanic households may be of any race.  Cash savings includes checking, savings, CDs and money market accounts.  Home equity is for primary residences only.</t>
  </si>
  <si>
    <r>
      <t>W-7. Extremely Low Income Households and the Affordable Rental Supply Gap: 1999</t>
    </r>
    <r>
      <rPr>
        <b/>
        <sz val="12"/>
        <color theme="1"/>
        <rFont val="Calibri"/>
        <family val="2"/>
      </rPr>
      <t>–</t>
    </r>
    <r>
      <rPr>
        <b/>
        <sz val="12"/>
        <color theme="1"/>
        <rFont val="Calibri"/>
        <family val="2"/>
        <scheme val="minor"/>
      </rPr>
      <t>2011</t>
    </r>
  </si>
  <si>
    <t>W-6. State Homelessness Counts: 2007–2012</t>
  </si>
  <si>
    <t xml:space="preserve">U.S. Homeless Population 2007–2012 </t>
  </si>
  <si>
    <t>W-5. Point in Time (PIT) Estimates of Homelessness: 2007–2012</t>
  </si>
  <si>
    <t xml:space="preserve">Table W-4: Metro Area Standardized Mortgage Payments on a Median-Priced Home 1990–2012 </t>
  </si>
  <si>
    <t>Table W-3. Metro Area Median Home Price-to- Household Income Ratios: 1990–2012</t>
  </si>
  <si>
    <t>W-8. Housing Costs and Affordability: 1990–2012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</si>
</sst>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0_);[Red]\(&quot;$&quot;#,##0\)"/>
    <numFmt numFmtId="44" formatCode="_(&quot;$&quot;* #,##0.00_);_(&quot;$&quot;* \(#,##0.00\);_(&quot;$&quot;* &quot;-&quot;??_);_(@_)"/>
    <numFmt numFmtId="43" formatCode="_(* #,##0.00_);_(* \(#,##0.00\);_(* &quot;-&quot;??_);_(@_)"/>
    <numFmt numFmtId="164" formatCode="_(* #,##0.0_);_(* \(#,##0.0\);_(* &quot;-&quot;??_);_(@_)"/>
    <numFmt numFmtId="165" formatCode="0.0"/>
    <numFmt numFmtId="166" formatCode="0.0_)"/>
    <numFmt numFmtId="167" formatCode="0.0%"/>
    <numFmt numFmtId="168" formatCode="0.00000"/>
    <numFmt numFmtId="169" formatCode="&quot;$&quot;#,##0"/>
    <numFmt numFmtId="170" formatCode="General_)"/>
    <numFmt numFmtId="171" formatCode="_(* #,##0_);_(* \(#,##0\);_(* &quot;-&quot;??_);_(@_)"/>
    <numFmt numFmtId="172" formatCode="#,##0.000000"/>
    <numFmt numFmtId="173" formatCode="_(&quot;$&quot;* #,##0_);_(&quot;$&quot;* \(#,##0\);_(&quot;$&quot;* &quot;-&quot;??_);_(@_)"/>
    <numFmt numFmtId="174" formatCode="#,##0.000"/>
    <numFmt numFmtId="175" formatCode="&quot;$&quot;#,##0.00"/>
    <numFmt numFmtId="176" formatCode="&quot;$&quot;#,##0\ ;\(&quot;$&quot;#,##0\)"/>
    <numFmt numFmtId="177" formatCode="m/d"/>
    <numFmt numFmtId="178" formatCode="_([$€-2]* #,##0.00_);_([$€-2]* \(#,##0.00\);_([$€-2]* &quot;-&quot;??_)"/>
    <numFmt numFmtId="179" formatCode="0.0000000000"/>
    <numFmt numFmtId="180" formatCode="0%_);\(0%\)"/>
  </numFmts>
  <fonts count="118">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10"/>
      <name val="Arial"/>
      <family val="2"/>
    </font>
    <font>
      <sz val="10"/>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8"/>
      <name val="HLV"/>
    </font>
    <font>
      <sz val="12"/>
      <name val="HLV"/>
    </font>
    <font>
      <sz val="10"/>
      <name val="Courier"/>
      <family val="3"/>
    </font>
    <font>
      <b/>
      <sz val="11"/>
      <color rgb="FF000000"/>
      <name val="Calibri"/>
      <family val="2"/>
    </font>
    <font>
      <sz val="11"/>
      <color theme="1"/>
      <name val="Calibri"/>
      <family val="2"/>
    </font>
    <font>
      <sz val="10"/>
      <color indexed="8"/>
      <name val="Arial"/>
      <family val="2"/>
    </font>
    <font>
      <sz val="12"/>
      <name val="Helv"/>
    </font>
    <font>
      <sz val="10"/>
      <name val="Arial"/>
      <family val="2"/>
    </font>
    <font>
      <b/>
      <sz val="10"/>
      <name val="Calibri"/>
      <family val="2"/>
      <scheme val="minor"/>
    </font>
    <font>
      <sz val="10"/>
      <name val="Calibri"/>
      <family val="2"/>
      <scheme val="minor"/>
    </font>
    <font>
      <b/>
      <sz val="11"/>
      <color indexed="8"/>
      <name val="Calibri"/>
      <family val="2"/>
      <scheme val="minor"/>
    </font>
    <font>
      <sz val="11"/>
      <color indexed="8"/>
      <name val="Calibri"/>
      <family val="2"/>
      <scheme val="minor"/>
    </font>
    <font>
      <sz val="11"/>
      <name val="Calibri"/>
      <family val="2"/>
      <scheme val="minor"/>
    </font>
    <font>
      <sz val="10"/>
      <name val="Arial"/>
      <family val="2"/>
    </font>
    <font>
      <sz val="10"/>
      <color indexed="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sz val="11"/>
      <color rgb="FF000000"/>
      <name val="Calibri"/>
      <family val="2"/>
    </font>
    <font>
      <b/>
      <sz val="12"/>
      <color theme="1"/>
      <name val="Calibri"/>
      <family val="2"/>
      <scheme val="minor"/>
    </font>
    <font>
      <b/>
      <sz val="14"/>
      <color theme="1"/>
      <name val="Calibri"/>
      <family val="2"/>
      <scheme val="minor"/>
    </font>
    <font>
      <b/>
      <sz val="16"/>
      <color theme="1"/>
      <name val="Calibri"/>
      <family val="2"/>
      <scheme val="minor"/>
    </font>
    <font>
      <b/>
      <sz val="11"/>
      <color theme="1"/>
      <name val="Arial"/>
      <family val="2"/>
    </font>
    <font>
      <sz val="11"/>
      <color theme="1"/>
      <name val="Arial"/>
      <family val="2"/>
    </font>
    <font>
      <b/>
      <i/>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font>
    <font>
      <sz val="11"/>
      <color rgb="FF000000"/>
      <name val="Arial"/>
      <family val="2"/>
    </font>
    <font>
      <b/>
      <sz val="12"/>
      <color theme="1"/>
      <name val="Calibri"/>
      <family val="2"/>
    </font>
    <font>
      <sz val="8"/>
      <name val="Arial"/>
      <family val="2"/>
    </font>
    <font>
      <b/>
      <sz val="9"/>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12"/>
      <name val="Times New Roman"/>
      <family val="1"/>
    </font>
    <font>
      <sz val="11"/>
      <name val="Arial"/>
      <family val="2"/>
    </font>
    <font>
      <sz val="10"/>
      <name val="Courier New"/>
      <family val="3"/>
    </font>
    <font>
      <b/>
      <i/>
      <sz val="14"/>
      <color indexed="15"/>
      <name val="Times New Roman"/>
      <family val="1"/>
    </font>
    <font>
      <sz val="7"/>
      <name val="Small Fonts"/>
      <family val="2"/>
    </font>
    <font>
      <b/>
      <sz val="10"/>
      <name val="MS Sans Serif"/>
      <family val="2"/>
    </font>
    <font>
      <sz val="8"/>
      <color indexed="38"/>
      <name val="Arial"/>
      <family val="2"/>
    </font>
    <font>
      <sz val="8"/>
      <color indexed="32"/>
      <name val="Arial"/>
      <family val="2"/>
    </font>
    <font>
      <b/>
      <sz val="12"/>
      <color indexed="60"/>
      <name val="Arial"/>
      <family val="2"/>
    </font>
    <font>
      <b/>
      <sz val="12"/>
      <color indexed="16"/>
      <name val="Arial"/>
      <family val="2"/>
    </font>
    <font>
      <b/>
      <sz val="12"/>
      <color indexed="17"/>
      <name val="Arial"/>
      <family val="2"/>
    </font>
    <font>
      <b/>
      <sz val="12"/>
      <color indexed="54"/>
      <name val="Arial"/>
      <family val="2"/>
    </font>
    <font>
      <sz val="10"/>
      <color indexed="53"/>
      <name val="Arial"/>
      <family val="2"/>
    </font>
    <font>
      <sz val="10"/>
      <color indexed="20"/>
      <name val="Arial"/>
      <family val="2"/>
    </font>
    <font>
      <sz val="9"/>
      <color indexed="19"/>
      <name val="Arial"/>
      <family val="2"/>
    </font>
    <font>
      <sz val="10"/>
      <color indexed="19"/>
      <name val="Arial"/>
      <family val="2"/>
    </font>
    <font>
      <sz val="9"/>
      <color indexed="11"/>
      <name val="Arial"/>
      <family val="2"/>
    </font>
    <font>
      <sz val="8"/>
      <color indexed="10"/>
      <name val="Arial"/>
      <family val="2"/>
    </font>
    <font>
      <b/>
      <sz val="10"/>
      <color indexed="10"/>
      <name val="Arial"/>
      <family val="2"/>
    </font>
  </fonts>
  <fills count="7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0625">
        <fgColor indexed="13"/>
      </patternFill>
    </fill>
    <fill>
      <patternFill patternType="solid">
        <fgColor indexed="9"/>
        <bgColor indexed="9"/>
      </patternFill>
    </fill>
    <fill>
      <gradientFill degree="45">
        <stop position="0">
          <color rgb="FFFFFFFF"/>
        </stop>
        <stop position="1">
          <color rgb="FFA6A6A6"/>
        </stop>
      </gradientFill>
    </fill>
    <fill>
      <gradientFill degree="135">
        <stop position="0">
          <color rgb="FFFFFFFF"/>
        </stop>
        <stop position="1">
          <color rgb="FFD8D8D8"/>
        </stop>
      </gradientFill>
    </fill>
    <fill>
      <patternFill patternType="solid">
        <fgColor rgb="FFA5A5A5"/>
        <bgColor rgb="FF000000"/>
      </patternFill>
    </fill>
    <fill>
      <patternFill patternType="solid">
        <fgColor rgb="FFD8D8D8"/>
        <bgColor rgb="FF000000"/>
      </patternFill>
    </fill>
    <fill>
      <gradientFill degree="135">
        <stop position="0">
          <color theme="0"/>
        </stop>
        <stop position="1">
          <color theme="0" tint="-0.1490218817712943"/>
        </stop>
      </gradient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2"/>
        <bgColor indexed="64"/>
      </patternFill>
    </fill>
    <fill>
      <patternFill patternType="solid">
        <fgColor indexed="27"/>
        <bgColor indexed="64"/>
      </patternFill>
    </fill>
    <fill>
      <patternFill patternType="solid">
        <fgColor indexed="18"/>
        <bgColor indexed="9"/>
      </patternFill>
    </fill>
    <fill>
      <patternFill patternType="solid">
        <fgColor indexed="26"/>
        <bgColor indexed="64"/>
      </patternFill>
    </fill>
    <fill>
      <patternFill patternType="mediumGray">
        <fgColor indexed="22"/>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double">
        <color indexed="64"/>
      </right>
      <top/>
      <bottom/>
      <diagonal/>
    </border>
    <border>
      <left/>
      <right/>
      <top/>
      <bottom style="double">
        <color auto="1"/>
      </bottom>
      <diagonal/>
    </border>
    <border>
      <left style="double">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style="double">
        <color auto="1"/>
      </left>
      <right style="thin">
        <color auto="1"/>
      </right>
      <top/>
      <bottom/>
      <diagonal/>
    </border>
    <border>
      <left/>
      <right style="thin">
        <color auto="1"/>
      </right>
      <top/>
      <bottom/>
      <diagonal/>
    </border>
    <border>
      <left style="double">
        <color auto="1"/>
      </left>
      <right/>
      <top/>
      <bottom/>
      <diagonal/>
    </border>
    <border>
      <left style="double">
        <color auto="1"/>
      </left>
      <right style="thin">
        <color auto="1"/>
      </right>
      <top/>
      <bottom style="double">
        <color auto="1"/>
      </bottom>
      <diagonal/>
    </border>
    <border>
      <left/>
      <right style="thin">
        <color auto="1"/>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style="double">
        <color auto="1"/>
      </left>
      <right/>
      <top/>
      <bottom style="double">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top/>
      <bottom/>
      <diagonal/>
    </border>
    <border>
      <left style="thin">
        <color auto="1"/>
      </left>
      <right/>
      <top/>
      <bottom style="double">
        <color auto="1"/>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rgb="FFC1C1C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40">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18" fillId="0" borderId="0"/>
    <xf numFmtId="43" fontId="18" fillId="0" borderId="0" applyFont="0" applyFill="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4" fillId="51" borderId="10" applyNumberFormat="0" applyAlignment="0" applyProtection="0"/>
    <xf numFmtId="0" fontId="25" fillId="52" borderId="1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1" fillId="38" borderId="10" applyNumberFormat="0" applyAlignment="0" applyProtection="0"/>
    <xf numFmtId="0" fontId="32" fillId="0" borderId="15" applyNumberFormat="0" applyFill="0" applyAlignment="0" applyProtection="0"/>
    <xf numFmtId="0" fontId="33" fillId="53" borderId="0" applyNumberFormat="0" applyBorder="0" applyAlignment="0" applyProtection="0"/>
    <xf numFmtId="0" fontId="18" fillId="0" borderId="0"/>
    <xf numFmtId="0" fontId="2" fillId="0" borderId="0"/>
    <xf numFmtId="0" fontId="34" fillId="0" borderId="0"/>
    <xf numFmtId="0" fontId="18" fillId="0" borderId="0"/>
    <xf numFmtId="0" fontId="18" fillId="0" borderId="0"/>
    <xf numFmtId="0" fontId="18" fillId="0" borderId="0" applyNumberFormat="0" applyFill="0" applyBorder="0" applyAlignment="0" applyProtection="0"/>
    <xf numFmtId="0" fontId="18" fillId="0" borderId="0" applyNumberFormat="0" applyFill="0" applyBorder="0" applyAlignment="0" applyProtection="0"/>
    <xf numFmtId="0" fontId="2" fillId="0" borderId="0"/>
    <xf numFmtId="0" fontId="2"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0" fontId="18" fillId="0" borderId="0" applyNumberFormat="0" applyFill="0" applyBorder="0" applyAlignment="0" applyProtection="0"/>
    <xf numFmtId="0" fontId="2" fillId="0" borderId="0"/>
    <xf numFmtId="0" fontId="2" fillId="0" borderId="0"/>
    <xf numFmtId="0" fontId="35" fillId="0" borderId="0"/>
    <xf numFmtId="0" fontId="18" fillId="0" borderId="0"/>
    <xf numFmtId="0" fontId="18" fillId="0" borderId="0"/>
    <xf numFmtId="0" fontId="21" fillId="54" borderId="16" applyNumberFormat="0" applyFont="0" applyAlignment="0" applyProtection="0"/>
    <xf numFmtId="0" fontId="36" fillId="51" borderId="17" applyNumberFormat="0" applyAlignment="0" applyProtection="0"/>
    <xf numFmtId="9" fontId="18"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0" fontId="18" fillId="55" borderId="0" applyNumberFormat="0" applyFont="0" applyBorder="0" applyAlignment="0" applyProtection="0"/>
    <xf numFmtId="0" fontId="37" fillId="0" borderId="0" applyNumberFormat="0" applyFill="0" applyBorder="0" applyAlignment="0" applyProtection="0"/>
    <xf numFmtId="0" fontId="38" fillId="0" borderId="18" applyNumberFormat="0" applyFill="0" applyAlignment="0" applyProtection="0"/>
    <xf numFmtId="0" fontId="39" fillId="0" borderId="0" applyNumberForma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0" fontId="42" fillId="0" borderId="0"/>
    <xf numFmtId="0" fontId="42" fillId="0" borderId="0"/>
    <xf numFmtId="0" fontId="42" fillId="0" borderId="0"/>
    <xf numFmtId="0" fontId="35" fillId="0" borderId="0"/>
    <xf numFmtId="0" fontId="2" fillId="0" borderId="0"/>
    <xf numFmtId="0" fontId="35" fillId="0" borderId="0"/>
    <xf numFmtId="0" fontId="4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18" fillId="0" borderId="0"/>
    <xf numFmtId="0" fontId="35" fillId="0" borderId="0"/>
    <xf numFmtId="0" fontId="18" fillId="0" borderId="0"/>
    <xf numFmtId="0" fontId="18" fillId="0" borderId="0"/>
    <xf numFmtId="0" fontId="18" fillId="0" borderId="0"/>
    <xf numFmtId="0" fontId="18"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18" fillId="0" borderId="0"/>
    <xf numFmtId="0" fontId="2" fillId="0" borderId="0"/>
    <xf numFmtId="0" fontId="2" fillId="0" borderId="0"/>
    <xf numFmtId="0" fontId="2" fillId="0" borderId="0"/>
    <xf numFmtId="0" fontId="2" fillId="0" borderId="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5" fillId="0" borderId="0"/>
    <xf numFmtId="0" fontId="18" fillId="0" borderId="0"/>
    <xf numFmtId="0" fontId="18" fillId="0" borderId="0"/>
    <xf numFmtId="0" fontId="3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35" fillId="0" borderId="0"/>
    <xf numFmtId="0" fontId="2" fillId="0" borderId="0"/>
    <xf numFmtId="0" fontId="35" fillId="0" borderId="0"/>
    <xf numFmtId="0" fontId="35"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35" fillId="0" borderId="0"/>
    <xf numFmtId="0" fontId="42" fillId="0" borderId="0"/>
    <xf numFmtId="0" fontId="35" fillId="0" borderId="0"/>
    <xf numFmtId="0" fontId="42" fillId="0" borderId="0"/>
    <xf numFmtId="0" fontId="42" fillId="0" borderId="0"/>
    <xf numFmtId="0" fontId="2" fillId="0" borderId="0"/>
    <xf numFmtId="0" fontId="2" fillId="0" borderId="0"/>
    <xf numFmtId="0" fontId="35" fillId="0" borderId="0"/>
    <xf numFmtId="0" fontId="42" fillId="0" borderId="0"/>
    <xf numFmtId="0" fontId="42" fillId="0" borderId="0"/>
    <xf numFmtId="0" fontId="35" fillId="0" borderId="0"/>
    <xf numFmtId="0" fontId="2" fillId="0" borderId="0"/>
    <xf numFmtId="0" fontId="18" fillId="0" borderId="0"/>
    <xf numFmtId="0" fontId="2" fillId="0" borderId="0"/>
    <xf numFmtId="0" fontId="42" fillId="0" borderId="0"/>
    <xf numFmtId="0" fontId="18"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35" fillId="0" borderId="0"/>
    <xf numFmtId="0" fontId="35" fillId="0" borderId="0"/>
    <xf numFmtId="0" fontId="2" fillId="0" borderId="0"/>
    <xf numFmtId="0" fontId="2" fillId="0" borderId="0"/>
    <xf numFmtId="0" fontId="42" fillId="0" borderId="0"/>
    <xf numFmtId="0" fontId="42" fillId="0" borderId="0"/>
    <xf numFmtId="0" fontId="18" fillId="0" borderId="0"/>
    <xf numFmtId="0" fontId="18" fillId="0" borderId="0"/>
    <xf numFmtId="0" fontId="2" fillId="0" borderId="0"/>
    <xf numFmtId="0" fontId="2" fillId="0" borderId="0"/>
    <xf numFmtId="0" fontId="35" fillId="0" borderId="0"/>
    <xf numFmtId="0" fontId="18" fillId="0" borderId="0"/>
    <xf numFmtId="0" fontId="35" fillId="0" borderId="0"/>
    <xf numFmtId="0" fontId="35" fillId="0" borderId="0"/>
    <xf numFmtId="0" fontId="18" fillId="0" borderId="0"/>
    <xf numFmtId="0" fontId="18" fillId="0" borderId="0"/>
    <xf numFmtId="0" fontId="18" fillId="0" borderId="0"/>
    <xf numFmtId="0" fontId="35" fillId="0" borderId="0"/>
    <xf numFmtId="0" fontId="35" fillId="0" borderId="0"/>
    <xf numFmtId="0" fontId="2" fillId="0" borderId="0"/>
    <xf numFmtId="0" fontId="18" fillId="0" borderId="0"/>
    <xf numFmtId="0" fontId="18" fillId="0" borderId="0"/>
    <xf numFmtId="0" fontId="2" fillId="0" borderId="0"/>
    <xf numFmtId="0" fontId="18" fillId="0" borderId="0"/>
    <xf numFmtId="0" fontId="2" fillId="0" borderId="0"/>
    <xf numFmtId="0" fontId="2" fillId="0" borderId="0"/>
    <xf numFmtId="0" fontId="18" fillId="0" borderId="0"/>
    <xf numFmtId="0" fontId="18" fillId="0" borderId="0"/>
    <xf numFmtId="0" fontId="18" fillId="0" borderId="0"/>
    <xf numFmtId="0" fontId="42" fillId="0" borderId="0"/>
    <xf numFmtId="0" fontId="42" fillId="0" borderId="0"/>
    <xf numFmtId="0" fontId="18" fillId="0" borderId="0"/>
    <xf numFmtId="0" fontId="2" fillId="0" borderId="0"/>
    <xf numFmtId="0" fontId="2" fillId="0" borderId="0"/>
    <xf numFmtId="0" fontId="42" fillId="0" borderId="0"/>
    <xf numFmtId="0" fontId="18" fillId="0" borderId="0"/>
    <xf numFmtId="0" fontId="41" fillId="0" borderId="0"/>
    <xf numFmtId="0" fontId="18" fillId="0" borderId="0"/>
    <xf numFmtId="0" fontId="42" fillId="0" borderId="0"/>
    <xf numFmtId="0" fontId="35" fillId="0" borderId="0"/>
    <xf numFmtId="0" fontId="35" fillId="0" borderId="0"/>
    <xf numFmtId="0" fontId="35" fillId="0" borderId="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40" fillId="56" borderId="0"/>
    <xf numFmtId="0" fontId="40" fillId="56" borderId="0"/>
    <xf numFmtId="0" fontId="40" fillId="56" borderId="0"/>
    <xf numFmtId="0" fontId="40" fillId="56" borderId="0"/>
    <xf numFmtId="0" fontId="40" fillId="56" borderId="0"/>
    <xf numFmtId="0" fontId="40" fillId="56" borderId="0"/>
    <xf numFmtId="0" fontId="40" fillId="56" borderId="0"/>
    <xf numFmtId="0" fontId="40" fillId="56" borderId="0"/>
    <xf numFmtId="0" fontId="2" fillId="0" borderId="0"/>
    <xf numFmtId="0" fontId="35" fillId="0" borderId="0"/>
    <xf numFmtId="0" fontId="35" fillId="0" borderId="0"/>
    <xf numFmtId="0" fontId="35" fillId="0" borderId="0"/>
    <xf numFmtId="170" fontId="46" fillId="0" borderId="0"/>
    <xf numFmtId="0" fontId="47" fillId="0" borderId="0"/>
    <xf numFmtId="170" fontId="46"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53" fillId="0" borderId="0"/>
    <xf numFmtId="170" fontId="46" fillId="0" borderId="0"/>
    <xf numFmtId="0" fontId="55" fillId="10" borderId="0" applyNumberFormat="0" applyBorder="0" applyAlignment="0" applyProtection="0"/>
    <xf numFmtId="0" fontId="55" fillId="14" borderId="0" applyNumberFormat="0" applyBorder="0" applyAlignment="0" applyProtection="0"/>
    <xf numFmtId="0" fontId="55" fillId="18" borderId="0" applyNumberFormat="0" applyBorder="0" applyAlignment="0" applyProtection="0"/>
    <xf numFmtId="0" fontId="55" fillId="22" borderId="0" applyNumberFormat="0" applyBorder="0" applyAlignment="0" applyProtection="0"/>
    <xf numFmtId="0" fontId="55" fillId="26" borderId="0" applyNumberFormat="0" applyBorder="0" applyAlignment="0" applyProtection="0"/>
    <xf numFmtId="0" fontId="55" fillId="30" borderId="0" applyNumberFormat="0" applyBorder="0" applyAlignment="0" applyProtection="0"/>
    <xf numFmtId="0" fontId="55" fillId="11" borderId="0" applyNumberFormat="0" applyBorder="0" applyAlignment="0" applyProtection="0"/>
    <xf numFmtId="0" fontId="55" fillId="15" borderId="0" applyNumberFormat="0" applyBorder="0" applyAlignment="0" applyProtection="0"/>
    <xf numFmtId="0" fontId="55" fillId="19" borderId="0" applyNumberFormat="0" applyBorder="0" applyAlignment="0" applyProtection="0"/>
    <xf numFmtId="0" fontId="55" fillId="23" borderId="0" applyNumberFormat="0" applyBorder="0" applyAlignment="0" applyProtection="0"/>
    <xf numFmtId="0" fontId="55" fillId="27" borderId="0" applyNumberFormat="0" applyBorder="0" applyAlignment="0" applyProtection="0"/>
    <xf numFmtId="0" fontId="55" fillId="31" borderId="0" applyNumberFormat="0" applyBorder="0" applyAlignment="0" applyProtection="0"/>
    <xf numFmtId="0" fontId="56" fillId="12" borderId="0" applyNumberFormat="0" applyBorder="0" applyAlignment="0" applyProtection="0"/>
    <xf numFmtId="0" fontId="56" fillId="16" borderId="0" applyNumberFormat="0" applyBorder="0" applyAlignment="0" applyProtection="0"/>
    <xf numFmtId="0" fontId="56" fillId="20" borderId="0" applyNumberFormat="0" applyBorder="0" applyAlignment="0" applyProtection="0"/>
    <xf numFmtId="0" fontId="56" fillId="24" borderId="0" applyNumberFormat="0" applyBorder="0" applyAlignment="0" applyProtection="0"/>
    <xf numFmtId="0" fontId="56" fillId="28" borderId="0" applyNumberFormat="0" applyBorder="0" applyAlignment="0" applyProtection="0"/>
    <xf numFmtId="0" fontId="56" fillId="32" borderId="0" applyNumberFormat="0" applyBorder="0" applyAlignment="0" applyProtection="0"/>
    <xf numFmtId="0" fontId="56" fillId="9" borderId="0" applyNumberFormat="0" applyBorder="0" applyAlignment="0" applyProtection="0"/>
    <xf numFmtId="0" fontId="56" fillId="13" borderId="0" applyNumberFormat="0" applyBorder="0" applyAlignment="0" applyProtection="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7" fillId="3" borderId="0" applyNumberFormat="0" applyBorder="0" applyAlignment="0" applyProtection="0"/>
    <xf numFmtId="0" fontId="58" fillId="6" borderId="4" applyNumberFormat="0" applyAlignment="0" applyProtection="0"/>
    <xf numFmtId="0" fontId="59" fillId="7" borderId="7" applyNumberFormat="0" applyAlignment="0" applyProtection="0"/>
    <xf numFmtId="0" fontId="60" fillId="0" borderId="0" applyNumberFormat="0" applyFill="0" applyBorder="0" applyAlignment="0" applyProtection="0"/>
    <xf numFmtId="0" fontId="61" fillId="2" borderId="0" applyNumberFormat="0" applyBorder="0" applyAlignment="0" applyProtection="0"/>
    <xf numFmtId="0" fontId="62" fillId="0" borderId="1" applyNumberFormat="0" applyFill="0" applyAlignment="0" applyProtection="0"/>
    <xf numFmtId="0" fontId="63" fillId="0" borderId="2" applyNumberFormat="0" applyFill="0" applyAlignment="0" applyProtection="0"/>
    <xf numFmtId="0" fontId="64" fillId="0" borderId="3" applyNumberFormat="0" applyFill="0" applyAlignment="0" applyProtection="0"/>
    <xf numFmtId="0" fontId="64" fillId="0" borderId="0" applyNumberFormat="0" applyFill="0" applyBorder="0" applyAlignment="0" applyProtection="0"/>
    <xf numFmtId="0" fontId="65" fillId="5" borderId="4" applyNumberFormat="0" applyAlignment="0" applyProtection="0"/>
    <xf numFmtId="0" fontId="66" fillId="0" borderId="6" applyNumberFormat="0" applyFill="0" applyAlignment="0" applyProtection="0"/>
    <xf numFmtId="0" fontId="67" fillId="4" borderId="0" applyNumberFormat="0" applyBorder="0" applyAlignment="0" applyProtection="0"/>
    <xf numFmtId="0" fontId="35" fillId="0" borderId="0"/>
    <xf numFmtId="0" fontId="18" fillId="0" borderId="0"/>
    <xf numFmtId="0" fontId="68" fillId="6" borderId="5" applyNumberFormat="0" applyAlignment="0" applyProtection="0"/>
    <xf numFmtId="0" fontId="69" fillId="0" borderId="9" applyNumberFormat="0" applyFill="0" applyAlignment="0" applyProtection="0"/>
    <xf numFmtId="0" fontId="70" fillId="0" borderId="0" applyNumberFormat="0" applyFill="0" applyBorder="0" applyAlignment="0" applyProtection="0"/>
    <xf numFmtId="0" fontId="80" fillId="0" borderId="0" applyNumberFormat="0" applyFill="0" applyBorder="0" applyAlignment="0" applyProtection="0">
      <alignment vertical="top"/>
      <protection locked="0"/>
    </xf>
    <xf numFmtId="0" fontId="83" fillId="0" borderId="0" applyNumberFormat="0" applyAlignment="0"/>
    <xf numFmtId="43" fontId="83" fillId="0" borderId="0" applyFont="0" applyFill="0" applyBorder="0" applyAlignment="0" applyProtection="0"/>
    <xf numFmtId="39" fontId="84" fillId="0" borderId="0">
      <alignment horizontal="right"/>
    </xf>
    <xf numFmtId="0" fontId="83" fillId="0" borderId="0" applyFill="0">
      <alignment horizontal="center"/>
    </xf>
    <xf numFmtId="175" fontId="85" fillId="0" borderId="23" applyFill="0"/>
    <xf numFmtId="0" fontId="18" fillId="0" borderId="0" applyFont="0" applyAlignment="0"/>
    <xf numFmtId="0" fontId="86" fillId="0" borderId="0" applyFill="0">
      <alignment vertical="top"/>
    </xf>
    <xf numFmtId="0" fontId="85" fillId="0" borderId="0" applyFill="0">
      <alignment horizontal="left" vertical="top"/>
    </xf>
    <xf numFmtId="175" fontId="87" fillId="0" borderId="39" applyFill="0"/>
    <xf numFmtId="0" fontId="18" fillId="0" borderId="0" applyNumberFormat="0" applyFont="0" applyAlignment="0"/>
    <xf numFmtId="0" fontId="86" fillId="0" borderId="0" applyFill="0">
      <alignment wrapText="1"/>
    </xf>
    <xf numFmtId="0" fontId="85" fillId="0" borderId="0" applyFill="0">
      <alignment horizontal="left" vertical="top" wrapText="1"/>
    </xf>
    <xf numFmtId="175" fontId="88" fillId="0" borderId="0" applyFill="0"/>
    <xf numFmtId="0" fontId="89" fillId="0" borderId="0" applyNumberFormat="0" applyFont="0" applyAlignment="0">
      <alignment horizontal="center"/>
    </xf>
    <xf numFmtId="0" fontId="90" fillId="0" borderId="0" applyFill="0">
      <alignment vertical="top" wrapText="1"/>
    </xf>
    <xf numFmtId="0" fontId="87" fillId="0" borderId="0" applyFill="0">
      <alignment horizontal="left" vertical="top" wrapText="1"/>
    </xf>
    <xf numFmtId="175" fontId="18" fillId="0" borderId="0" applyFill="0"/>
    <xf numFmtId="0" fontId="89" fillId="0" borderId="0" applyNumberFormat="0" applyFont="0" applyAlignment="0">
      <alignment horizontal="center"/>
    </xf>
    <xf numFmtId="0" fontId="91" fillId="0" borderId="0" applyFill="0">
      <alignment vertical="center" wrapText="1"/>
    </xf>
    <xf numFmtId="0" fontId="35" fillId="0" borderId="0">
      <alignment horizontal="left" vertical="center" wrapText="1"/>
    </xf>
    <xf numFmtId="175" fontId="92" fillId="0" borderId="0" applyFill="0"/>
    <xf numFmtId="0" fontId="89" fillId="0" borderId="0" applyNumberFormat="0" applyFont="0" applyAlignment="0">
      <alignment horizontal="center"/>
    </xf>
    <xf numFmtId="0" fontId="93" fillId="0" borderId="0" applyFill="0">
      <alignment horizontal="center" vertical="center" wrapText="1"/>
    </xf>
    <xf numFmtId="0" fontId="18" fillId="0" borderId="0" applyFill="0">
      <alignment horizontal="center" vertical="center" wrapText="1"/>
    </xf>
    <xf numFmtId="175" fontId="94" fillId="0" borderId="0" applyFill="0"/>
    <xf numFmtId="43" fontId="92" fillId="0" borderId="0" applyFill="0"/>
    <xf numFmtId="0" fontId="95" fillId="0" borderId="0" applyFill="0">
      <alignment horizontal="center" vertical="center" wrapText="1"/>
    </xf>
    <xf numFmtId="0" fontId="96" fillId="0" borderId="0" applyFill="0">
      <alignment horizontal="center" vertical="center" wrapText="1"/>
    </xf>
    <xf numFmtId="175" fontId="97" fillId="0" borderId="0" applyFill="0"/>
    <xf numFmtId="0" fontId="89" fillId="0" borderId="0" applyNumberFormat="0" applyFont="0" applyAlignment="0">
      <alignment horizontal="center"/>
    </xf>
    <xf numFmtId="0" fontId="98" fillId="0" borderId="0">
      <alignment horizontal="center" wrapText="1"/>
    </xf>
    <xf numFmtId="0" fontId="94" fillId="0" borderId="0" applyFill="0">
      <alignment horizontal="center" wrapText="1"/>
    </xf>
    <xf numFmtId="43" fontId="99" fillId="0" borderId="0" applyFont="0" applyFill="0" applyBorder="0" applyAlignment="0" applyProtection="0"/>
    <xf numFmtId="43" fontId="100" fillId="0" borderId="0" applyFont="0" applyFill="0" applyBorder="0" applyAlignment="0" applyProtection="0"/>
    <xf numFmtId="3" fontId="18" fillId="0" borderId="0" applyFont="0" applyFill="0" applyBorder="0" applyAlignment="0" applyProtection="0"/>
    <xf numFmtId="44" fontId="101" fillId="0" borderId="0" applyFont="0" applyFill="0" applyBorder="0" applyAlignment="0" applyProtection="0"/>
    <xf numFmtId="176"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0" fontId="34" fillId="0" borderId="0"/>
    <xf numFmtId="2" fontId="18" fillId="0" borderId="0" applyFont="0" applyFill="0" applyBorder="0" applyAlignment="0" applyProtection="0"/>
    <xf numFmtId="38" fontId="83" fillId="66" borderId="0" applyNumberFormat="0" applyBorder="0" applyAlignment="0" applyProtection="0"/>
    <xf numFmtId="0" fontId="87" fillId="0" borderId="51" applyNumberFormat="0" applyAlignment="0" applyProtection="0">
      <alignment horizontal="left" vertical="center"/>
    </xf>
    <xf numFmtId="0" fontId="87" fillId="0" borderId="35">
      <alignment horizontal="left" vertical="center"/>
    </xf>
    <xf numFmtId="14" fontId="19" fillId="67" borderId="49">
      <alignment horizontal="center" vertical="center" wrapText="1"/>
    </xf>
    <xf numFmtId="0" fontId="102" fillId="68" borderId="0" applyNumberFormat="0" applyAlignment="0" applyProtection="0"/>
    <xf numFmtId="10" fontId="83" fillId="69" borderId="37" applyNumberFormat="0" applyBorder="0" applyAlignment="0" applyProtection="0"/>
    <xf numFmtId="0" fontId="83" fillId="66" borderId="0"/>
    <xf numFmtId="37" fontId="103" fillId="0" borderId="0"/>
    <xf numFmtId="179" fontId="18" fillId="0" borderId="0"/>
    <xf numFmtId="0" fontId="18" fillId="0" borderId="0" applyNumberFormat="0" applyFill="0" applyBorder="0" applyAlignment="0" applyProtection="0"/>
    <xf numFmtId="0" fontId="18" fillId="0" borderId="0" applyNumberFormat="0" applyFill="0" applyBorder="0" applyAlignment="0" applyProtection="0"/>
    <xf numFmtId="0" fontId="99" fillId="0" borderId="0"/>
    <xf numFmtId="0" fontId="18" fillId="0" borderId="0" applyNumberFormat="0" applyFill="0" applyBorder="0" applyAlignment="0" applyProtection="0"/>
    <xf numFmtId="0" fontId="100" fillId="0" borderId="0"/>
    <xf numFmtId="0" fontId="18" fillId="0" borderId="0" applyNumberFormat="0" applyFill="0" applyBorder="0" applyAlignment="0" applyProtection="0"/>
    <xf numFmtId="0" fontId="100" fillId="0" borderId="0"/>
    <xf numFmtId="37" fontId="35" fillId="0" borderId="0"/>
    <xf numFmtId="0" fontId="18" fillId="0" borderId="0" applyNumberFormat="0" applyFill="0" applyBorder="0" applyAlignment="0" applyProtection="0"/>
    <xf numFmtId="37" fontId="35" fillId="0" borderId="0"/>
    <xf numFmtId="37" fontId="35" fillId="0" borderId="0"/>
    <xf numFmtId="4" fontId="18" fillId="0" borderId="0" applyFont="0" applyFill="0" applyBorder="0" applyAlignment="0" applyProtection="0"/>
    <xf numFmtId="180" fontId="18" fillId="0" borderId="0" applyFont="0" applyFill="0" applyBorder="0" applyAlignment="0" applyProtection="0"/>
    <xf numFmtId="10" fontId="18" fillId="0" borderId="0" applyFont="0" applyFill="0" applyBorder="0" applyAlignment="0" applyProtection="0"/>
    <xf numFmtId="9" fontId="100" fillId="0" borderId="0" applyFont="0" applyFill="0" applyBorder="0" applyAlignment="0" applyProtection="0"/>
    <xf numFmtId="9" fontId="18"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0" fontId="104" fillId="0" borderId="49">
      <alignment horizontal="center"/>
    </xf>
    <xf numFmtId="3" fontId="34" fillId="0" borderId="0" applyFont="0" applyFill="0" applyBorder="0" applyAlignment="0" applyProtection="0"/>
    <xf numFmtId="0" fontId="34" fillId="70" borderId="0" applyNumberFormat="0" applyFont="0" applyBorder="0" applyAlignment="0" applyProtection="0"/>
    <xf numFmtId="39" fontId="83" fillId="0" borderId="35" applyBorder="0">
      <protection locked="0"/>
    </xf>
    <xf numFmtId="0" fontId="105" fillId="0" borderId="0">
      <alignment horizontal="left" indent="7"/>
    </xf>
    <xf numFmtId="0" fontId="106" fillId="0" borderId="0" applyNumberFormat="0" applyFill="0" applyBorder="0" applyProtection="0">
      <alignment horizontal="left" indent="7"/>
    </xf>
    <xf numFmtId="39" fontId="84" fillId="0" borderId="0" applyFill="0">
      <alignment horizontal="right"/>
    </xf>
    <xf numFmtId="0" fontId="19" fillId="0" borderId="37" applyNumberFormat="0" applyFont="0" applyBorder="0" applyAlignment="0">
      <alignment horizontal="right"/>
    </xf>
    <xf numFmtId="0" fontId="85" fillId="0" borderId="0" applyNumberFormat="0" applyFill="0" applyBorder="0" applyAlignment="0" applyProtection="0"/>
    <xf numFmtId="0" fontId="87" fillId="0" borderId="0" applyNumberFormat="0" applyFill="0" applyBorder="0" applyAlignment="0" applyProtection="0"/>
    <xf numFmtId="39" fontId="92" fillId="0" borderId="0" applyFill="0">
      <alignment horizontal="right"/>
    </xf>
    <xf numFmtId="0" fontId="18" fillId="0" borderId="0" applyNumberFormat="0" applyFont="0" applyBorder="0" applyAlignment="0"/>
    <xf numFmtId="0" fontId="107" fillId="0" borderId="0" applyNumberFormat="0" applyFill="0" applyBorder="0" applyProtection="0">
      <alignment horizontal="left" indent="1"/>
    </xf>
    <xf numFmtId="0" fontId="108" fillId="0" borderId="0" applyNumberFormat="0" applyFill="0" applyBorder="0" applyProtection="0">
      <alignment horizontal="left" indent="1"/>
    </xf>
    <xf numFmtId="39" fontId="92" fillId="0" borderId="0" applyFill="0"/>
    <xf numFmtId="0" fontId="18" fillId="0" borderId="0" applyNumberFormat="0" applyFont="0" applyFill="0" applyBorder="0" applyAlignment="0"/>
    <xf numFmtId="0" fontId="109" fillId="0" borderId="0" applyNumberFormat="0" applyFill="0" applyBorder="0" applyProtection="0">
      <alignment horizontal="left" indent="2"/>
    </xf>
    <xf numFmtId="0" fontId="109" fillId="0" borderId="0" applyNumberFormat="0" applyFill="0" applyBorder="0" applyProtection="0">
      <alignment horizontal="left" indent="2"/>
    </xf>
    <xf numFmtId="39" fontId="92" fillId="0" borderId="0" applyFill="0"/>
    <xf numFmtId="0" fontId="18" fillId="0" borderId="0" applyNumberFormat="0" applyFont="0" applyBorder="0" applyAlignment="0"/>
    <xf numFmtId="0" fontId="110" fillId="0" borderId="0" applyNumberFormat="0" applyFill="0" applyBorder="0" applyProtection="0">
      <alignment horizontal="left" indent="3"/>
    </xf>
    <xf numFmtId="0" fontId="110" fillId="0" borderId="0" applyNumberFormat="0" applyFill="0" applyBorder="0" applyProtection="0">
      <alignment horizontal="left" indent="3"/>
    </xf>
    <xf numFmtId="39" fontId="92" fillId="0" borderId="0" applyFill="0"/>
    <xf numFmtId="0" fontId="18" fillId="0" borderId="0" applyNumberFormat="0" applyFont="0" applyBorder="0" applyAlignment="0"/>
    <xf numFmtId="0" fontId="111" fillId="0" borderId="0" applyNumberFormat="0" applyFill="0" applyBorder="0" applyProtection="0">
      <alignment horizontal="left" indent="4"/>
    </xf>
    <xf numFmtId="0" fontId="111" fillId="0" borderId="0" applyNumberFormat="0" applyFill="0" applyBorder="0" applyProtection="0">
      <alignment horizontal="left" indent="4"/>
    </xf>
    <xf numFmtId="39" fontId="92" fillId="0" borderId="0" applyFill="0"/>
    <xf numFmtId="0" fontId="18" fillId="0" borderId="0" applyNumberFormat="0" applyFont="0" applyBorder="0" applyAlignment="0"/>
    <xf numFmtId="0" fontId="112" fillId="0" borderId="0" applyNumberFormat="0" applyFill="0" applyBorder="0" applyProtection="0">
      <alignment horizontal="left" indent="5"/>
    </xf>
    <xf numFmtId="0" fontId="112" fillId="0" borderId="0" applyNumberFormat="0" applyFill="0" applyBorder="0" applyProtection="0">
      <alignment horizontal="left" indent="5"/>
    </xf>
    <xf numFmtId="39" fontId="92" fillId="0" borderId="0" applyFill="0"/>
    <xf numFmtId="0" fontId="18" fillId="0" borderId="0" applyNumberFormat="0" applyFont="0" applyFill="0" applyBorder="0" applyAlignment="0"/>
    <xf numFmtId="0" fontId="113" fillId="0" borderId="0" applyNumberFormat="0" applyFill="0" applyBorder="0" applyProtection="0">
      <alignment horizontal="left" indent="6"/>
    </xf>
    <xf numFmtId="0" fontId="114" fillId="0" borderId="0" applyNumberFormat="0" applyFill="0" applyBorder="0" applyProtection="0">
      <alignment horizontal="left" indent="6"/>
    </xf>
    <xf numFmtId="39" fontId="92" fillId="0" borderId="0"/>
    <xf numFmtId="39" fontId="115" fillId="0" borderId="0" applyNumberFormat="0" applyFill="0" applyBorder="0" applyProtection="0">
      <alignment horizontal="left" indent="7"/>
    </xf>
    <xf numFmtId="39" fontId="115" fillId="0" borderId="0" applyNumberFormat="0" applyFill="0" applyBorder="0" applyProtection="0">
      <alignment horizontal="left" indent="7"/>
    </xf>
    <xf numFmtId="39" fontId="105" fillId="0" borderId="0" applyNumberFormat="0" applyFill="0" applyBorder="0" applyProtection="0">
      <alignment horizontal="left" indent="8"/>
    </xf>
    <xf numFmtId="39" fontId="105" fillId="0" borderId="0" applyNumberFormat="0" applyFill="0" applyBorder="0" applyProtection="0">
      <alignment horizontal="left" indent="8"/>
    </xf>
    <xf numFmtId="39" fontId="116" fillId="0" borderId="0" applyNumberFormat="0" applyFill="0" applyBorder="0" applyProtection="0">
      <alignment horizontal="left" indent="9"/>
    </xf>
    <xf numFmtId="39" fontId="116" fillId="0" borderId="0" applyNumberFormat="0" applyFill="0" applyBorder="0" applyProtection="0">
      <alignment horizontal="left" indent="9"/>
    </xf>
    <xf numFmtId="0" fontId="35" fillId="0" borderId="0"/>
    <xf numFmtId="0" fontId="117" fillId="0" borderId="0" applyFill="0" applyBorder="0" applyProtection="0">
      <alignment horizontal="left" vertical="top"/>
    </xf>
  </cellStyleXfs>
  <cellXfs count="397">
    <xf numFmtId="0" fontId="0" fillId="0" borderId="0" xfId="0"/>
    <xf numFmtId="0" fontId="1" fillId="0" borderId="0" xfId="0" applyFont="1"/>
    <xf numFmtId="0" fontId="18" fillId="0" borderId="0" xfId="41" applyFill="1"/>
    <xf numFmtId="0" fontId="19" fillId="0" borderId="0" xfId="41" applyFont="1" applyFill="1"/>
    <xf numFmtId="164" fontId="19" fillId="0" borderId="0" xfId="41" applyNumberFormat="1" applyFont="1" applyFill="1"/>
    <xf numFmtId="165" fontId="18" fillId="0" borderId="0" xfId="41" applyNumberFormat="1" applyFill="1"/>
    <xf numFmtId="167" fontId="18" fillId="0" borderId="0" xfId="41" applyNumberFormat="1" applyFill="1"/>
    <xf numFmtId="0" fontId="0" fillId="0" borderId="0" xfId="0" applyFont="1"/>
    <xf numFmtId="0" fontId="18" fillId="0" borderId="0" xfId="101" applyFont="1" applyFill="1"/>
    <xf numFmtId="0" fontId="45" fillId="0" borderId="0" xfId="101" applyFont="1" applyFill="1" applyBorder="1"/>
    <xf numFmtId="0" fontId="0" fillId="0" borderId="0" xfId="0" applyFill="1"/>
    <xf numFmtId="165" fontId="0" fillId="62" borderId="31" xfId="0" applyNumberFormat="1" applyFill="1" applyBorder="1" applyAlignment="1">
      <alignment horizontal="center"/>
    </xf>
    <xf numFmtId="165" fontId="0" fillId="62" borderId="20" xfId="0" applyNumberFormat="1" applyFill="1" applyBorder="1" applyAlignment="1">
      <alignment horizontal="center"/>
    </xf>
    <xf numFmtId="0" fontId="0" fillId="62" borderId="33" xfId="0" applyFill="1" applyBorder="1"/>
    <xf numFmtId="165" fontId="0" fillId="62" borderId="19" xfId="0" applyNumberFormat="1" applyFill="1" applyBorder="1" applyAlignment="1">
      <alignment horizontal="center"/>
    </xf>
    <xf numFmtId="165" fontId="0" fillId="62" borderId="0" xfId="0" applyNumberFormat="1" applyFill="1" applyBorder="1" applyAlignment="1">
      <alignment horizontal="center"/>
    </xf>
    <xf numFmtId="0" fontId="0" fillId="62" borderId="26" xfId="0" applyFill="1" applyBorder="1"/>
    <xf numFmtId="165" fontId="0" fillId="0" borderId="19" xfId="0" applyNumberFormat="1" applyBorder="1" applyAlignment="1">
      <alignment horizontal="center"/>
    </xf>
    <xf numFmtId="165" fontId="0" fillId="0" borderId="0" xfId="0" applyNumberFormat="1" applyBorder="1" applyAlignment="1">
      <alignment horizontal="center"/>
    </xf>
    <xf numFmtId="0" fontId="0" fillId="0" borderId="26" xfId="0" applyBorder="1"/>
    <xf numFmtId="0" fontId="0" fillId="61" borderId="19" xfId="0" applyFill="1" applyBorder="1" applyAlignment="1">
      <alignment horizontal="center" vertical="center"/>
    </xf>
    <xf numFmtId="0" fontId="0" fillId="61" borderId="0" xfId="0" applyFill="1" applyBorder="1" applyAlignment="1">
      <alignment horizontal="center" vertical="center" wrapText="1"/>
    </xf>
    <xf numFmtId="3" fontId="44" fillId="60" borderId="31" xfId="0" applyNumberFormat="1" applyFont="1" applyFill="1" applyBorder="1" applyAlignment="1">
      <alignment horizontal="center"/>
    </xf>
    <xf numFmtId="3" fontId="44" fillId="60" borderId="30" xfId="0" applyNumberFormat="1" applyFont="1" applyFill="1" applyBorder="1" applyAlignment="1">
      <alignment horizontal="center"/>
    </xf>
    <xf numFmtId="3" fontId="44" fillId="60" borderId="20" xfId="0" applyNumberFormat="1" applyFont="1" applyFill="1" applyBorder="1" applyAlignment="1">
      <alignment horizontal="center"/>
    </xf>
    <xf numFmtId="0" fontId="44" fillId="60" borderId="29" xfId="0" applyFont="1" applyFill="1" applyBorder="1"/>
    <xf numFmtId="0" fontId="43" fillId="59" borderId="19" xfId="0" applyFont="1" applyFill="1" applyBorder="1" applyAlignment="1"/>
    <xf numFmtId="0" fontId="43" fillId="59" borderId="0" xfId="0" applyFont="1" applyFill="1" applyBorder="1" applyAlignment="1"/>
    <xf numFmtId="0" fontId="44" fillId="60" borderId="26" xfId="0" applyFont="1" applyFill="1" applyBorder="1"/>
    <xf numFmtId="3" fontId="44" fillId="60" borderId="19" xfId="0" applyNumberFormat="1" applyFont="1" applyFill="1" applyBorder="1" applyAlignment="1">
      <alignment horizontal="center"/>
    </xf>
    <xf numFmtId="3" fontId="44" fillId="60" borderId="27" xfId="0" applyNumberFormat="1" applyFont="1" applyFill="1" applyBorder="1" applyAlignment="1">
      <alignment horizontal="center"/>
    </xf>
    <xf numFmtId="3" fontId="44" fillId="60" borderId="0" xfId="0" applyNumberFormat="1" applyFont="1" applyFill="1" applyBorder="1" applyAlignment="1">
      <alignment horizontal="center"/>
    </xf>
    <xf numFmtId="6" fontId="44" fillId="60" borderId="26" xfId="0" applyNumberFormat="1" applyFont="1" applyFill="1" applyBorder="1"/>
    <xf numFmtId="3" fontId="44" fillId="0" borderId="19" xfId="0" applyNumberFormat="1" applyFont="1" applyBorder="1" applyAlignment="1">
      <alignment horizontal="center"/>
    </xf>
    <xf numFmtId="3" fontId="44" fillId="0" borderId="27" xfId="0" applyNumberFormat="1" applyFont="1" applyBorder="1" applyAlignment="1">
      <alignment horizontal="center"/>
    </xf>
    <xf numFmtId="3" fontId="44" fillId="0" borderId="0" xfId="0" applyNumberFormat="1" applyFont="1" applyBorder="1" applyAlignment="1">
      <alignment horizontal="center"/>
    </xf>
    <xf numFmtId="0" fontId="44" fillId="0" borderId="26" xfId="0" applyFont="1" applyBorder="1"/>
    <xf numFmtId="0" fontId="43" fillId="59" borderId="19" xfId="0" applyFont="1" applyFill="1" applyBorder="1" applyAlignment="1">
      <alignment horizontal="left"/>
    </xf>
    <xf numFmtId="0" fontId="43" fillId="59" borderId="0" xfId="0" applyFont="1" applyFill="1" applyBorder="1" applyAlignment="1">
      <alignment horizontal="left"/>
    </xf>
    <xf numFmtId="0" fontId="43" fillId="58" borderId="19" xfId="0" applyFont="1" applyFill="1" applyBorder="1" applyAlignment="1">
      <alignment horizontal="center" vertical="center" wrapText="1"/>
    </xf>
    <xf numFmtId="0" fontId="43" fillId="58" borderId="27" xfId="0" applyFont="1" applyFill="1" applyBorder="1" applyAlignment="1">
      <alignment horizontal="center" vertical="center" wrapText="1"/>
    </xf>
    <xf numFmtId="0" fontId="43" fillId="58" borderId="0" xfId="0" applyFont="1" applyFill="1" applyBorder="1" applyAlignment="1">
      <alignment horizontal="center" vertical="center" wrapText="1"/>
    </xf>
    <xf numFmtId="0" fontId="0" fillId="0" borderId="0" xfId="0"/>
    <xf numFmtId="170" fontId="18" fillId="0" borderId="0" xfId="678" applyNumberFormat="1" applyFont="1" applyFill="1" applyAlignment="1">
      <alignment horizontal="left"/>
    </xf>
    <xf numFmtId="170" fontId="18" fillId="0" borderId="0" xfId="678" applyNumberFormat="1" applyFont="1" applyFill="1" applyAlignment="1" applyProtection="1">
      <alignment horizontal="left"/>
    </xf>
    <xf numFmtId="0" fontId="0" fillId="0" borderId="0" xfId="0" applyAlignment="1">
      <alignment wrapText="1"/>
    </xf>
    <xf numFmtId="165" fontId="18" fillId="0" borderId="37" xfId="86" applyNumberFormat="1" applyFont="1" applyBorder="1"/>
    <xf numFmtId="2" fontId="0" fillId="63" borderId="37" xfId="0" applyNumberFormat="1" applyFill="1" applyBorder="1"/>
    <xf numFmtId="2" fontId="18" fillId="63" borderId="37" xfId="90" applyNumberFormat="1" applyFill="1" applyBorder="1"/>
    <xf numFmtId="2" fontId="0" fillId="0" borderId="37" xfId="0" applyNumberFormat="1" applyBorder="1"/>
    <xf numFmtId="165" fontId="0" fillId="0" borderId="37" xfId="0" applyNumberFormat="1" applyBorder="1"/>
    <xf numFmtId="3" fontId="0" fillId="63" borderId="37" xfId="0" applyNumberFormat="1" applyFill="1" applyBorder="1"/>
    <xf numFmtId="0" fontId="0" fillId="0" borderId="0" xfId="0" applyAlignment="1">
      <alignment horizontal="center" vertical="center" wrapText="1"/>
    </xf>
    <xf numFmtId="0" fontId="0" fillId="0" borderId="37" xfId="0" applyBorder="1"/>
    <xf numFmtId="165" fontId="20" fillId="0" borderId="37" xfId="41" applyNumberFormat="1" applyFont="1" applyFill="1" applyBorder="1"/>
    <xf numFmtId="166" fontId="20" fillId="0" borderId="37" xfId="41" applyNumberFormat="1" applyFont="1" applyFill="1" applyBorder="1" applyProtection="1"/>
    <xf numFmtId="164" fontId="2" fillId="0" borderId="37" xfId="42" applyNumberFormat="1" applyFont="1" applyFill="1" applyBorder="1" applyAlignment="1"/>
    <xf numFmtId="14" fontId="48" fillId="0" borderId="0" xfId="41" applyNumberFormat="1" applyFont="1" applyFill="1" applyAlignment="1">
      <alignment vertical="top"/>
    </xf>
    <xf numFmtId="0" fontId="49" fillId="0" borderId="0" xfId="41" applyFont="1" applyFill="1"/>
    <xf numFmtId="0" fontId="49" fillId="0" borderId="37" xfId="41" applyFont="1" applyFill="1" applyBorder="1" applyAlignment="1">
      <alignment wrapText="1"/>
    </xf>
    <xf numFmtId="1" fontId="49" fillId="0" borderId="37" xfId="42" applyNumberFormat="1" applyFont="1" applyFill="1" applyBorder="1" applyAlignment="1"/>
    <xf numFmtId="0" fontId="49" fillId="0" borderId="37" xfId="41" applyFont="1" applyFill="1" applyBorder="1"/>
    <xf numFmtId="164" fontId="49" fillId="0" borderId="37" xfId="42" applyNumberFormat="1" applyFont="1" applyFill="1" applyBorder="1" applyAlignment="1"/>
    <xf numFmtId="165" fontId="49" fillId="0" borderId="37" xfId="42" applyNumberFormat="1" applyFont="1" applyFill="1" applyBorder="1" applyAlignment="1"/>
    <xf numFmtId="165" fontId="49" fillId="0" borderId="37" xfId="41" applyNumberFormat="1" applyFont="1" applyFill="1" applyBorder="1"/>
    <xf numFmtId="164" fontId="49" fillId="0" borderId="37" xfId="41" applyNumberFormat="1" applyFont="1" applyFill="1" applyBorder="1"/>
    <xf numFmtId="0" fontId="48" fillId="0" borderId="37" xfId="41" applyFont="1" applyFill="1" applyBorder="1"/>
    <xf numFmtId="0" fontId="49" fillId="0" borderId="37" xfId="41" applyFont="1" applyFill="1" applyBorder="1" applyAlignment="1">
      <alignment horizontal="left" indent="2"/>
    </xf>
    <xf numFmtId="166" fontId="49" fillId="0" borderId="37" xfId="41" applyNumberFormat="1" applyFont="1" applyFill="1" applyBorder="1" applyProtection="1"/>
    <xf numFmtId="165" fontId="49" fillId="0" borderId="37" xfId="41" applyNumberFormat="1" applyFont="1" applyFill="1" applyBorder="1" applyProtection="1"/>
    <xf numFmtId="165" fontId="48" fillId="0" borderId="37" xfId="42" applyNumberFormat="1" applyFont="1" applyFill="1" applyBorder="1" applyAlignment="1"/>
    <xf numFmtId="0" fontId="2" fillId="0" borderId="0" xfId="0" applyFont="1" applyFill="1"/>
    <xf numFmtId="0" fontId="2" fillId="0" borderId="0" xfId="0" applyFont="1" applyFill="1" applyAlignment="1">
      <alignment horizontal="right"/>
    </xf>
    <xf numFmtId="0" fontId="2" fillId="0" borderId="37" xfId="0" applyFont="1" applyFill="1" applyBorder="1"/>
    <xf numFmtId="0" fontId="50" fillId="0" borderId="0" xfId="101" applyFont="1" applyFill="1" applyBorder="1" applyAlignment="1">
      <alignment horizontal="left"/>
    </xf>
    <xf numFmtId="2" fontId="50" fillId="0" borderId="0" xfId="104" applyNumberFormat="1" applyFont="1" applyFill="1" applyBorder="1" applyAlignment="1">
      <alignment horizontal="center"/>
    </xf>
    <xf numFmtId="0" fontId="50" fillId="0" borderId="0" xfId="101" applyFont="1" applyFill="1" applyBorder="1"/>
    <xf numFmtId="0" fontId="50" fillId="0" borderId="0" xfId="101" quotePrefix="1" applyFont="1" applyFill="1" applyBorder="1"/>
    <xf numFmtId="168" fontId="50" fillId="0" borderId="0" xfId="101" applyNumberFormat="1" applyFont="1" applyFill="1" applyBorder="1"/>
    <xf numFmtId="2" fontId="51" fillId="0" borderId="0" xfId="101" applyNumberFormat="1" applyFont="1" applyFill="1" applyBorder="1" applyAlignment="1">
      <alignment horizontal="center"/>
    </xf>
    <xf numFmtId="2" fontId="50" fillId="0" borderId="0" xfId="101" applyNumberFormat="1" applyFont="1" applyFill="1" applyBorder="1" applyAlignment="1">
      <alignment horizontal="center"/>
    </xf>
    <xf numFmtId="168" fontId="50" fillId="0" borderId="37" xfId="101" applyNumberFormat="1" applyFont="1" applyFill="1" applyBorder="1" applyAlignment="1">
      <alignment horizontal="left" wrapText="1"/>
    </xf>
    <xf numFmtId="168" fontId="50" fillId="0" borderId="37" xfId="101" applyNumberFormat="1" applyFont="1" applyFill="1" applyBorder="1" applyAlignment="1">
      <alignment horizontal="center" wrapText="1"/>
    </xf>
    <xf numFmtId="168" fontId="50" fillId="0" borderId="0" xfId="101" applyNumberFormat="1" applyFont="1" applyFill="1" applyBorder="1" applyAlignment="1">
      <alignment horizontal="left" wrapText="1"/>
    </xf>
    <xf numFmtId="168" fontId="50" fillId="0" borderId="0" xfId="101" applyNumberFormat="1" applyFont="1" applyFill="1" applyBorder="1" applyAlignment="1">
      <alignment horizontal="right" wrapText="1"/>
    </xf>
    <xf numFmtId="2" fontId="50" fillId="0" borderId="0" xfId="101" applyNumberFormat="1" applyFont="1" applyFill="1" applyBorder="1" applyAlignment="1"/>
    <xf numFmtId="2" fontId="50" fillId="0" borderId="37" xfId="101" applyNumberFormat="1" applyFont="1" applyFill="1" applyBorder="1" applyAlignment="1">
      <alignment horizontal="left" indent="1"/>
    </xf>
    <xf numFmtId="2" fontId="50" fillId="0" borderId="0" xfId="101" applyNumberFormat="1" applyFont="1" applyFill="1" applyBorder="1" applyAlignment="1">
      <alignment horizontal="left"/>
    </xf>
    <xf numFmtId="2" fontId="50" fillId="0" borderId="37" xfId="101" applyNumberFormat="1" applyFont="1" applyFill="1" applyBorder="1" applyAlignment="1"/>
    <xf numFmtId="2" fontId="50" fillId="0" borderId="37" xfId="101" applyNumberFormat="1" applyFont="1" applyFill="1" applyBorder="1" applyAlignment="1">
      <alignment horizontal="left"/>
    </xf>
    <xf numFmtId="169" fontId="51" fillId="0" borderId="37" xfId="101" applyNumberFormat="1" applyFont="1" applyFill="1" applyBorder="1" applyAlignment="1">
      <alignment horizontal="left"/>
    </xf>
    <xf numFmtId="171" fontId="51" fillId="0" borderId="37" xfId="681" applyNumberFormat="1" applyFont="1" applyFill="1" applyBorder="1" applyAlignment="1">
      <alignment horizontal="center"/>
    </xf>
    <xf numFmtId="171" fontId="2" fillId="0" borderId="0" xfId="681" applyNumberFormat="1" applyFont="1" applyFill="1" applyAlignment="1">
      <alignment horizontal="center"/>
    </xf>
    <xf numFmtId="171" fontId="51" fillId="0" borderId="0" xfId="681" applyNumberFormat="1" applyFont="1" applyFill="1" applyBorder="1" applyAlignment="1">
      <alignment horizontal="center"/>
    </xf>
    <xf numFmtId="3" fontId="18" fillId="0" borderId="0" xfId="678" applyNumberFormat="1" applyFont="1" applyFill="1" applyBorder="1" applyAlignment="1" applyProtection="1">
      <alignment horizontal="center"/>
    </xf>
    <xf numFmtId="14" fontId="19" fillId="0" borderId="0" xfId="41" applyNumberFormat="1" applyFont="1" applyFill="1" applyAlignment="1">
      <alignment horizontal="left" vertical="top"/>
    </xf>
    <xf numFmtId="3" fontId="18" fillId="0" borderId="0" xfId="678" applyNumberFormat="1" applyFont="1" applyFill="1" applyAlignment="1"/>
    <xf numFmtId="172" fontId="18" fillId="0" borderId="0" xfId="678" applyNumberFormat="1" applyFont="1" applyFill="1" applyAlignment="1"/>
    <xf numFmtId="170" fontId="18" fillId="0" borderId="0" xfId="678" applyNumberFormat="1" applyFont="1" applyFill="1" applyAlignment="1"/>
    <xf numFmtId="165" fontId="18" fillId="0" borderId="0" xfId="678" applyNumberFormat="1" applyFont="1" applyFill="1" applyAlignment="1"/>
    <xf numFmtId="170" fontId="18" fillId="0" borderId="0" xfId="678" applyNumberFormat="1" applyFont="1" applyFill="1"/>
    <xf numFmtId="170" fontId="18" fillId="0" borderId="0" xfId="680" applyFont="1" applyFill="1"/>
    <xf numFmtId="1" fontId="19" fillId="0" borderId="0" xfId="678" applyNumberFormat="1" applyFont="1" applyFill="1" applyAlignment="1" applyProtection="1">
      <alignment horizontal="left"/>
    </xf>
    <xf numFmtId="3" fontId="18" fillId="0" borderId="0" xfId="678" applyNumberFormat="1" applyFont="1" applyFill="1" applyAlignment="1">
      <alignment horizontal="center"/>
    </xf>
    <xf numFmtId="172" fontId="18" fillId="0" borderId="0" xfId="678" applyNumberFormat="1" applyFont="1" applyFill="1" applyAlignment="1">
      <alignment horizontal="center"/>
    </xf>
    <xf numFmtId="170" fontId="18" fillId="0" borderId="0" xfId="678" applyNumberFormat="1" applyFont="1" applyFill="1" applyAlignment="1">
      <alignment horizontal="center"/>
    </xf>
    <xf numFmtId="165" fontId="18" fillId="0" borderId="0" xfId="678" applyNumberFormat="1" applyFont="1" applyFill="1" applyAlignment="1">
      <alignment horizontal="center"/>
    </xf>
    <xf numFmtId="170" fontId="18" fillId="0" borderId="0" xfId="680" applyFont="1" applyFill="1" applyBorder="1" applyAlignment="1">
      <alignment horizontal="left"/>
    </xf>
    <xf numFmtId="1" fontId="19" fillId="0" borderId="0" xfId="678" applyNumberFormat="1" applyFont="1" applyFill="1" applyBorder="1" applyAlignment="1" applyProtection="1">
      <alignment horizontal="center"/>
    </xf>
    <xf numFmtId="3" fontId="18" fillId="0" borderId="0" xfId="678" applyNumberFormat="1" applyFont="1" applyFill="1" applyBorder="1" applyAlignment="1">
      <alignment horizontal="center"/>
    </xf>
    <xf numFmtId="3" fontId="18" fillId="0" borderId="0" xfId="680" applyNumberFormat="1" applyFont="1" applyFill="1" applyBorder="1" applyAlignment="1">
      <alignment horizontal="center"/>
    </xf>
    <xf numFmtId="3" fontId="18" fillId="0" borderId="39" xfId="678" applyNumberFormat="1" applyFont="1" applyFill="1" applyBorder="1" applyAlignment="1" applyProtection="1">
      <alignment horizontal="center"/>
    </xf>
    <xf numFmtId="3" fontId="18" fillId="0" borderId="0" xfId="42" applyNumberFormat="1" applyFill="1" applyAlignment="1">
      <alignment horizontal="center"/>
    </xf>
    <xf numFmtId="170" fontId="18" fillId="0" borderId="0" xfId="678" applyNumberFormat="1" applyFont="1" applyFill="1" applyAlignment="1">
      <alignment horizontal="right"/>
    </xf>
    <xf numFmtId="170" fontId="18" fillId="0" borderId="0" xfId="680" applyFont="1" applyFill="1" applyAlignment="1">
      <alignment horizontal="right"/>
    </xf>
    <xf numFmtId="164" fontId="18" fillId="0" borderId="0" xfId="42" applyNumberFormat="1" applyFont="1" applyFill="1" applyAlignment="1">
      <alignment horizontal="center"/>
    </xf>
    <xf numFmtId="171" fontId="18" fillId="0" borderId="0" xfId="42" applyNumberFormat="1" applyFont="1" applyFill="1" applyAlignment="1">
      <alignment horizontal="center" vertical="top"/>
    </xf>
    <xf numFmtId="171" fontId="18" fillId="0" borderId="0" xfId="42" applyNumberFormat="1" applyFill="1"/>
    <xf numFmtId="171" fontId="18" fillId="0" borderId="0" xfId="0" applyNumberFormat="1" applyFont="1" applyFill="1" applyAlignment="1">
      <alignment horizontal="center" vertical="top"/>
    </xf>
    <xf numFmtId="171" fontId="18" fillId="0" borderId="0" xfId="42" applyNumberFormat="1" applyFont="1" applyFill="1" applyAlignment="1">
      <alignment horizontal="center"/>
    </xf>
    <xf numFmtId="170" fontId="18" fillId="0" borderId="0" xfId="680" applyFont="1" applyFill="1" applyAlignment="1">
      <alignment horizontal="left"/>
    </xf>
    <xf numFmtId="3" fontId="18" fillId="0" borderId="0" xfId="41" applyNumberFormat="1" applyFont="1" applyFill="1" applyAlignment="1">
      <alignment horizontal="center"/>
    </xf>
    <xf numFmtId="3" fontId="18" fillId="0" borderId="0" xfId="42" applyNumberFormat="1" applyFont="1" applyFill="1" applyAlignment="1">
      <alignment horizontal="center"/>
    </xf>
    <xf numFmtId="171" fontId="18" fillId="0" borderId="0" xfId="42" applyNumberFormat="1" applyFill="1" applyAlignment="1">
      <alignment horizontal="center"/>
    </xf>
    <xf numFmtId="3" fontId="18" fillId="0" borderId="0" xfId="685" applyNumberFormat="1" applyFont="1" applyFill="1" applyAlignment="1">
      <alignment horizontal="center"/>
    </xf>
    <xf numFmtId="165" fontId="54" fillId="0" borderId="0" xfId="680" applyNumberFormat="1" applyFont="1" applyFill="1"/>
    <xf numFmtId="170" fontId="18" fillId="0" borderId="0" xfId="685" applyNumberFormat="1" applyFont="1" applyFill="1" applyAlignment="1">
      <alignment horizontal="left"/>
    </xf>
    <xf numFmtId="170" fontId="18" fillId="0" borderId="0" xfId="41" applyNumberFormat="1" applyFont="1" applyFill="1"/>
    <xf numFmtId="0" fontId="18" fillId="0" borderId="0" xfId="41" applyFont="1" applyFill="1"/>
    <xf numFmtId="0" fontId="18" fillId="0" borderId="0" xfId="41" applyFont="1" applyFill="1" applyAlignment="1">
      <alignment horizontal="left"/>
    </xf>
    <xf numFmtId="3" fontId="18" fillId="0" borderId="0" xfId="685" applyNumberFormat="1" applyFont="1" applyFill="1" applyAlignment="1"/>
    <xf numFmtId="0" fontId="18" fillId="0" borderId="0" xfId="41" applyFont="1" applyFill="1" applyAlignment="1"/>
    <xf numFmtId="3" fontId="18" fillId="0" borderId="0" xfId="680" applyNumberFormat="1" applyFont="1" applyFill="1" applyAlignment="1"/>
    <xf numFmtId="170" fontId="18" fillId="0" borderId="0" xfId="680" applyFont="1" applyFill="1" applyAlignment="1"/>
    <xf numFmtId="165" fontId="18" fillId="0" borderId="0" xfId="680" applyNumberFormat="1" applyFont="1" applyFill="1" applyAlignment="1"/>
    <xf numFmtId="173" fontId="21" fillId="0" borderId="0" xfId="74" applyNumberFormat="1" applyFont="1" applyFill="1" applyAlignment="1"/>
    <xf numFmtId="3" fontId="18" fillId="0" borderId="0" xfId="680" applyNumberFormat="1" applyFont="1" applyFill="1"/>
    <xf numFmtId="173" fontId="21" fillId="0" borderId="0" xfId="74" applyNumberFormat="1" applyFont="1" applyFill="1"/>
    <xf numFmtId="165" fontId="18" fillId="0" borderId="0" xfId="680" applyNumberFormat="1" applyFont="1" applyFill="1"/>
    <xf numFmtId="165" fontId="0" fillId="0" borderId="28" xfId="0" applyNumberFormat="1" applyBorder="1" applyAlignment="1">
      <alignment horizontal="left"/>
    </xf>
    <xf numFmtId="1" fontId="0" fillId="0" borderId="27" xfId="0" applyNumberFormat="1" applyBorder="1" applyAlignment="1">
      <alignment horizontal="center"/>
    </xf>
    <xf numFmtId="3" fontId="0" fillId="0" borderId="0" xfId="0" applyNumberFormat="1" applyBorder="1" applyAlignment="1">
      <alignment horizontal="center"/>
    </xf>
    <xf numFmtId="1" fontId="0" fillId="0" borderId="19" xfId="0" applyNumberFormat="1" applyBorder="1" applyAlignment="1">
      <alignment horizontal="center"/>
    </xf>
    <xf numFmtId="165" fontId="0" fillId="62" borderId="28" xfId="0" applyNumberFormat="1" applyFill="1" applyBorder="1" applyAlignment="1">
      <alignment horizontal="left"/>
    </xf>
    <xf numFmtId="1" fontId="0" fillId="62" borderId="27" xfId="0" applyNumberFormat="1" applyFill="1" applyBorder="1" applyAlignment="1">
      <alignment horizontal="center"/>
    </xf>
    <xf numFmtId="3" fontId="0" fillId="62" borderId="0" xfId="0" applyNumberFormat="1" applyFill="1" applyBorder="1" applyAlignment="1">
      <alignment horizontal="center"/>
    </xf>
    <xf numFmtId="1" fontId="0" fillId="62" borderId="19" xfId="0" applyNumberFormat="1" applyFill="1" applyBorder="1" applyAlignment="1">
      <alignment horizontal="center"/>
    </xf>
    <xf numFmtId="0" fontId="43" fillId="59" borderId="33" xfId="0" applyFont="1" applyFill="1" applyBorder="1" applyAlignment="1"/>
    <xf numFmtId="165" fontId="71" fillId="59" borderId="20" xfId="0" applyNumberFormat="1" applyFont="1" applyFill="1" applyBorder="1" applyAlignment="1">
      <alignment horizontal="center" vertical="center"/>
    </xf>
    <xf numFmtId="165" fontId="71" fillId="59" borderId="30" xfId="0" applyNumberFormat="1" applyFont="1" applyFill="1" applyBorder="1" applyAlignment="1">
      <alignment horizontal="center" vertical="center"/>
    </xf>
    <xf numFmtId="3" fontId="0" fillId="64" borderId="20" xfId="0" applyNumberFormat="1" applyFill="1" applyBorder="1" applyAlignment="1">
      <alignment horizontal="center" vertical="center"/>
    </xf>
    <xf numFmtId="165" fontId="0" fillId="64" borderId="30" xfId="0" applyNumberFormat="1" applyFill="1" applyBorder="1" applyAlignment="1">
      <alignment horizontal="center" vertical="center"/>
    </xf>
    <xf numFmtId="0" fontId="43" fillId="59" borderId="30" xfId="0" applyFont="1" applyFill="1" applyBorder="1" applyAlignment="1"/>
    <xf numFmtId="3" fontId="71" fillId="59" borderId="20" xfId="0" applyNumberFormat="1" applyFont="1" applyFill="1" applyBorder="1" applyAlignment="1">
      <alignment horizontal="center" vertical="center"/>
    </xf>
    <xf numFmtId="165" fontId="0" fillId="64" borderId="20" xfId="0" applyNumberFormat="1" applyFill="1" applyBorder="1" applyAlignment="1">
      <alignment horizontal="center" vertical="center"/>
    </xf>
    <xf numFmtId="165" fontId="0" fillId="64" borderId="31"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center" wrapText="1"/>
    </xf>
    <xf numFmtId="3" fontId="0" fillId="0" borderId="0" xfId="0" applyNumberFormat="1"/>
    <xf numFmtId="0" fontId="0" fillId="61" borderId="40" xfId="0" applyFill="1" applyBorder="1" applyAlignment="1">
      <alignment horizontal="center" vertical="center" wrapText="1"/>
    </xf>
    <xf numFmtId="0" fontId="0" fillId="61" borderId="27" xfId="0" applyFill="1" applyBorder="1" applyAlignment="1">
      <alignment horizontal="center" vertical="center" wrapText="1"/>
    </xf>
    <xf numFmtId="0" fontId="0" fillId="61" borderId="19" xfId="0" applyFill="1" applyBorder="1" applyAlignment="1">
      <alignment horizontal="center" vertical="center" wrapText="1"/>
    </xf>
    <xf numFmtId="165" fontId="0" fillId="0" borderId="40" xfId="0" applyNumberFormat="1" applyBorder="1" applyAlignment="1">
      <alignment horizontal="center"/>
    </xf>
    <xf numFmtId="165" fontId="0" fillId="0" borderId="27" xfId="0" applyNumberFormat="1" applyBorder="1" applyAlignment="1">
      <alignment horizontal="center"/>
    </xf>
    <xf numFmtId="3" fontId="0" fillId="0" borderId="40" xfId="0" applyNumberFormat="1" applyBorder="1" applyAlignment="1">
      <alignment horizontal="center"/>
    </xf>
    <xf numFmtId="3" fontId="0" fillId="0" borderId="27" xfId="0" applyNumberFormat="1" applyBorder="1" applyAlignment="1">
      <alignment horizontal="center"/>
    </xf>
    <xf numFmtId="165" fontId="0" fillId="62" borderId="40" xfId="0" applyNumberFormat="1" applyFill="1" applyBorder="1" applyAlignment="1">
      <alignment horizontal="center"/>
    </xf>
    <xf numFmtId="165" fontId="0" fillId="62" borderId="27" xfId="0" applyNumberFormat="1" applyFill="1" applyBorder="1" applyAlignment="1">
      <alignment horizontal="center"/>
    </xf>
    <xf numFmtId="3" fontId="0" fillId="62" borderId="40" xfId="0" applyNumberFormat="1" applyFill="1" applyBorder="1" applyAlignment="1">
      <alignment horizontal="center"/>
    </xf>
    <xf numFmtId="3" fontId="0" fillId="62" borderId="27" xfId="0" applyNumberFormat="1" applyFill="1" applyBorder="1" applyAlignment="1">
      <alignment horizontal="center"/>
    </xf>
    <xf numFmtId="165" fontId="71" fillId="59" borderId="41" xfId="0" applyNumberFormat="1" applyFont="1" applyFill="1" applyBorder="1" applyAlignment="1">
      <alignment horizontal="center" vertical="center"/>
    </xf>
    <xf numFmtId="3" fontId="0" fillId="64" borderId="41" xfId="0" applyNumberFormat="1" applyFill="1" applyBorder="1" applyAlignment="1">
      <alignment horizontal="center" vertical="center"/>
    </xf>
    <xf numFmtId="0" fontId="72" fillId="0" borderId="0" xfId="0" applyFont="1"/>
    <xf numFmtId="0" fontId="73" fillId="0" borderId="0" xfId="0" applyFont="1"/>
    <xf numFmtId="0" fontId="74" fillId="0" borderId="0" xfId="0" applyFont="1"/>
    <xf numFmtId="0" fontId="0" fillId="61" borderId="47" xfId="0" applyFill="1" applyBorder="1" applyAlignment="1">
      <alignment horizontal="center" vertical="center" wrapText="1"/>
    </xf>
    <xf numFmtId="0" fontId="0" fillId="61" borderId="48" xfId="0" applyFill="1" applyBorder="1" applyAlignment="1">
      <alignment horizontal="center" vertical="center" wrapText="1"/>
    </xf>
    <xf numFmtId="165" fontId="0" fillId="0" borderId="47" xfId="0" applyNumberFormat="1" applyBorder="1" applyAlignment="1">
      <alignment horizontal="center"/>
    </xf>
    <xf numFmtId="165" fontId="0" fillId="0" borderId="48" xfId="0" applyNumberFormat="1" applyBorder="1" applyAlignment="1">
      <alignment horizontal="center"/>
    </xf>
    <xf numFmtId="165" fontId="0" fillId="62" borderId="47" xfId="0" applyNumberFormat="1" applyFill="1" applyBorder="1" applyAlignment="1">
      <alignment horizontal="center"/>
    </xf>
    <xf numFmtId="165" fontId="0" fillId="62" borderId="48" xfId="0" applyNumberFormat="1" applyFill="1" applyBorder="1" applyAlignment="1">
      <alignment horizontal="center"/>
    </xf>
    <xf numFmtId="3" fontId="0" fillId="0" borderId="47" xfId="0" applyNumberFormat="1" applyBorder="1" applyAlignment="1">
      <alignment horizontal="center"/>
    </xf>
    <xf numFmtId="3" fontId="0" fillId="0" borderId="48" xfId="0" applyNumberFormat="1" applyBorder="1" applyAlignment="1">
      <alignment horizontal="center"/>
    </xf>
    <xf numFmtId="3" fontId="0" fillId="62" borderId="47" xfId="0" applyNumberFormat="1" applyFill="1" applyBorder="1" applyAlignment="1">
      <alignment horizontal="center"/>
    </xf>
    <xf numFmtId="3" fontId="0" fillId="62" borderId="48" xfId="0" applyNumberFormat="1" applyFill="1" applyBorder="1" applyAlignment="1">
      <alignment horizontal="center"/>
    </xf>
    <xf numFmtId="3" fontId="71" fillId="59" borderId="50" xfId="0" applyNumberFormat="1" applyFont="1" applyFill="1" applyBorder="1" applyAlignment="1">
      <alignment horizontal="center" vertical="center"/>
    </xf>
    <xf numFmtId="3" fontId="71" fillId="59" borderId="51" xfId="0" applyNumberFormat="1" applyFont="1" applyFill="1" applyBorder="1" applyAlignment="1">
      <alignment horizontal="center" vertical="center"/>
    </xf>
    <xf numFmtId="3" fontId="71" fillId="59" borderId="52" xfId="0" applyNumberFormat="1" applyFont="1" applyFill="1" applyBorder="1" applyAlignment="1">
      <alignment horizontal="center" vertical="center"/>
    </xf>
    <xf numFmtId="3" fontId="71" fillId="59" borderId="53" xfId="0" applyNumberFormat="1" applyFont="1" applyFill="1" applyBorder="1" applyAlignment="1">
      <alignment horizontal="center" vertical="center"/>
    </xf>
    <xf numFmtId="3" fontId="0" fillId="64" borderId="53" xfId="0" applyNumberFormat="1" applyFill="1" applyBorder="1" applyAlignment="1">
      <alignment horizontal="center" vertical="center"/>
    </xf>
    <xf numFmtId="3" fontId="0" fillId="64" borderId="51" xfId="0" applyNumberFormat="1" applyFill="1" applyBorder="1" applyAlignment="1">
      <alignment horizontal="center" vertical="center"/>
    </xf>
    <xf numFmtId="3" fontId="0" fillId="64" borderId="54" xfId="0" applyNumberFormat="1" applyFill="1" applyBorder="1" applyAlignment="1">
      <alignment horizontal="center" vertical="center"/>
    </xf>
    <xf numFmtId="165" fontId="71" fillId="59" borderId="50" xfId="0" applyNumberFormat="1" applyFont="1" applyFill="1" applyBorder="1" applyAlignment="1">
      <alignment horizontal="center" vertical="center"/>
    </xf>
    <xf numFmtId="165" fontId="71" fillId="59" borderId="51" xfId="0" applyNumberFormat="1" applyFont="1" applyFill="1" applyBorder="1" applyAlignment="1">
      <alignment horizontal="center" vertical="center"/>
    </xf>
    <xf numFmtId="165" fontId="71" fillId="59" borderId="52" xfId="0" applyNumberFormat="1" applyFont="1" applyFill="1" applyBorder="1" applyAlignment="1">
      <alignment horizontal="center" vertical="center"/>
    </xf>
    <xf numFmtId="165" fontId="71" fillId="59" borderId="53" xfId="0" applyNumberFormat="1" applyFont="1" applyFill="1" applyBorder="1" applyAlignment="1">
      <alignment horizontal="center" vertical="center"/>
    </xf>
    <xf numFmtId="165" fontId="0" fillId="64" borderId="53" xfId="0" applyNumberFormat="1" applyFill="1" applyBorder="1" applyAlignment="1">
      <alignment horizontal="center" vertical="center"/>
    </xf>
    <xf numFmtId="165" fontId="0" fillId="64" borderId="51" xfId="0" applyNumberFormat="1" applyFill="1" applyBorder="1" applyAlignment="1">
      <alignment horizontal="center" vertical="center"/>
    </xf>
    <xf numFmtId="165" fontId="0" fillId="64" borderId="54" xfId="0" applyNumberFormat="1" applyFill="1" applyBorder="1" applyAlignment="1">
      <alignment horizontal="center" vertical="center"/>
    </xf>
    <xf numFmtId="0" fontId="0" fillId="62" borderId="43" xfId="0" applyFill="1" applyBorder="1"/>
    <xf numFmtId="0" fontId="0" fillId="0" borderId="55" xfId="0" applyBorder="1"/>
    <xf numFmtId="0" fontId="0" fillId="62" borderId="55" xfId="0" applyFill="1" applyBorder="1"/>
    <xf numFmtId="0" fontId="43" fillId="59" borderId="43" xfId="0" applyFont="1" applyFill="1" applyBorder="1" applyAlignment="1"/>
    <xf numFmtId="0" fontId="43" fillId="59" borderId="40" xfId="0" applyFont="1" applyFill="1" applyBorder="1" applyAlignment="1">
      <alignment horizontal="center" vertical="center"/>
    </xf>
    <xf numFmtId="0" fontId="43" fillId="59" borderId="27" xfId="0" applyFont="1" applyFill="1" applyBorder="1" applyAlignment="1">
      <alignment horizontal="center" vertical="center"/>
    </xf>
    <xf numFmtId="0" fontId="43" fillId="59" borderId="0" xfId="0" applyFont="1" applyFill="1" applyBorder="1" applyAlignment="1">
      <alignment horizontal="center" vertical="center"/>
    </xf>
    <xf numFmtId="0" fontId="43" fillId="59" borderId="19" xfId="0" applyFont="1" applyFill="1" applyBorder="1" applyAlignment="1">
      <alignment horizontal="center" vertical="center"/>
    </xf>
    <xf numFmtId="0" fontId="1" fillId="0" borderId="0" xfId="0" applyFont="1" applyBorder="1"/>
    <xf numFmtId="2" fontId="0" fillId="0" borderId="0" xfId="0" applyNumberFormat="1"/>
    <xf numFmtId="2" fontId="0" fillId="0" borderId="0" xfId="0" applyNumberFormat="1" applyAlignment="1">
      <alignment horizontal="right"/>
    </xf>
    <xf numFmtId="173" fontId="0" fillId="0" borderId="0" xfId="682" applyNumberFormat="1" applyFont="1"/>
    <xf numFmtId="173" fontId="0" fillId="0" borderId="0" xfId="682" applyNumberFormat="1" applyFont="1" applyAlignment="1">
      <alignment horizontal="right"/>
    </xf>
    <xf numFmtId="0" fontId="1" fillId="0" borderId="37" xfId="0" applyFont="1" applyBorder="1"/>
    <xf numFmtId="3" fontId="0" fillId="0" borderId="37" xfId="0" applyNumberFormat="1" applyBorder="1"/>
    <xf numFmtId="0" fontId="1" fillId="0" borderId="37" xfId="0" applyFont="1" applyBorder="1" applyAlignment="1">
      <alignment wrapText="1"/>
    </xf>
    <xf numFmtId="174" fontId="0" fillId="0" borderId="37" xfId="0" applyNumberFormat="1" applyBorder="1"/>
    <xf numFmtId="0" fontId="0" fillId="0" borderId="37" xfId="0" applyFont="1" applyBorder="1"/>
    <xf numFmtId="171" fontId="0" fillId="0" borderId="37" xfId="681" applyNumberFormat="1" applyFont="1" applyBorder="1"/>
    <xf numFmtId="171" fontId="0" fillId="0" borderId="37" xfId="681" applyNumberFormat="1" applyFont="1" applyFill="1" applyBorder="1"/>
    <xf numFmtId="0" fontId="0" fillId="0" borderId="37" xfId="0" applyNumberFormat="1" applyFill="1" applyBorder="1"/>
    <xf numFmtId="0" fontId="0" fillId="0" borderId="37" xfId="0" applyNumberFormat="1" applyBorder="1"/>
    <xf numFmtId="167" fontId="0" fillId="0" borderId="0" xfId="683" applyNumberFormat="1" applyFont="1"/>
    <xf numFmtId="9" fontId="0" fillId="0" borderId="0" xfId="683" applyFont="1"/>
    <xf numFmtId="0" fontId="0" fillId="0" borderId="0" xfId="0" applyFill="1" applyBorder="1"/>
    <xf numFmtId="167" fontId="0" fillId="0" borderId="0" xfId="0" applyNumberFormat="1"/>
    <xf numFmtId="10" fontId="1" fillId="0" borderId="37" xfId="0" applyNumberFormat="1" applyFont="1" applyBorder="1" applyAlignment="1">
      <alignment wrapText="1"/>
    </xf>
    <xf numFmtId="167" fontId="0" fillId="0" borderId="37" xfId="0" applyNumberFormat="1" applyBorder="1"/>
    <xf numFmtId="0" fontId="1" fillId="62" borderId="37" xfId="0" applyFont="1" applyFill="1" applyBorder="1"/>
    <xf numFmtId="0" fontId="0" fillId="0" borderId="0" xfId="0" applyBorder="1"/>
    <xf numFmtId="167" fontId="0" fillId="0" borderId="0" xfId="0" applyNumberFormat="1" applyBorder="1"/>
    <xf numFmtId="3" fontId="0" fillId="0" borderId="0" xfId="0" applyNumberFormat="1" applyBorder="1"/>
    <xf numFmtId="10" fontId="0" fillId="0" borderId="0" xfId="683" applyNumberFormat="1" applyFont="1" applyBorder="1"/>
    <xf numFmtId="169" fontId="0" fillId="0" borderId="0" xfId="0" applyNumberFormat="1"/>
    <xf numFmtId="0" fontId="0" fillId="0" borderId="0" xfId="0" applyAlignment="1"/>
    <xf numFmtId="0" fontId="0" fillId="0" borderId="0" xfId="0" applyFill="1" applyAlignment="1">
      <alignment vertical="center"/>
    </xf>
    <xf numFmtId="169" fontId="0" fillId="0" borderId="0" xfId="0" applyNumberFormat="1" applyFill="1" applyAlignment="1">
      <alignment vertical="center"/>
    </xf>
    <xf numFmtId="169" fontId="75" fillId="0" borderId="62" xfId="0" applyNumberFormat="1" applyFont="1" applyFill="1" applyBorder="1" applyAlignment="1">
      <alignment horizontal="center" vertical="center" wrapText="1"/>
    </xf>
    <xf numFmtId="0" fontId="75" fillId="0" borderId="0" xfId="0" applyFont="1" applyFill="1" applyBorder="1" applyAlignment="1">
      <alignment horizontal="center" vertical="top" wrapText="1"/>
    </xf>
    <xf numFmtId="0" fontId="75" fillId="0" borderId="0" xfId="0" applyFont="1" applyFill="1" applyBorder="1" applyAlignment="1">
      <alignment vertical="top"/>
    </xf>
    <xf numFmtId="169" fontId="76" fillId="0" borderId="0" xfId="0" applyNumberFormat="1" applyFont="1" applyFill="1" applyBorder="1" applyAlignment="1">
      <alignment vertical="top" wrapText="1"/>
    </xf>
    <xf numFmtId="0" fontId="0" fillId="0" borderId="0" xfId="0" applyFill="1" applyAlignment="1"/>
    <xf numFmtId="0" fontId="0" fillId="0" borderId="0" xfId="0" applyFill="1" applyBorder="1" applyAlignment="1"/>
    <xf numFmtId="0" fontId="1" fillId="0" borderId="0" xfId="0" applyFont="1" applyFill="1" applyBorder="1" applyAlignment="1">
      <alignment vertical="center"/>
    </xf>
    <xf numFmtId="169" fontId="75" fillId="0" borderId="59" xfId="0" applyNumberFormat="1" applyFont="1" applyFill="1" applyBorder="1" applyAlignment="1">
      <alignment horizontal="right" vertical="top" wrapText="1"/>
    </xf>
    <xf numFmtId="169" fontId="75" fillId="0" borderId="0" xfId="0" applyNumberFormat="1" applyFont="1" applyFill="1" applyBorder="1" applyAlignment="1">
      <alignment horizontal="right" vertical="top" wrapText="1"/>
    </xf>
    <xf numFmtId="169" fontId="76" fillId="0" borderId="0" xfId="0" applyNumberFormat="1" applyFont="1" applyFill="1" applyBorder="1" applyAlignment="1">
      <alignment horizontal="right" vertical="top" wrapText="1"/>
    </xf>
    <xf numFmtId="169" fontId="0" fillId="0" borderId="0" xfId="0" applyNumberFormat="1" applyAlignment="1">
      <alignment horizontal="right"/>
    </xf>
    <xf numFmtId="169" fontId="0" fillId="0" borderId="0" xfId="0" applyNumberFormat="1" applyFill="1" applyAlignment="1">
      <alignment horizontal="right" vertical="center"/>
    </xf>
    <xf numFmtId="0" fontId="1" fillId="0" borderId="0" xfId="0" applyFont="1" applyAlignment="1">
      <alignment horizontal="left"/>
    </xf>
    <xf numFmtId="0" fontId="0" fillId="0" borderId="35" xfId="0" applyFont="1" applyFill="1" applyBorder="1"/>
    <xf numFmtId="3" fontId="0" fillId="0" borderId="35" xfId="0" applyNumberFormat="1" applyFont="1" applyFill="1" applyBorder="1" applyAlignment="1"/>
    <xf numFmtId="0" fontId="0" fillId="0" borderId="0" xfId="0" applyFill="1" applyAlignment="1">
      <alignment horizontal="left" indent="2"/>
    </xf>
    <xf numFmtId="0" fontId="0" fillId="0" borderId="39" xfId="0" applyFill="1" applyBorder="1"/>
    <xf numFmtId="3" fontId="0" fillId="0" borderId="39" xfId="0" applyNumberFormat="1" applyFill="1" applyBorder="1" applyAlignment="1"/>
    <xf numFmtId="0" fontId="77" fillId="0" borderId="0" xfId="0" applyFont="1" applyFill="1" applyBorder="1" applyAlignment="1">
      <alignment horizontal="left" indent="2"/>
    </xf>
    <xf numFmtId="3" fontId="77" fillId="0" borderId="0" xfId="0" applyNumberFormat="1" applyFont="1" applyFill="1" applyBorder="1" applyAlignment="1"/>
    <xf numFmtId="0" fontId="78" fillId="0" borderId="0" xfId="0" applyFont="1" applyFill="1" applyBorder="1" applyAlignment="1">
      <alignment horizontal="left" indent="2"/>
    </xf>
    <xf numFmtId="3" fontId="78" fillId="0" borderId="0" xfId="0" applyNumberFormat="1" applyFont="1" applyFill="1" applyBorder="1" applyAlignment="1"/>
    <xf numFmtId="0" fontId="78" fillId="0" borderId="38" xfId="0" applyFont="1" applyFill="1" applyBorder="1" applyAlignment="1">
      <alignment horizontal="left" indent="2"/>
    </xf>
    <xf numFmtId="0" fontId="78" fillId="0" borderId="38" xfId="0" applyFont="1" applyFill="1" applyBorder="1" applyAlignment="1">
      <alignment horizontal="right"/>
    </xf>
    <xf numFmtId="3" fontId="78" fillId="0" borderId="38" xfId="0" applyNumberFormat="1" applyFont="1" applyFill="1" applyBorder="1" applyAlignment="1"/>
    <xf numFmtId="0" fontId="77" fillId="0" borderId="38" xfId="0" applyFont="1" applyFill="1" applyBorder="1" applyAlignment="1">
      <alignment horizontal="left" indent="2"/>
    </xf>
    <xf numFmtId="3" fontId="77" fillId="0" borderId="38" xfId="0" applyNumberFormat="1" applyFont="1" applyFill="1" applyBorder="1" applyAlignment="1"/>
    <xf numFmtId="0" fontId="79" fillId="0" borderId="0" xfId="0" applyFont="1"/>
    <xf numFmtId="0" fontId="80" fillId="0" borderId="0" xfId="727" applyAlignment="1" applyProtection="1"/>
    <xf numFmtId="0" fontId="0" fillId="0" borderId="0" xfId="0" applyFill="1" applyAlignment="1">
      <alignment horizontal="center" vertical="center" wrapText="1"/>
    </xf>
    <xf numFmtId="169" fontId="0" fillId="0" borderId="0" xfId="0" applyNumberFormat="1" applyFill="1" applyAlignment="1">
      <alignment horizontal="left" vertical="center"/>
    </xf>
    <xf numFmtId="0" fontId="75" fillId="0" borderId="49" xfId="0" applyFont="1" applyFill="1" applyBorder="1" applyAlignment="1">
      <alignment vertical="center" wrapText="1"/>
    </xf>
    <xf numFmtId="0" fontId="0" fillId="0" borderId="50" xfId="0" applyFill="1" applyBorder="1" applyAlignment="1">
      <alignment horizontal="center" vertical="center" wrapText="1"/>
    </xf>
    <xf numFmtId="0" fontId="0" fillId="0" borderId="54" xfId="0" applyFill="1" applyBorder="1" applyAlignment="1">
      <alignment horizontal="center" vertical="center" wrapText="1"/>
    </xf>
    <xf numFmtId="0" fontId="75" fillId="0" borderId="55" xfId="0" applyFont="1" applyFill="1" applyBorder="1" applyAlignment="1">
      <alignment vertical="top"/>
    </xf>
    <xf numFmtId="0" fontId="75" fillId="0" borderId="77" xfId="0" applyFont="1" applyFill="1" applyBorder="1" applyAlignment="1">
      <alignment vertical="top"/>
    </xf>
    <xf numFmtId="0" fontId="75" fillId="0" borderId="78" xfId="0" applyFont="1" applyFill="1" applyBorder="1" applyAlignment="1">
      <alignment vertical="top"/>
    </xf>
    <xf numFmtId="169" fontId="75" fillId="0" borderId="60" xfId="0" applyNumberFormat="1" applyFont="1" applyFill="1" applyBorder="1" applyAlignment="1">
      <alignment horizontal="center" vertical="center" wrapText="1"/>
    </xf>
    <xf numFmtId="169" fontId="75" fillId="0" borderId="61" xfId="0" applyNumberFormat="1" applyFont="1" applyFill="1" applyBorder="1" applyAlignment="1">
      <alignment horizontal="center" vertical="center" wrapText="1"/>
    </xf>
    <xf numFmtId="169" fontId="75" fillId="0" borderId="52" xfId="0" applyNumberFormat="1" applyFont="1" applyFill="1" applyBorder="1" applyAlignment="1">
      <alignment horizontal="center" vertical="center" wrapText="1"/>
    </xf>
    <xf numFmtId="169" fontId="75" fillId="0" borderId="53" xfId="0" applyNumberFormat="1" applyFont="1" applyFill="1" applyBorder="1" applyAlignment="1">
      <alignment horizontal="center" vertical="center" wrapText="1"/>
    </xf>
    <xf numFmtId="0" fontId="75" fillId="0" borderId="77" xfId="0" applyFont="1" applyFill="1" applyBorder="1" applyAlignment="1">
      <alignment vertical="center" wrapText="1"/>
    </xf>
    <xf numFmtId="0" fontId="1" fillId="0" borderId="0" xfId="0" applyFont="1" applyFill="1" applyBorder="1" applyAlignment="1">
      <alignment horizontal="left"/>
    </xf>
    <xf numFmtId="0" fontId="0" fillId="0" borderId="0" xfId="0" applyFont="1" applyFill="1" applyBorder="1" applyAlignment="1">
      <alignment horizontal="left"/>
    </xf>
    <xf numFmtId="0" fontId="0" fillId="0" borderId="38" xfId="0" applyFill="1" applyBorder="1" applyAlignment="1"/>
    <xf numFmtId="0" fontId="0" fillId="0" borderId="38" xfId="0" applyFont="1" applyFill="1" applyBorder="1" applyAlignment="1"/>
    <xf numFmtId="0" fontId="1" fillId="65" borderId="42" xfId="0" applyFont="1" applyFill="1" applyBorder="1" applyAlignment="1">
      <alignment horizontal="center" wrapText="1"/>
    </xf>
    <xf numFmtId="0" fontId="1" fillId="65" borderId="36" xfId="0" applyFont="1" applyFill="1" applyBorder="1" applyAlignment="1">
      <alignment horizontal="center" wrapText="1"/>
    </xf>
    <xf numFmtId="167" fontId="0" fillId="0" borderId="37" xfId="683" applyNumberFormat="1" applyFont="1" applyBorder="1"/>
    <xf numFmtId="0" fontId="0" fillId="0" borderId="0" xfId="0" applyFont="1" applyFill="1" applyBorder="1" applyAlignment="1"/>
    <xf numFmtId="0" fontId="1" fillId="0" borderId="0" xfId="0" applyFont="1" applyFill="1" applyBorder="1" applyAlignment="1"/>
    <xf numFmtId="3" fontId="0" fillId="62" borderId="41" xfId="0" applyNumberFormat="1" applyFill="1" applyBorder="1" applyAlignment="1">
      <alignment horizontal="center"/>
    </xf>
    <xf numFmtId="171" fontId="81" fillId="0" borderId="69" xfId="681" applyNumberFormat="1" applyFont="1" applyBorder="1" applyAlignment="1">
      <alignment vertical="top" wrapText="1"/>
    </xf>
    <xf numFmtId="171" fontId="81" fillId="0" borderId="72" xfId="681" applyNumberFormat="1" applyFont="1" applyBorder="1" applyAlignment="1">
      <alignment vertical="top" wrapText="1"/>
    </xf>
    <xf numFmtId="171" fontId="81" fillId="0" borderId="70" xfId="681" applyNumberFormat="1" applyFont="1" applyBorder="1" applyAlignment="1">
      <alignment vertical="top" wrapText="1"/>
    </xf>
    <xf numFmtId="171" fontId="76" fillId="0" borderId="63" xfId="681" applyNumberFormat="1" applyFont="1" applyFill="1" applyBorder="1" applyAlignment="1">
      <alignment horizontal="right" vertical="top" wrapText="1"/>
    </xf>
    <xf numFmtId="171" fontId="76" fillId="0" borderId="64" xfId="681" applyNumberFormat="1" applyFont="1" applyFill="1" applyBorder="1" applyAlignment="1">
      <alignment vertical="top" wrapText="1"/>
    </xf>
    <xf numFmtId="171" fontId="76" fillId="0" borderId="57" xfId="681" applyNumberFormat="1" applyFont="1" applyFill="1" applyBorder="1" applyAlignment="1">
      <alignment horizontal="right" vertical="top" wrapText="1"/>
    </xf>
    <xf numFmtId="171" fontId="81" fillId="0" borderId="65" xfId="681" applyNumberFormat="1" applyFont="1" applyBorder="1" applyAlignment="1">
      <alignment vertical="top" wrapText="1"/>
    </xf>
    <xf numFmtId="171" fontId="81" fillId="0" borderId="37" xfId="681" applyNumberFormat="1" applyFont="1" applyBorder="1" applyAlignment="1">
      <alignment vertical="top" wrapText="1"/>
    </xf>
    <xf numFmtId="171" fontId="81" fillId="0" borderId="66" xfId="681" applyNumberFormat="1" applyFont="1" applyBorder="1" applyAlignment="1">
      <alignment vertical="top" wrapText="1"/>
    </xf>
    <xf numFmtId="171" fontId="76" fillId="0" borderId="65" xfId="681" applyNumberFormat="1" applyFont="1" applyFill="1" applyBorder="1" applyAlignment="1">
      <alignment horizontal="right" vertical="top" wrapText="1"/>
    </xf>
    <xf numFmtId="171" fontId="76" fillId="0" borderId="66" xfId="681" applyNumberFormat="1" applyFont="1" applyFill="1" applyBorder="1" applyAlignment="1">
      <alignment vertical="top" wrapText="1"/>
    </xf>
    <xf numFmtId="171" fontId="76" fillId="0" borderId="36" xfId="681" applyNumberFormat="1" applyFont="1" applyFill="1" applyBorder="1" applyAlignment="1">
      <alignment horizontal="right" vertical="top" wrapText="1"/>
    </xf>
    <xf numFmtId="171" fontId="81" fillId="0" borderId="73" xfId="681" applyNumberFormat="1" applyFont="1" applyBorder="1" applyAlignment="1">
      <alignment vertical="top" wrapText="1"/>
    </xf>
    <xf numFmtId="171" fontId="81" fillId="0" borderId="76" xfId="681" applyNumberFormat="1" applyFont="1" applyBorder="1" applyAlignment="1">
      <alignment vertical="top" wrapText="1"/>
    </xf>
    <xf numFmtId="171" fontId="81" fillId="0" borderId="74" xfId="681" applyNumberFormat="1" applyFont="1" applyBorder="1" applyAlignment="1">
      <alignment vertical="top" wrapText="1"/>
    </xf>
    <xf numFmtId="171" fontId="76" fillId="0" borderId="67" xfId="681" applyNumberFormat="1" applyFont="1" applyFill="1" applyBorder="1" applyAlignment="1">
      <alignment horizontal="right" vertical="top" wrapText="1"/>
    </xf>
    <xf numFmtId="171" fontId="76" fillId="0" borderId="68" xfId="681" applyNumberFormat="1" applyFont="1" applyFill="1" applyBorder="1" applyAlignment="1">
      <alignment vertical="top" wrapText="1"/>
    </xf>
    <xf numFmtId="171" fontId="76" fillId="0" borderId="56" xfId="681" applyNumberFormat="1" applyFont="1" applyFill="1" applyBorder="1" applyAlignment="1">
      <alignment horizontal="right" vertical="top" wrapText="1"/>
    </xf>
    <xf numFmtId="171" fontId="76" fillId="0" borderId="58" xfId="681" applyNumberFormat="1" applyFont="1" applyFill="1" applyBorder="1" applyAlignment="1">
      <alignment horizontal="right" vertical="top" wrapText="1"/>
    </xf>
    <xf numFmtId="171" fontId="76" fillId="0" borderId="64" xfId="681" applyNumberFormat="1" applyFont="1" applyFill="1" applyBorder="1" applyAlignment="1">
      <alignment horizontal="right" vertical="top" wrapText="1"/>
    </xf>
    <xf numFmtId="171" fontId="76" fillId="0" borderId="69" xfId="681" applyNumberFormat="1" applyFont="1" applyFill="1" applyBorder="1" applyAlignment="1">
      <alignment horizontal="right" vertical="top" wrapText="1"/>
    </xf>
    <xf numFmtId="171" fontId="76" fillId="0" borderId="70" xfId="681" applyNumberFormat="1" applyFont="1" applyFill="1" applyBorder="1" applyAlignment="1">
      <alignment vertical="top" wrapText="1"/>
    </xf>
    <xf numFmtId="171" fontId="76" fillId="0" borderId="71" xfId="681" applyNumberFormat="1" applyFont="1" applyFill="1" applyBorder="1" applyAlignment="1">
      <alignment horizontal="right" vertical="top" wrapText="1"/>
    </xf>
    <xf numFmtId="171" fontId="76" fillId="0" borderId="73" xfId="681" applyNumberFormat="1" applyFont="1" applyFill="1" applyBorder="1" applyAlignment="1">
      <alignment horizontal="right" vertical="top" wrapText="1"/>
    </xf>
    <xf numFmtId="171" fontId="76" fillId="0" borderId="74" xfId="681" applyNumberFormat="1" applyFont="1" applyFill="1" applyBorder="1" applyAlignment="1">
      <alignment vertical="top" wrapText="1"/>
    </xf>
    <xf numFmtId="171" fontId="76" fillId="0" borderId="75" xfId="681" applyNumberFormat="1" applyFont="1" applyFill="1" applyBorder="1" applyAlignment="1">
      <alignment horizontal="right" vertical="top" wrapText="1"/>
    </xf>
    <xf numFmtId="171" fontId="76" fillId="0" borderId="70" xfId="681" applyNumberFormat="1" applyFont="1" applyFill="1" applyBorder="1" applyAlignment="1">
      <alignment horizontal="right" vertical="top" wrapText="1"/>
    </xf>
    <xf numFmtId="0" fontId="72" fillId="0" borderId="0" xfId="0" applyFont="1" applyFill="1" applyBorder="1" applyAlignment="1">
      <alignment vertical="center"/>
    </xf>
    <xf numFmtId="3" fontId="18" fillId="0" borderId="0" xfId="685" applyNumberFormat="1" applyFont="1" applyFill="1" applyAlignment="1">
      <alignment horizontal="left"/>
    </xf>
    <xf numFmtId="3" fontId="53" fillId="0" borderId="0" xfId="684" applyNumberFormat="1" applyFill="1" applyAlignment="1">
      <alignment horizontal="right"/>
    </xf>
    <xf numFmtId="0" fontId="50" fillId="0" borderId="37" xfId="101" applyFont="1" applyFill="1" applyBorder="1" applyAlignment="1">
      <alignment wrapText="1"/>
    </xf>
    <xf numFmtId="0" fontId="0" fillId="0" borderId="0" xfId="0" applyFill="1" applyAlignment="1">
      <alignment wrapText="1"/>
    </xf>
    <xf numFmtId="0" fontId="1" fillId="0" borderId="34" xfId="0" applyFont="1" applyFill="1" applyBorder="1" applyAlignment="1">
      <alignment horizontal="center" wrapText="1"/>
    </xf>
    <xf numFmtId="0" fontId="75" fillId="0" borderId="79" xfId="0" applyFont="1" applyFill="1" applyBorder="1" applyAlignment="1">
      <alignment vertical="top"/>
    </xf>
    <xf numFmtId="0" fontId="75" fillId="0" borderId="80" xfId="0" applyFont="1" applyFill="1" applyBorder="1" applyAlignment="1">
      <alignment vertical="top"/>
    </xf>
    <xf numFmtId="0" fontId="75" fillId="0" borderId="81" xfId="0" applyFont="1" applyFill="1" applyBorder="1" applyAlignment="1">
      <alignment vertical="top"/>
    </xf>
    <xf numFmtId="3" fontId="18" fillId="0" borderId="0" xfId="678" applyNumberFormat="1" applyFont="1" applyFill="1" applyAlignment="1" applyProtection="1">
      <alignment horizontal="center"/>
    </xf>
    <xf numFmtId="3" fontId="18" fillId="0" borderId="38" xfId="678" applyNumberFormat="1" applyFont="1" applyFill="1" applyBorder="1" applyAlignment="1" applyProtection="1">
      <alignment horizontal="center"/>
    </xf>
    <xf numFmtId="0" fontId="18" fillId="0" borderId="38" xfId="41" applyFont="1" applyFill="1" applyBorder="1" applyAlignment="1">
      <alignment horizontal="center"/>
    </xf>
    <xf numFmtId="170" fontId="18" fillId="0" borderId="38" xfId="678" applyNumberFormat="1" applyFont="1" applyFill="1" applyBorder="1" applyAlignment="1" applyProtection="1">
      <alignment horizontal="center"/>
    </xf>
    <xf numFmtId="0" fontId="18" fillId="0" borderId="0" xfId="41" applyFont="1" applyFill="1" applyAlignment="1">
      <alignment horizontal="center"/>
    </xf>
    <xf numFmtId="170" fontId="18" fillId="0" borderId="0" xfId="678" applyNumberFormat="1" applyFont="1" applyFill="1" applyAlignment="1" applyProtection="1">
      <alignment horizontal="center"/>
    </xf>
    <xf numFmtId="3" fontId="18" fillId="0" borderId="0" xfId="685" applyNumberFormat="1" applyFont="1" applyFill="1" applyAlignment="1">
      <alignment horizontal="left" wrapText="1"/>
    </xf>
    <xf numFmtId="3" fontId="18" fillId="0" borderId="0" xfId="685" applyNumberFormat="1" applyFont="1" applyFill="1" applyAlignment="1">
      <alignment horizontal="left"/>
    </xf>
    <xf numFmtId="0" fontId="49" fillId="0" borderId="0" xfId="41" applyFont="1" applyFill="1" applyAlignment="1">
      <alignment horizontal="left" wrapText="1"/>
    </xf>
    <xf numFmtId="0" fontId="43" fillId="0" borderId="0" xfId="0" applyFont="1" applyBorder="1" applyAlignment="1">
      <alignment horizontal="left"/>
    </xf>
    <xf numFmtId="0" fontId="44" fillId="0" borderId="0" xfId="0" applyFont="1" applyBorder="1" applyAlignment="1">
      <alignment horizontal="left"/>
    </xf>
    <xf numFmtId="0" fontId="44" fillId="0" borderId="20" xfId="0" applyFont="1" applyBorder="1" applyAlignment="1">
      <alignment horizontal="center"/>
    </xf>
    <xf numFmtId="0" fontId="43" fillId="57" borderId="21" xfId="0" applyFont="1" applyFill="1" applyBorder="1" applyAlignment="1">
      <alignment horizontal="left"/>
    </xf>
    <xf numFmtId="0" fontId="43" fillId="57" borderId="26" xfId="0" applyFont="1" applyFill="1" applyBorder="1" applyAlignment="1">
      <alignment horizontal="left"/>
    </xf>
    <xf numFmtId="0" fontId="43" fillId="57" borderId="22" xfId="0" applyFont="1" applyFill="1" applyBorder="1" applyAlignment="1">
      <alignment horizontal="center"/>
    </xf>
    <xf numFmtId="0" fontId="43" fillId="57" borderId="23" xfId="0" applyFont="1" applyFill="1" applyBorder="1" applyAlignment="1">
      <alignment horizontal="center"/>
    </xf>
    <xf numFmtId="0" fontId="43" fillId="57" borderId="25" xfId="0" applyFont="1" applyFill="1" applyBorder="1" applyAlignment="1">
      <alignment horizontal="center"/>
    </xf>
    <xf numFmtId="0" fontId="43" fillId="57" borderId="24" xfId="0" applyFont="1" applyFill="1" applyBorder="1" applyAlignment="1">
      <alignment horizontal="center"/>
    </xf>
    <xf numFmtId="0" fontId="44" fillId="0" borderId="0" xfId="0" applyFont="1" applyBorder="1" applyAlignment="1">
      <alignment horizontal="left" wrapText="1"/>
    </xf>
    <xf numFmtId="0" fontId="43" fillId="59" borderId="28" xfId="0" applyFont="1" applyFill="1" applyBorder="1" applyAlignment="1">
      <alignment horizontal="left"/>
    </xf>
    <xf numFmtId="0" fontId="43" fillId="59" borderId="0" xfId="0" applyFont="1" applyFill="1" applyBorder="1" applyAlignment="1">
      <alignment horizontal="left"/>
    </xf>
    <xf numFmtId="0" fontId="44" fillId="0" borderId="28" xfId="0" applyFont="1" applyBorder="1" applyAlignment="1">
      <alignment horizontal="center"/>
    </xf>
    <xf numFmtId="0" fontId="44" fillId="0" borderId="0" xfId="0" applyFont="1" applyBorder="1" applyAlignment="1">
      <alignment horizontal="center"/>
    </xf>
    <xf numFmtId="0" fontId="44" fillId="0" borderId="19" xfId="0" applyFont="1" applyBorder="1" applyAlignment="1">
      <alignment horizontal="center"/>
    </xf>
    <xf numFmtId="0" fontId="44" fillId="0" borderId="23" xfId="0" applyFont="1"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43" fillId="57" borderId="32" xfId="0" applyFont="1" applyFill="1" applyBorder="1" applyAlignment="1">
      <alignment horizontal="left"/>
    </xf>
    <xf numFmtId="0" fontId="43" fillId="57" borderId="28" xfId="0" applyFont="1" applyFill="1" applyBorder="1" applyAlignment="1">
      <alignment horizontal="left"/>
    </xf>
    <xf numFmtId="0" fontId="43" fillId="59" borderId="19" xfId="0" applyFont="1" applyFill="1" applyBorder="1" applyAlignment="1">
      <alignment horizontal="left"/>
    </xf>
    <xf numFmtId="0" fontId="0" fillId="0" borderId="0" xfId="0" applyAlignment="1">
      <alignment horizontal="left" wrapText="1"/>
    </xf>
    <xf numFmtId="0" fontId="52" fillId="0" borderId="0" xfId="100" applyFont="1" applyFill="1" applyAlignment="1">
      <alignment horizontal="left" wrapText="1"/>
    </xf>
    <xf numFmtId="0" fontId="50" fillId="0" borderId="42" xfId="101" applyFont="1" applyFill="1" applyBorder="1" applyAlignment="1">
      <alignment horizontal="center" wrapText="1"/>
    </xf>
    <xf numFmtId="0" fontId="50" fillId="0" borderId="35" xfId="101" applyFont="1" applyFill="1" applyBorder="1" applyAlignment="1">
      <alignment horizontal="center" wrapText="1"/>
    </xf>
    <xf numFmtId="0" fontId="50" fillId="0" borderId="36" xfId="101" applyFont="1" applyFill="1" applyBorder="1" applyAlignment="1">
      <alignment horizontal="center" wrapText="1"/>
    </xf>
    <xf numFmtId="0" fontId="72" fillId="0" borderId="50" xfId="0" applyFont="1" applyFill="1" applyBorder="1" applyAlignment="1">
      <alignment horizontal="center" vertical="center" wrapText="1"/>
    </xf>
    <xf numFmtId="0" fontId="72" fillId="0" borderId="51" xfId="0" applyFont="1" applyFill="1" applyBorder="1" applyAlignment="1">
      <alignment horizontal="center" vertical="center" wrapText="1"/>
    </xf>
    <xf numFmtId="0" fontId="72" fillId="0" borderId="54" xfId="0" applyFont="1" applyFill="1" applyBorder="1" applyAlignment="1">
      <alignment horizontal="center" vertical="center" wrapText="1"/>
    </xf>
    <xf numFmtId="0" fontId="43" fillId="57" borderId="55" xfId="0" applyFont="1" applyFill="1" applyBorder="1" applyAlignment="1">
      <alignment horizontal="left"/>
    </xf>
    <xf numFmtId="0" fontId="43" fillId="57" borderId="47" xfId="0" applyFont="1" applyFill="1" applyBorder="1" applyAlignment="1">
      <alignment horizontal="center"/>
    </xf>
    <xf numFmtId="0" fontId="43" fillId="57" borderId="0" xfId="0" applyFont="1" applyFill="1" applyBorder="1" applyAlignment="1">
      <alignment horizontal="center"/>
    </xf>
    <xf numFmtId="0" fontId="43" fillId="57" borderId="40" xfId="0" applyFont="1" applyFill="1" applyBorder="1" applyAlignment="1">
      <alignment horizontal="center"/>
    </xf>
    <xf numFmtId="0" fontId="43" fillId="57" borderId="27" xfId="0" applyFont="1" applyFill="1" applyBorder="1" applyAlignment="1">
      <alignment horizontal="center"/>
    </xf>
    <xf numFmtId="0" fontId="43" fillId="57" borderId="48" xfId="0" applyFont="1" applyFill="1" applyBorder="1" applyAlignment="1">
      <alignment horizontal="center"/>
    </xf>
    <xf numFmtId="0" fontId="1" fillId="62" borderId="44" xfId="0" applyFont="1" applyFill="1" applyBorder="1" applyAlignment="1">
      <alignment horizontal="center"/>
    </xf>
    <xf numFmtId="0" fontId="1" fillId="62" borderId="45" xfId="0" applyFont="1" applyFill="1" applyBorder="1" applyAlignment="1">
      <alignment horizontal="center"/>
    </xf>
    <xf numFmtId="0" fontId="1" fillId="62" borderId="46" xfId="0" applyFont="1" applyFill="1" applyBorder="1" applyAlignment="1">
      <alignment horizontal="center"/>
    </xf>
    <xf numFmtId="165" fontId="0" fillId="0" borderId="28" xfId="0" applyNumberFormat="1" applyBorder="1" applyAlignment="1">
      <alignment horizontal="center"/>
    </xf>
    <xf numFmtId="165" fontId="0" fillId="0" borderId="0" xfId="0" applyNumberFormat="1" applyBorder="1" applyAlignment="1">
      <alignment horizontal="center"/>
    </xf>
    <xf numFmtId="165" fontId="0" fillId="0" borderId="19" xfId="0" applyNumberFormat="1" applyBorder="1" applyAlignment="1">
      <alignment horizontal="center"/>
    </xf>
    <xf numFmtId="165" fontId="0" fillId="62" borderId="28" xfId="0" applyNumberFormat="1" applyFill="1" applyBorder="1" applyAlignment="1">
      <alignment horizontal="center"/>
    </xf>
    <xf numFmtId="165" fontId="0" fillId="62" borderId="0" xfId="0" applyNumberFormat="1" applyFill="1" applyBorder="1" applyAlignment="1">
      <alignment horizontal="center"/>
    </xf>
    <xf numFmtId="165" fontId="0" fillId="62" borderId="19" xfId="0" applyNumberFormat="1" applyFill="1" applyBorder="1" applyAlignment="1">
      <alignment horizontal="center"/>
    </xf>
    <xf numFmtId="0" fontId="1" fillId="61" borderId="23" xfId="0" applyFont="1" applyFill="1" applyBorder="1" applyAlignment="1">
      <alignment horizontal="center" vertical="center" wrapText="1"/>
    </xf>
    <xf numFmtId="0" fontId="1" fillId="61" borderId="24" xfId="0" applyFont="1" applyFill="1" applyBorder="1" applyAlignment="1">
      <alignment horizontal="center" vertical="center" wrapText="1"/>
    </xf>
    <xf numFmtId="0" fontId="1" fillId="61" borderId="25" xfId="0" applyFont="1" applyFill="1" applyBorder="1" applyAlignment="1">
      <alignment horizontal="center" vertical="center" wrapText="1"/>
    </xf>
    <xf numFmtId="0" fontId="1" fillId="61" borderId="22" xfId="0" applyFont="1" applyFill="1" applyBorder="1" applyAlignment="1">
      <alignment horizontal="center" vertical="center" wrapText="1"/>
    </xf>
    <xf numFmtId="0" fontId="0" fillId="0" borderId="0" xfId="0" applyAlignment="1">
      <alignment horizontal="center"/>
    </xf>
    <xf numFmtId="0" fontId="1" fillId="65" borderId="42" xfId="0" applyFont="1" applyFill="1" applyBorder="1" applyAlignment="1">
      <alignment horizontal="left"/>
    </xf>
    <xf numFmtId="0" fontId="1" fillId="65" borderId="35" xfId="0" applyFont="1" applyFill="1" applyBorder="1" applyAlignment="1">
      <alignment horizontal="left"/>
    </xf>
    <xf numFmtId="0" fontId="1" fillId="65" borderId="36" xfId="0" applyFont="1" applyFill="1" applyBorder="1" applyAlignment="1">
      <alignment horizontal="left"/>
    </xf>
    <xf numFmtId="0" fontId="1" fillId="0" borderId="0" xfId="0" applyFont="1" applyFill="1" applyBorder="1" applyAlignment="1">
      <alignment horizontal="left"/>
    </xf>
    <xf numFmtId="0" fontId="1" fillId="0" borderId="37" xfId="0" applyFont="1" applyBorder="1" applyAlignment="1">
      <alignment horizontal="center"/>
    </xf>
    <xf numFmtId="0" fontId="1" fillId="65" borderId="42" xfId="0" applyFont="1" applyFill="1" applyBorder="1" applyAlignment="1">
      <alignment horizontal="center" wrapText="1"/>
    </xf>
    <xf numFmtId="0" fontId="1" fillId="65" borderId="36" xfId="0" applyFont="1" applyFill="1" applyBorder="1" applyAlignment="1">
      <alignment horizontal="center" wrapText="1"/>
    </xf>
    <xf numFmtId="0" fontId="1" fillId="62" borderId="42" xfId="0" applyFont="1" applyFill="1" applyBorder="1" applyAlignment="1">
      <alignment horizontal="center"/>
    </xf>
    <xf numFmtId="0" fontId="1" fillId="62" borderId="35" xfId="0" applyFont="1" applyFill="1" applyBorder="1" applyAlignment="1">
      <alignment horizontal="center"/>
    </xf>
    <xf numFmtId="0" fontId="1" fillId="62" borderId="34" xfId="0" applyFont="1" applyFill="1" applyBorder="1" applyAlignment="1">
      <alignment horizontal="center"/>
    </xf>
    <xf numFmtId="0" fontId="1" fillId="62" borderId="58" xfId="0" applyFont="1" applyFill="1" applyBorder="1" applyAlignment="1">
      <alignment horizontal="center"/>
    </xf>
    <xf numFmtId="0" fontId="0" fillId="0" borderId="28" xfId="0" applyFont="1" applyBorder="1" applyAlignment="1">
      <alignment horizontal="center"/>
    </xf>
    <xf numFmtId="0" fontId="0" fillId="0" borderId="0" xfId="0" applyFont="1" applyBorder="1" applyAlignment="1">
      <alignment horizontal="center"/>
    </xf>
    <xf numFmtId="0" fontId="0" fillId="0" borderId="19" xfId="0" applyFont="1" applyBorder="1" applyAlignment="1">
      <alignment horizontal="center"/>
    </xf>
  </cellXfs>
  <cellStyles count="840">
    <cellStyle name="20% - Accent1" xfId="18" builtinId="30" customBuiltin="1"/>
    <cellStyle name="20% - Accent1 2" xfId="43"/>
    <cellStyle name="20% - Accent1 3" xfId="686"/>
    <cellStyle name="20% - Accent2" xfId="22" builtinId="34" customBuiltin="1"/>
    <cellStyle name="20% - Accent2 2" xfId="44"/>
    <cellStyle name="20% - Accent2 3" xfId="687"/>
    <cellStyle name="20% - Accent3" xfId="26" builtinId="38" customBuiltin="1"/>
    <cellStyle name="20% - Accent3 2" xfId="45"/>
    <cellStyle name="20% - Accent3 3" xfId="688"/>
    <cellStyle name="20% - Accent4" xfId="30" builtinId="42" customBuiltin="1"/>
    <cellStyle name="20% - Accent4 2" xfId="46"/>
    <cellStyle name="20% - Accent4 3" xfId="689"/>
    <cellStyle name="20% - Accent5" xfId="34" builtinId="46" customBuiltin="1"/>
    <cellStyle name="20% - Accent5 2" xfId="47"/>
    <cellStyle name="20% - Accent5 3" xfId="690"/>
    <cellStyle name="20% - Accent6" xfId="38" builtinId="50" customBuiltin="1"/>
    <cellStyle name="20% - Accent6 2" xfId="48"/>
    <cellStyle name="20% - Accent6 3" xfId="691"/>
    <cellStyle name="40% - Accent1" xfId="19" builtinId="31" customBuiltin="1"/>
    <cellStyle name="40% - Accent1 2" xfId="49"/>
    <cellStyle name="40% - Accent1 3" xfId="692"/>
    <cellStyle name="40% - Accent2" xfId="23" builtinId="35" customBuiltin="1"/>
    <cellStyle name="40% - Accent2 2" xfId="50"/>
    <cellStyle name="40% - Accent2 3" xfId="693"/>
    <cellStyle name="40% - Accent3" xfId="27" builtinId="39" customBuiltin="1"/>
    <cellStyle name="40% - Accent3 2" xfId="51"/>
    <cellStyle name="40% - Accent3 3" xfId="694"/>
    <cellStyle name="40% - Accent4" xfId="31" builtinId="43" customBuiltin="1"/>
    <cellStyle name="40% - Accent4 2" xfId="52"/>
    <cellStyle name="40% - Accent4 3" xfId="695"/>
    <cellStyle name="40% - Accent5" xfId="35" builtinId="47" customBuiltin="1"/>
    <cellStyle name="40% - Accent5 2" xfId="53"/>
    <cellStyle name="40% - Accent5 3" xfId="696"/>
    <cellStyle name="40% - Accent6" xfId="39" builtinId="51" customBuiltin="1"/>
    <cellStyle name="40% - Accent6 2" xfId="54"/>
    <cellStyle name="40% - Accent6 3" xfId="697"/>
    <cellStyle name="60% - Accent1" xfId="20" builtinId="32" customBuiltin="1"/>
    <cellStyle name="60% - Accent1 2" xfId="55"/>
    <cellStyle name="60% - Accent1 3" xfId="698"/>
    <cellStyle name="60% - Accent2" xfId="24" builtinId="36" customBuiltin="1"/>
    <cellStyle name="60% - Accent2 2" xfId="56"/>
    <cellStyle name="60% - Accent2 3" xfId="699"/>
    <cellStyle name="60% - Accent3" xfId="28" builtinId="40" customBuiltin="1"/>
    <cellStyle name="60% - Accent3 2" xfId="57"/>
    <cellStyle name="60% - Accent3 3" xfId="700"/>
    <cellStyle name="60% - Accent4" xfId="32" builtinId="44" customBuiltin="1"/>
    <cellStyle name="60% - Accent4 2" xfId="58"/>
    <cellStyle name="60% - Accent4 3" xfId="701"/>
    <cellStyle name="60% - Accent5" xfId="36" builtinId="48" customBuiltin="1"/>
    <cellStyle name="60% - Accent5 2" xfId="59"/>
    <cellStyle name="60% - Accent5 3" xfId="702"/>
    <cellStyle name="60% - Accent6" xfId="40" builtinId="52" customBuiltin="1"/>
    <cellStyle name="60% - Accent6 2" xfId="60"/>
    <cellStyle name="60% - Accent6 3" xfId="703"/>
    <cellStyle name="Accent1" xfId="17" builtinId="29" customBuiltin="1"/>
    <cellStyle name="Accent1 2" xfId="61"/>
    <cellStyle name="Accent1 3" xfId="704"/>
    <cellStyle name="Accent2" xfId="21" builtinId="33" customBuiltin="1"/>
    <cellStyle name="Accent2 2" xfId="62"/>
    <cellStyle name="Accent2 3" xfId="705"/>
    <cellStyle name="Accent3" xfId="25" builtinId="37" customBuiltin="1"/>
    <cellStyle name="Accent3 2" xfId="63"/>
    <cellStyle name="Accent3 3" xfId="706"/>
    <cellStyle name="Accent4" xfId="29" builtinId="41" customBuiltin="1"/>
    <cellStyle name="Accent4 2" xfId="64"/>
    <cellStyle name="Accent4 3" xfId="707"/>
    <cellStyle name="Accent5" xfId="33" builtinId="45" customBuiltin="1"/>
    <cellStyle name="Accent5 2" xfId="65"/>
    <cellStyle name="Accent5 3" xfId="708"/>
    <cellStyle name="Accent6" xfId="37" builtinId="49" customBuiltin="1"/>
    <cellStyle name="Accent6 2" xfId="66"/>
    <cellStyle name="Accent6 3" xfId="709"/>
    <cellStyle name="active" xfId="728"/>
    <cellStyle name="Bad" xfId="7" builtinId="27" customBuiltin="1"/>
    <cellStyle name="Bad 2" xfId="67"/>
    <cellStyle name="Bad 3" xfId="710"/>
    <cellStyle name="C00A" xfId="729"/>
    <cellStyle name="C00B" xfId="730"/>
    <cellStyle name="C00L" xfId="731"/>
    <cellStyle name="C01A" xfId="732"/>
    <cellStyle name="C01B" xfId="733"/>
    <cellStyle name="C01H" xfId="734"/>
    <cellStyle name="C01L" xfId="735"/>
    <cellStyle name="C02A" xfId="736"/>
    <cellStyle name="C02B" xfId="737"/>
    <cellStyle name="C02H" xfId="738"/>
    <cellStyle name="C02L" xfId="739"/>
    <cellStyle name="C03A" xfId="740"/>
    <cellStyle name="C03B" xfId="741"/>
    <cellStyle name="C03H" xfId="742"/>
    <cellStyle name="C03L" xfId="743"/>
    <cellStyle name="C04A" xfId="744"/>
    <cellStyle name="C04B" xfId="745"/>
    <cellStyle name="C04H" xfId="746"/>
    <cellStyle name="C04L" xfId="747"/>
    <cellStyle name="C05A" xfId="748"/>
    <cellStyle name="C05B" xfId="749"/>
    <cellStyle name="C05H" xfId="750"/>
    <cellStyle name="C05L" xfId="751"/>
    <cellStyle name="C06A" xfId="752"/>
    <cellStyle name="C06B" xfId="753"/>
    <cellStyle name="C06H" xfId="754"/>
    <cellStyle name="C06L" xfId="755"/>
    <cellStyle name="C07A" xfId="756"/>
    <cellStyle name="C07B" xfId="757"/>
    <cellStyle name="C07H" xfId="758"/>
    <cellStyle name="C07L" xfId="759"/>
    <cellStyle name="Calculation" xfId="11" builtinId="22" customBuiltin="1"/>
    <cellStyle name="Calculation 2" xfId="68"/>
    <cellStyle name="Calculation 3" xfId="711"/>
    <cellStyle name="Check Cell" xfId="13" builtinId="23" customBuiltin="1"/>
    <cellStyle name="Check Cell 2" xfId="69"/>
    <cellStyle name="Check Cell 3" xfId="712"/>
    <cellStyle name="Comma" xfId="681" builtinId="3"/>
    <cellStyle name="Comma 2" xfId="42"/>
    <cellStyle name="Comma 2 2" xfId="70"/>
    <cellStyle name="Comma 2 2 2" xfId="112"/>
    <cellStyle name="Comma 2 2 3" xfId="111"/>
    <cellStyle name="Comma 2 3" xfId="113"/>
    <cellStyle name="Comma 2 3 2" xfId="114"/>
    <cellStyle name="Comma 2 3 3" xfId="115"/>
    <cellStyle name="Comma 2 3 3 2" xfId="116"/>
    <cellStyle name="Comma 2 3 3 3" xfId="117"/>
    <cellStyle name="Comma 2 3 3 4" xfId="118"/>
    <cellStyle name="Comma 2 3 4" xfId="119"/>
    <cellStyle name="Comma 2 4" xfId="120"/>
    <cellStyle name="Comma 2 4 2" xfId="121"/>
    <cellStyle name="Comma 2 4 2 2" xfId="122"/>
    <cellStyle name="Comma 2 5" xfId="123"/>
    <cellStyle name="Comma 2 6" xfId="124"/>
    <cellStyle name="Comma 2 7" xfId="760"/>
    <cellStyle name="Comma 3" xfId="71"/>
    <cellStyle name="Comma 3 2" xfId="126"/>
    <cellStyle name="Comma 3 2 2" xfId="127"/>
    <cellStyle name="Comma 3 3" xfId="128"/>
    <cellStyle name="Comma 3 3 2" xfId="129"/>
    <cellStyle name="Comma 3 3 2 2" xfId="130"/>
    <cellStyle name="Comma 3 4" xfId="131"/>
    <cellStyle name="Comma 3 4 2" xfId="132"/>
    <cellStyle name="Comma 3 4 2 2" xfId="133"/>
    <cellStyle name="Comma 3 4 2 2 2" xfId="134"/>
    <cellStyle name="Comma 3 4 3" xfId="135"/>
    <cellStyle name="Comma 3 4 4" xfId="136"/>
    <cellStyle name="Comma 3 5" xfId="137"/>
    <cellStyle name="Comma 3 6" xfId="125"/>
    <cellStyle name="Comma 3 7" xfId="761"/>
    <cellStyle name="Comma 4" xfId="72"/>
    <cellStyle name="Comma 4 2" xfId="139"/>
    <cellStyle name="Comma 4 2 2" xfId="140"/>
    <cellStyle name="Comma 4 3" xfId="141"/>
    <cellStyle name="Comma 4 3 2" xfId="142"/>
    <cellStyle name="Comma 4 4" xfId="143"/>
    <cellStyle name="Comma 4 5" xfId="144"/>
    <cellStyle name="Comma 4 6" xfId="138"/>
    <cellStyle name="Comma 5" xfId="73"/>
    <cellStyle name="Comma 5 2" xfId="145"/>
    <cellStyle name="Comma 6" xfId="146"/>
    <cellStyle name="Comma 6 2" xfId="147"/>
    <cellStyle name="Comma 6 3" xfId="148"/>
    <cellStyle name="Comma 7" xfId="149"/>
    <cellStyle name="Comma 7 2" xfId="150"/>
    <cellStyle name="Comma 7 2 2" xfId="151"/>
    <cellStyle name="Comma 7 2 3" xfId="152"/>
    <cellStyle name="Comma 7 3" xfId="153"/>
    <cellStyle name="Comma 7 3 2" xfId="154"/>
    <cellStyle name="Comma 7 4" xfId="155"/>
    <cellStyle name="Comma0" xfId="762"/>
    <cellStyle name="Currency" xfId="682" builtinId="4"/>
    <cellStyle name="Currency 2" xfId="74"/>
    <cellStyle name="Currency 2 2" xfId="763"/>
    <cellStyle name="Currency0" xfId="764"/>
    <cellStyle name="Date" xfId="765"/>
    <cellStyle name="Euro" xfId="766"/>
    <cellStyle name="EXPENSE REPORT" xfId="767"/>
    <cellStyle name="Explanatory Text" xfId="15" builtinId="53" customBuiltin="1"/>
    <cellStyle name="Explanatory Text 2" xfId="75"/>
    <cellStyle name="Explanatory Text 3" xfId="713"/>
    <cellStyle name="Fixed" xfId="768"/>
    <cellStyle name="Good" xfId="6" builtinId="26" customBuiltin="1"/>
    <cellStyle name="Good 2" xfId="76"/>
    <cellStyle name="Good 3" xfId="714"/>
    <cellStyle name="Grey" xfId="769"/>
    <cellStyle name="Header1" xfId="770"/>
    <cellStyle name="Header2" xfId="771"/>
    <cellStyle name="Heading" xfId="772"/>
    <cellStyle name="Heading 1" xfId="2" builtinId="16" customBuiltin="1"/>
    <cellStyle name="Heading 1 2" xfId="77"/>
    <cellStyle name="Heading 1 3" xfId="715"/>
    <cellStyle name="Heading 2" xfId="3" builtinId="17" customBuiltin="1"/>
    <cellStyle name="Heading 2 2" xfId="78"/>
    <cellStyle name="Heading 2 3" xfId="716"/>
    <cellStyle name="Heading 3" xfId="4" builtinId="18" customBuiltin="1"/>
    <cellStyle name="Heading 3 2" xfId="79"/>
    <cellStyle name="Heading 3 3" xfId="717"/>
    <cellStyle name="Heading 4" xfId="5" builtinId="19" customBuiltin="1"/>
    <cellStyle name="Heading 4 2" xfId="80"/>
    <cellStyle name="Heading 4 3" xfId="718"/>
    <cellStyle name="Heading1" xfId="773"/>
    <cellStyle name="Hyperlink" xfId="727" builtinId="8"/>
    <cellStyle name="Input" xfId="9" builtinId="20" customBuiltin="1"/>
    <cellStyle name="Input [yellow]" xfId="774"/>
    <cellStyle name="Input 2" xfId="81"/>
    <cellStyle name="Input 3" xfId="719"/>
    <cellStyle name="Lines" xfId="775"/>
    <cellStyle name="Linked Cell" xfId="12" builtinId="24" customBuiltin="1"/>
    <cellStyle name="Linked Cell 2" xfId="82"/>
    <cellStyle name="Linked Cell 3" xfId="720"/>
    <cellStyle name="Neutral" xfId="8" builtinId="28" customBuiltin="1"/>
    <cellStyle name="Neutral 2" xfId="83"/>
    <cellStyle name="Neutral 3" xfId="721"/>
    <cellStyle name="no dec" xfId="776"/>
    <cellStyle name="Normal" xfId="0" builtinId="0"/>
    <cellStyle name="Normal - Style1" xfId="777"/>
    <cellStyle name="Normal 10" xfId="156"/>
    <cellStyle name="Normal 10 2" xfId="157"/>
    <cellStyle name="Normal 10 3" xfId="158"/>
    <cellStyle name="Normal 10 4" xfId="674"/>
    <cellStyle name="Normal 10 5" xfId="778"/>
    <cellStyle name="Normal 11" xfId="159"/>
    <cellStyle name="Normal 11 2" xfId="160"/>
    <cellStyle name="Normal 11 3" xfId="161"/>
    <cellStyle name="Normal 12" xfId="162"/>
    <cellStyle name="Normal 12 2" xfId="163"/>
    <cellStyle name="Normal 12 3" xfId="164"/>
    <cellStyle name="Normal 12 4" xfId="165"/>
    <cellStyle name="Normal 13" xfId="675"/>
    <cellStyle name="Normal 13 2" xfId="166"/>
    <cellStyle name="Normal 13 3" xfId="167"/>
    <cellStyle name="Normal 14" xfId="679"/>
    <cellStyle name="Normal 14 2" xfId="168"/>
    <cellStyle name="Normal 14 3" xfId="169"/>
    <cellStyle name="Normal 14 4" xfId="684"/>
    <cellStyle name="Normal 15 2" xfId="170"/>
    <cellStyle name="Normal 15 3" xfId="171"/>
    <cellStyle name="Normal 16 2" xfId="172"/>
    <cellStyle name="Normal 16 3" xfId="173"/>
    <cellStyle name="Normal 17 2" xfId="174"/>
    <cellStyle name="Normal 17 3" xfId="175"/>
    <cellStyle name="Normal 18 2" xfId="176"/>
    <cellStyle name="Normal 18 3" xfId="177"/>
    <cellStyle name="Normal 19 2" xfId="178"/>
    <cellStyle name="Normal 19 3" xfId="179"/>
    <cellStyle name="Normal 2" xfId="84"/>
    <cellStyle name="Normal 2 10" xfId="181"/>
    <cellStyle name="Normal 2 10 2" xfId="182"/>
    <cellStyle name="Normal 2 11" xfId="183"/>
    <cellStyle name="Normal 2 11 2" xfId="184"/>
    <cellStyle name="Normal 2 12" xfId="185"/>
    <cellStyle name="Normal 2 12 2" xfId="186"/>
    <cellStyle name="Normal 2 13" xfId="187"/>
    <cellStyle name="Normal 2 13 2" xfId="188"/>
    <cellStyle name="Normal 2 14" xfId="189"/>
    <cellStyle name="Normal 2 14 2" xfId="190"/>
    <cellStyle name="Normal 2 15" xfId="191"/>
    <cellStyle name="Normal 2 15 2" xfId="192"/>
    <cellStyle name="Normal 2 16" xfId="193"/>
    <cellStyle name="Normal 2 16 2" xfId="194"/>
    <cellStyle name="Normal 2 17" xfId="195"/>
    <cellStyle name="Normal 2 17 2" xfId="196"/>
    <cellStyle name="Normal 2 18" xfId="197"/>
    <cellStyle name="Normal 2 18 2" xfId="198"/>
    <cellStyle name="Normal 2 19" xfId="199"/>
    <cellStyle name="Normal 2 19 2" xfId="200"/>
    <cellStyle name="Normal 2 2" xfId="85"/>
    <cellStyle name="Normal 2 2 10" xfId="202"/>
    <cellStyle name="Normal 2 2 11" xfId="203"/>
    <cellStyle name="Normal 2 2 12" xfId="204"/>
    <cellStyle name="Normal 2 2 13" xfId="205"/>
    <cellStyle name="Normal 2 2 14" xfId="206"/>
    <cellStyle name="Normal 2 2 15" xfId="207"/>
    <cellStyle name="Normal 2 2 16" xfId="208"/>
    <cellStyle name="Normal 2 2 17" xfId="209"/>
    <cellStyle name="Normal 2 2 18" xfId="210"/>
    <cellStyle name="Normal 2 2 19" xfId="211"/>
    <cellStyle name="Normal 2 2 2" xfId="212"/>
    <cellStyle name="Normal 2 2 2 2" xfId="213"/>
    <cellStyle name="Normal 2 2 2 2 2" xfId="214"/>
    <cellStyle name="Normal 2 2 2 2 2 2" xfId="215"/>
    <cellStyle name="Normal 2 2 2 2 3" xfId="216"/>
    <cellStyle name="Normal 2 2 2 3" xfId="217"/>
    <cellStyle name="Normal 2 2 2 3 2" xfId="218"/>
    <cellStyle name="Normal 2 2 2 3 2 2" xfId="219"/>
    <cellStyle name="Normal 2 2 2 4" xfId="220"/>
    <cellStyle name="Normal 2 2 20" xfId="221"/>
    <cellStyle name="Normal 2 2 21" xfId="222"/>
    <cellStyle name="Normal 2 2 22" xfId="223"/>
    <cellStyle name="Normal 2 2 23" xfId="224"/>
    <cellStyle name="Normal 2 2 24" xfId="225"/>
    <cellStyle name="Normal 2 2 25" xfId="226"/>
    <cellStyle name="Normal 2 2 26" xfId="227"/>
    <cellStyle name="Normal 2 2 27" xfId="228"/>
    <cellStyle name="Normal 2 2 28" xfId="229"/>
    <cellStyle name="Normal 2 2 29" xfId="230"/>
    <cellStyle name="Normal 2 2 3" xfId="231"/>
    <cellStyle name="Normal 2 2 3 2" xfId="232"/>
    <cellStyle name="Normal 2 2 3 2 2" xfId="233"/>
    <cellStyle name="Normal 2 2 3 3" xfId="234"/>
    <cellStyle name="Normal 2 2 3 3 2" xfId="235"/>
    <cellStyle name="Normal 2 2 3 4" xfId="236"/>
    <cellStyle name="Normal 2 2 30" xfId="237"/>
    <cellStyle name="Normal 2 2 31" xfId="238"/>
    <cellStyle name="Normal 2 2 32" xfId="239"/>
    <cellStyle name="Normal 2 2 33" xfId="240"/>
    <cellStyle name="Normal 2 2 34" xfId="241"/>
    <cellStyle name="Normal 2 2 35" xfId="242"/>
    <cellStyle name="Normal 2 2 36" xfId="243"/>
    <cellStyle name="Normal 2 2 37" xfId="244"/>
    <cellStyle name="Normal 2 2 38" xfId="245"/>
    <cellStyle name="Normal 2 2 39" xfId="246"/>
    <cellStyle name="Normal 2 2 4" xfId="247"/>
    <cellStyle name="Normal 2 2 4 2" xfId="248"/>
    <cellStyle name="Normal 2 2 40" xfId="249"/>
    <cellStyle name="Normal 2 2 41" xfId="250"/>
    <cellStyle name="Normal 2 2 42" xfId="251"/>
    <cellStyle name="Normal 2 2 43" xfId="252"/>
    <cellStyle name="Normal 2 2 44" xfId="253"/>
    <cellStyle name="Normal 2 2 45" xfId="254"/>
    <cellStyle name="Normal 2 2 46" xfId="255"/>
    <cellStyle name="Normal 2 2 47" xfId="256"/>
    <cellStyle name="Normal 2 2 48" xfId="257"/>
    <cellStyle name="Normal 2 2 49" xfId="201"/>
    <cellStyle name="Normal 2 2 5" xfId="258"/>
    <cellStyle name="Normal 2 2 6" xfId="259"/>
    <cellStyle name="Normal 2 2 7" xfId="260"/>
    <cellStyle name="Normal 2 2 8" xfId="261"/>
    <cellStyle name="Normal 2 2 9" xfId="262"/>
    <cellStyle name="Normal 2 20" xfId="263"/>
    <cellStyle name="Normal 2 20 2" xfId="264"/>
    <cellStyle name="Normal 2 21" xfId="265"/>
    <cellStyle name="Normal 2 21 2" xfId="266"/>
    <cellStyle name="Normal 2 22" xfId="267"/>
    <cellStyle name="Normal 2 22 2" xfId="268"/>
    <cellStyle name="Normal 2 23" xfId="269"/>
    <cellStyle name="Normal 2 23 2" xfId="270"/>
    <cellStyle name="Normal 2 24" xfId="271"/>
    <cellStyle name="Normal 2 24 2" xfId="272"/>
    <cellStyle name="Normal 2 25" xfId="273"/>
    <cellStyle name="Normal 2 25 2" xfId="274"/>
    <cellStyle name="Normal 2 26" xfId="275"/>
    <cellStyle name="Normal 2 26 2" xfId="276"/>
    <cellStyle name="Normal 2 27" xfId="277"/>
    <cellStyle name="Normal 2 27 2" xfId="278"/>
    <cellStyle name="Normal 2 28" xfId="279"/>
    <cellStyle name="Normal 2 28 2" xfId="280"/>
    <cellStyle name="Normal 2 29" xfId="281"/>
    <cellStyle name="Normal 2 29 2" xfId="282"/>
    <cellStyle name="Normal 2 3" xfId="86"/>
    <cellStyle name="Normal 2 3 2" xfId="284"/>
    <cellStyle name="Normal 2 3 2 2" xfId="285"/>
    <cellStyle name="Normal 2 3 3" xfId="286"/>
    <cellStyle name="Normal 2 3 3 2" xfId="287"/>
    <cellStyle name="Normal 2 3 4" xfId="283"/>
    <cellStyle name="Normal 2 3 5" xfId="779"/>
    <cellStyle name="Normal 2 30" xfId="288"/>
    <cellStyle name="Normal 2 30 2" xfId="289"/>
    <cellStyle name="Normal 2 31" xfId="290"/>
    <cellStyle name="Normal 2 31 2" xfId="291"/>
    <cellStyle name="Normal 2 32" xfId="292"/>
    <cellStyle name="Normal 2 32 2" xfId="293"/>
    <cellStyle name="Normal 2 33" xfId="294"/>
    <cellStyle name="Normal 2 33 2" xfId="295"/>
    <cellStyle name="Normal 2 34" xfId="296"/>
    <cellStyle name="Normal 2 34 2" xfId="297"/>
    <cellStyle name="Normal 2 35" xfId="298"/>
    <cellStyle name="Normal 2 35 2" xfId="299"/>
    <cellStyle name="Normal 2 36" xfId="300"/>
    <cellStyle name="Normal 2 36 2" xfId="301"/>
    <cellStyle name="Normal 2 37" xfId="302"/>
    <cellStyle name="Normal 2 37 2" xfId="303"/>
    <cellStyle name="Normal 2 38" xfId="304"/>
    <cellStyle name="Normal 2 38 2" xfId="305"/>
    <cellStyle name="Normal 2 39" xfId="306"/>
    <cellStyle name="Normal 2 39 2" xfId="307"/>
    <cellStyle name="Normal 2 4" xfId="41"/>
    <cellStyle name="Normal 2 4 2" xfId="308"/>
    <cellStyle name="Normal 2 4 3" xfId="309"/>
    <cellStyle name="Normal 2 40" xfId="310"/>
    <cellStyle name="Normal 2 40 2" xfId="311"/>
    <cellStyle name="Normal 2 41" xfId="312"/>
    <cellStyle name="Normal 2 41 2" xfId="313"/>
    <cellStyle name="Normal 2 42" xfId="314"/>
    <cellStyle name="Normal 2 42 2" xfId="315"/>
    <cellStyle name="Normal 2 43" xfId="316"/>
    <cellStyle name="Normal 2 43 2" xfId="317"/>
    <cellStyle name="Normal 2 44" xfId="318"/>
    <cellStyle name="Normal 2 44 2" xfId="319"/>
    <cellStyle name="Normal 2 45" xfId="320"/>
    <cellStyle name="Normal 2 45 2" xfId="321"/>
    <cellStyle name="Normal 2 46" xfId="322"/>
    <cellStyle name="Normal 2 46 2" xfId="323"/>
    <cellStyle name="Normal 2 47" xfId="324"/>
    <cellStyle name="Normal 2 48" xfId="180"/>
    <cellStyle name="Normal 2 5" xfId="87"/>
    <cellStyle name="Normal 2 5 2" xfId="88"/>
    <cellStyle name="Normal 2 6" xfId="89"/>
    <cellStyle name="Normal 2 6 2" xfId="326"/>
    <cellStyle name="Normal 2 6 3" xfId="325"/>
    <cellStyle name="Normal 2 7" xfId="327"/>
    <cellStyle name="Normal 2 7 2" xfId="328"/>
    <cellStyle name="Normal 2 8" xfId="329"/>
    <cellStyle name="Normal 2 8 2" xfId="330"/>
    <cellStyle name="Normal 2 9" xfId="331"/>
    <cellStyle name="Normal 2 9 2" xfId="332"/>
    <cellStyle name="Normal 20 2" xfId="333"/>
    <cellStyle name="Normal 20 3" xfId="334"/>
    <cellStyle name="Normal 21 2" xfId="335"/>
    <cellStyle name="Normal 21 3" xfId="336"/>
    <cellStyle name="Normal 22 2" xfId="337"/>
    <cellStyle name="Normal 22 3" xfId="338"/>
    <cellStyle name="Normal 23 2" xfId="339"/>
    <cellStyle name="Normal 23 3" xfId="340"/>
    <cellStyle name="Normal 24 2" xfId="341"/>
    <cellStyle name="Normal 24 3" xfId="342"/>
    <cellStyle name="Normal 25 2" xfId="343"/>
    <cellStyle name="Normal 25 3" xfId="344"/>
    <cellStyle name="Normal 26 2" xfId="345"/>
    <cellStyle name="Normal 26 3" xfId="346"/>
    <cellStyle name="Normal 27 2" xfId="347"/>
    <cellStyle name="Normal 27 3" xfId="348"/>
    <cellStyle name="Normal 28 2" xfId="349"/>
    <cellStyle name="Normal 28 3" xfId="350"/>
    <cellStyle name="Normal 29 2" xfId="351"/>
    <cellStyle name="Normal 29 3" xfId="352"/>
    <cellStyle name="Normal 3" xfId="90"/>
    <cellStyle name="Normal 3 2" xfId="91"/>
    <cellStyle name="Normal 3 2 2" xfId="354"/>
    <cellStyle name="Normal 3 2 2 2" xfId="355"/>
    <cellStyle name="Normal 3 2 3" xfId="356"/>
    <cellStyle name="Normal 3 2 4" xfId="353"/>
    <cellStyle name="Normal 3 2 5" xfId="780"/>
    <cellStyle name="Normal 3 3" xfId="92"/>
    <cellStyle name="Normal 3 3 2" xfId="357"/>
    <cellStyle name="Normal 3 3 2 2" xfId="358"/>
    <cellStyle name="Normal 3 3 2 3" xfId="359"/>
    <cellStyle name="Normal 3 3 3" xfId="360"/>
    <cellStyle name="Normal 3 3 3 2" xfId="361"/>
    <cellStyle name="Normal 3 3 4" xfId="781"/>
    <cellStyle name="Normal 3 4" xfId="93"/>
    <cellStyle name="Normal 3 4 2" xfId="94"/>
    <cellStyle name="Normal 3 4 3" xfId="362"/>
    <cellStyle name="Normal 3 5" xfId="363"/>
    <cellStyle name="Normal 3 6" xfId="722"/>
    <cellStyle name="Normal 30 2" xfId="364"/>
    <cellStyle name="Normal 30 3" xfId="365"/>
    <cellStyle name="Normal 31 2" xfId="366"/>
    <cellStyle name="Normal 31 3" xfId="367"/>
    <cellStyle name="Normal 32 2" xfId="368"/>
    <cellStyle name="Normal 32 3" xfId="369"/>
    <cellStyle name="Normal 33 2" xfId="370"/>
    <cellStyle name="Normal 33 3" xfId="371"/>
    <cellStyle name="Normal 34 2" xfId="372"/>
    <cellStyle name="Normal 34 3" xfId="373"/>
    <cellStyle name="Normal 35 2" xfId="374"/>
    <cellStyle name="Normal 35 3" xfId="375"/>
    <cellStyle name="Normal 36 2" xfId="376"/>
    <cellStyle name="Normal 36 3" xfId="377"/>
    <cellStyle name="Normal 37 2" xfId="378"/>
    <cellStyle name="Normal 37 3" xfId="379"/>
    <cellStyle name="Normal 38 2" xfId="380"/>
    <cellStyle name="Normal 38 3" xfId="381"/>
    <cellStyle name="Normal 39 2" xfId="382"/>
    <cellStyle name="Normal 39 3" xfId="383"/>
    <cellStyle name="Normal 4" xfId="95"/>
    <cellStyle name="Normal 4 2" xfId="385"/>
    <cellStyle name="Normal 4 2 2" xfId="386"/>
    <cellStyle name="Normal 4 2 2 2" xfId="387"/>
    <cellStyle name="Normal 4 2 2 2 2" xfId="388"/>
    <cellStyle name="Normal 4 2 3" xfId="389"/>
    <cellStyle name="Normal 4 2 4" xfId="390"/>
    <cellStyle name="Normal 4 2 5" xfId="782"/>
    <cellStyle name="Normal 4 3" xfId="391"/>
    <cellStyle name="Normal 4 3 2" xfId="392"/>
    <cellStyle name="Normal 4 3 2 2" xfId="393"/>
    <cellStyle name="Normal 4 3 3" xfId="394"/>
    <cellStyle name="Normal 4 3 3 2" xfId="395"/>
    <cellStyle name="Normal 4 3 4" xfId="783"/>
    <cellStyle name="Normal 4 4" xfId="396"/>
    <cellStyle name="Normal 4 5" xfId="397"/>
    <cellStyle name="Normal 4 6" xfId="398"/>
    <cellStyle name="Normal 4 6 2" xfId="399"/>
    <cellStyle name="Normal 4 6 3" xfId="400"/>
    <cellStyle name="Normal 4 6 4" xfId="401"/>
    <cellStyle name="Normal 4 6 5" xfId="402"/>
    <cellStyle name="Normal 4 7" xfId="384"/>
    <cellStyle name="Normal 4 8" xfId="784"/>
    <cellStyle name="Normal 40 2" xfId="403"/>
    <cellStyle name="Normal 40 3" xfId="404"/>
    <cellStyle name="Normal 41 2" xfId="405"/>
    <cellStyle name="Normal 41 3" xfId="406"/>
    <cellStyle name="Normal 42 2" xfId="407"/>
    <cellStyle name="Normal 42 3" xfId="408"/>
    <cellStyle name="Normal 43 2" xfId="409"/>
    <cellStyle name="Normal 43 3" xfId="410"/>
    <cellStyle name="Normal 44 2" xfId="411"/>
    <cellStyle name="Normal 45 2" xfId="412"/>
    <cellStyle name="Normal 45 3" xfId="413"/>
    <cellStyle name="Normal 48" xfId="414"/>
    <cellStyle name="Normal 48 2" xfId="415"/>
    <cellStyle name="Normal 5" xfId="96"/>
    <cellStyle name="Normal 5 2" xfId="417"/>
    <cellStyle name="Normal 5 3" xfId="418"/>
    <cellStyle name="Normal 5 3 2" xfId="419"/>
    <cellStyle name="Normal 5 3 2 2" xfId="420"/>
    <cellStyle name="Normal 5 4" xfId="421"/>
    <cellStyle name="Normal 5 5" xfId="416"/>
    <cellStyle name="Normal 6" xfId="97"/>
    <cellStyle name="Normal 6 2" xfId="423"/>
    <cellStyle name="Normal 6 2 2" xfId="424"/>
    <cellStyle name="Normal 6 2 2 2" xfId="425"/>
    <cellStyle name="Normal 6 2 2 3" xfId="426"/>
    <cellStyle name="Normal 6 2 3" xfId="427"/>
    <cellStyle name="Normal 6 2 4" xfId="428"/>
    <cellStyle name="Normal 6 3" xfId="429"/>
    <cellStyle name="Normal 6 3 2" xfId="430"/>
    <cellStyle name="Normal 6 3 3" xfId="431"/>
    <cellStyle name="Normal 6 3 4" xfId="432"/>
    <cellStyle name="Normal 6 4" xfId="433"/>
    <cellStyle name="Normal 6 4 2" xfId="434"/>
    <cellStyle name="Normal 6 5" xfId="422"/>
    <cellStyle name="Normal 6 6" xfId="785"/>
    <cellStyle name="Normal 7" xfId="98"/>
    <cellStyle name="Normal 7 2" xfId="435"/>
    <cellStyle name="Normal 7 2 2" xfId="723"/>
    <cellStyle name="Normal 7 3" xfId="436"/>
    <cellStyle name="Normal 7 3 2" xfId="676"/>
    <cellStyle name="Normal 7 4" xfId="437"/>
    <cellStyle name="Normal 7 5" xfId="677"/>
    <cellStyle name="Normal 7 6" xfId="786"/>
    <cellStyle name="Normal 8" xfId="99"/>
    <cellStyle name="Normal 8 2" xfId="439"/>
    <cellStyle name="Normal 8 2 2" xfId="440"/>
    <cellStyle name="Normal 8 2 2 2" xfId="441"/>
    <cellStyle name="Normal 8 2 3" xfId="442"/>
    <cellStyle name="Normal 8 2 3 2" xfId="443"/>
    <cellStyle name="Normal 8 3" xfId="444"/>
    <cellStyle name="Normal 8 4" xfId="445"/>
    <cellStyle name="Normal 8 5" xfId="446"/>
    <cellStyle name="Normal 8 6" xfId="447"/>
    <cellStyle name="Normal 8 7" xfId="438"/>
    <cellStyle name="Normal 8 8" xfId="787"/>
    <cellStyle name="Normal 9" xfId="448"/>
    <cellStyle name="Normal 9 2" xfId="449"/>
    <cellStyle name="Normal 9 2 2" xfId="450"/>
    <cellStyle name="Normal 9 3" xfId="451"/>
    <cellStyle name="Normal 9 4" xfId="452"/>
    <cellStyle name="Normal 9 5" xfId="453"/>
    <cellStyle name="Normal 9 6" xfId="788"/>
    <cellStyle name="Normal_CES 2005 all HH" xfId="100"/>
    <cellStyle name="Normal_Housing Market Indicators 2007" xfId="680"/>
    <cellStyle name="Normal_Sheet1" xfId="685"/>
    <cellStyle name="Normal_Sheet1_Housing Market Indicators 2007" xfId="678"/>
    <cellStyle name="Normal_Tables group1" xfId="101"/>
    <cellStyle name="Normal2" xfId="789"/>
    <cellStyle name="Note 10" xfId="454"/>
    <cellStyle name="Note 10 2" xfId="455"/>
    <cellStyle name="Note 10 2 2" xfId="456"/>
    <cellStyle name="Note 10 3" xfId="457"/>
    <cellStyle name="Note 10 3 2" xfId="458"/>
    <cellStyle name="Note 10 4" xfId="459"/>
    <cellStyle name="Note 11" xfId="460"/>
    <cellStyle name="Note 11 2" xfId="461"/>
    <cellStyle name="Note 11 2 2" xfId="462"/>
    <cellStyle name="Note 11 3" xfId="463"/>
    <cellStyle name="Note 11 3 2" xfId="464"/>
    <cellStyle name="Note 11 4" xfId="465"/>
    <cellStyle name="Note 12" xfId="466"/>
    <cellStyle name="Note 12 2" xfId="467"/>
    <cellStyle name="Note 12 2 2" xfId="468"/>
    <cellStyle name="Note 12 3" xfId="469"/>
    <cellStyle name="Note 12 3 2" xfId="470"/>
    <cellStyle name="Note 12 4" xfId="471"/>
    <cellStyle name="Note 13" xfId="472"/>
    <cellStyle name="Note 13 2" xfId="473"/>
    <cellStyle name="Note 13 2 2" xfId="474"/>
    <cellStyle name="Note 13 3" xfId="475"/>
    <cellStyle name="Note 13 3 2" xfId="476"/>
    <cellStyle name="Note 13 4" xfId="477"/>
    <cellStyle name="Note 14" xfId="478"/>
    <cellStyle name="Note 14 2" xfId="479"/>
    <cellStyle name="Note 14 2 2" xfId="480"/>
    <cellStyle name="Note 14 3" xfId="481"/>
    <cellStyle name="Note 14 3 2" xfId="482"/>
    <cellStyle name="Note 14 4" xfId="483"/>
    <cellStyle name="Note 15" xfId="484"/>
    <cellStyle name="Note 15 2" xfId="485"/>
    <cellStyle name="Note 15 2 2" xfId="486"/>
    <cellStyle name="Note 15 3" xfId="487"/>
    <cellStyle name="Note 15 3 2" xfId="488"/>
    <cellStyle name="Note 15 4" xfId="489"/>
    <cellStyle name="Note 16" xfId="490"/>
    <cellStyle name="Note 16 2" xfId="491"/>
    <cellStyle name="Note 16 2 2" xfId="492"/>
    <cellStyle name="Note 16 3" xfId="493"/>
    <cellStyle name="Note 16 3 2" xfId="494"/>
    <cellStyle name="Note 16 4" xfId="495"/>
    <cellStyle name="Note 17" xfId="496"/>
    <cellStyle name="Note 17 2" xfId="497"/>
    <cellStyle name="Note 17 2 2" xfId="498"/>
    <cellStyle name="Note 17 3" xfId="499"/>
    <cellStyle name="Note 17 3 2" xfId="500"/>
    <cellStyle name="Note 17 4" xfId="501"/>
    <cellStyle name="Note 18" xfId="502"/>
    <cellStyle name="Note 18 2" xfId="503"/>
    <cellStyle name="Note 18 2 2" xfId="504"/>
    <cellStyle name="Note 18 3" xfId="505"/>
    <cellStyle name="Note 18 3 2" xfId="506"/>
    <cellStyle name="Note 18 4" xfId="507"/>
    <cellStyle name="Note 19" xfId="508"/>
    <cellStyle name="Note 19 2" xfId="509"/>
    <cellStyle name="Note 19 2 2" xfId="510"/>
    <cellStyle name="Note 19 3" xfId="511"/>
    <cellStyle name="Note 19 3 2" xfId="512"/>
    <cellStyle name="Note 19 4" xfId="513"/>
    <cellStyle name="Note 2" xfId="102"/>
    <cellStyle name="Note 2 2" xfId="515"/>
    <cellStyle name="Note 2 2 2" xfId="516"/>
    <cellStyle name="Note 2 2 3" xfId="517"/>
    <cellStyle name="Note 2 2 3 2" xfId="518"/>
    <cellStyle name="Note 2 2 3 3" xfId="519"/>
    <cellStyle name="Note 2 2 3 4" xfId="520"/>
    <cellStyle name="Note 2 2 4" xfId="521"/>
    <cellStyle name="Note 2 3" xfId="522"/>
    <cellStyle name="Note 2 3 2" xfId="523"/>
    <cellStyle name="Note 2 3 3" xfId="524"/>
    <cellStyle name="Note 2 3 3 2" xfId="525"/>
    <cellStyle name="Note 2 4" xfId="526"/>
    <cellStyle name="Note 2 4 2" xfId="527"/>
    <cellStyle name="Note 2 4 3" xfId="528"/>
    <cellStyle name="Note 2 4 4" xfId="529"/>
    <cellStyle name="Note 2 5" xfId="530"/>
    <cellStyle name="Note 2 6" xfId="514"/>
    <cellStyle name="Note 20" xfId="531"/>
    <cellStyle name="Note 20 2" xfId="532"/>
    <cellStyle name="Note 20 2 2" xfId="533"/>
    <cellStyle name="Note 20 3" xfId="534"/>
    <cellStyle name="Note 20 3 2" xfId="535"/>
    <cellStyle name="Note 20 4" xfId="536"/>
    <cellStyle name="Note 21" xfId="537"/>
    <cellStyle name="Note 21 2" xfId="538"/>
    <cellStyle name="Note 21 2 2" xfId="539"/>
    <cellStyle name="Note 21 3" xfId="540"/>
    <cellStyle name="Note 21 3 2" xfId="541"/>
    <cellStyle name="Note 21 4" xfId="542"/>
    <cellStyle name="Note 22" xfId="543"/>
    <cellStyle name="Note 22 2" xfId="544"/>
    <cellStyle name="Note 22 2 2" xfId="545"/>
    <cellStyle name="Note 22 3" xfId="546"/>
    <cellStyle name="Note 22 3 2" xfId="547"/>
    <cellStyle name="Note 22 4" xfId="548"/>
    <cellStyle name="Note 23" xfId="549"/>
    <cellStyle name="Note 23 2" xfId="550"/>
    <cellStyle name="Note 23 2 2" xfId="551"/>
    <cellStyle name="Note 23 3" xfId="552"/>
    <cellStyle name="Note 23 3 2" xfId="553"/>
    <cellStyle name="Note 23 4" xfId="554"/>
    <cellStyle name="Note 24" xfId="555"/>
    <cellStyle name="Note 24 2" xfId="556"/>
    <cellStyle name="Note 24 2 2" xfId="557"/>
    <cellStyle name="Note 24 3" xfId="558"/>
    <cellStyle name="Note 24 3 2" xfId="559"/>
    <cellStyle name="Note 24 4" xfId="560"/>
    <cellStyle name="Note 25" xfId="561"/>
    <cellStyle name="Note 25 2" xfId="562"/>
    <cellStyle name="Note 25 2 2" xfId="563"/>
    <cellStyle name="Note 25 3" xfId="564"/>
    <cellStyle name="Note 25 3 2" xfId="565"/>
    <cellStyle name="Note 25 4" xfId="566"/>
    <cellStyle name="Note 26" xfId="567"/>
    <cellStyle name="Note 26 2" xfId="568"/>
    <cellStyle name="Note 26 2 2" xfId="569"/>
    <cellStyle name="Note 26 3" xfId="570"/>
    <cellStyle name="Note 26 3 2" xfId="571"/>
    <cellStyle name="Note 26 4" xfId="572"/>
    <cellStyle name="Note 27" xfId="573"/>
    <cellStyle name="Note 27 2" xfId="574"/>
    <cellStyle name="Note 27 2 2" xfId="575"/>
    <cellStyle name="Note 27 3" xfId="576"/>
    <cellStyle name="Note 27 3 2" xfId="577"/>
    <cellStyle name="Note 27 4" xfId="578"/>
    <cellStyle name="Note 28" xfId="579"/>
    <cellStyle name="Note 28 2" xfId="580"/>
    <cellStyle name="Note 28 2 2" xfId="581"/>
    <cellStyle name="Note 28 3" xfId="582"/>
    <cellStyle name="Note 28 3 2" xfId="583"/>
    <cellStyle name="Note 28 4" xfId="584"/>
    <cellStyle name="Note 29" xfId="585"/>
    <cellStyle name="Note 29 2" xfId="586"/>
    <cellStyle name="Note 29 2 2" xfId="587"/>
    <cellStyle name="Note 29 3" xfId="588"/>
    <cellStyle name="Note 29 3 2" xfId="589"/>
    <cellStyle name="Note 29 4" xfId="590"/>
    <cellStyle name="Note 3" xfId="591"/>
    <cellStyle name="Note 3 2" xfId="592"/>
    <cellStyle name="Note 3 2 2" xfId="593"/>
    <cellStyle name="Note 3 2 3" xfId="594"/>
    <cellStyle name="Note 3 2 3 2" xfId="595"/>
    <cellStyle name="Note 3 2 3 3" xfId="596"/>
    <cellStyle name="Note 3 2 3 4" xfId="597"/>
    <cellStyle name="Note 3 2 4" xfId="598"/>
    <cellStyle name="Note 3 3" xfId="599"/>
    <cellStyle name="Note 3 3 2" xfId="600"/>
    <cellStyle name="Note 3 3 3" xfId="601"/>
    <cellStyle name="Note 3 3 3 2" xfId="602"/>
    <cellStyle name="Note 3 4" xfId="603"/>
    <cellStyle name="Note 3 4 2" xfId="604"/>
    <cellStyle name="Note 3 4 3" xfId="605"/>
    <cellStyle name="Note 3 4 4" xfId="606"/>
    <cellStyle name="Note 3 5" xfId="607"/>
    <cellStyle name="Note 30" xfId="608"/>
    <cellStyle name="Note 30 2" xfId="609"/>
    <cellStyle name="Note 30 2 2" xfId="610"/>
    <cellStyle name="Note 30 3" xfId="611"/>
    <cellStyle name="Note 30 3 2" xfId="612"/>
    <cellStyle name="Note 30 4" xfId="613"/>
    <cellStyle name="Note 31" xfId="614"/>
    <cellStyle name="Note 31 2" xfId="615"/>
    <cellStyle name="Note 31 2 2" xfId="616"/>
    <cellStyle name="Note 31 3" xfId="617"/>
    <cellStyle name="Note 31 3 2" xfId="618"/>
    <cellStyle name="Note 31 4" xfId="619"/>
    <cellStyle name="Note 32" xfId="620"/>
    <cellStyle name="Note 32 2" xfId="621"/>
    <cellStyle name="Note 32 2 2" xfId="622"/>
    <cellStyle name="Note 32 3" xfId="623"/>
    <cellStyle name="Note 32 3 2" xfId="624"/>
    <cellStyle name="Note 32 4" xfId="625"/>
    <cellStyle name="Note 33" xfId="626"/>
    <cellStyle name="Note 33 2" xfId="627"/>
    <cellStyle name="Note 33 2 2" xfId="628"/>
    <cellStyle name="Note 33 3" xfId="629"/>
    <cellStyle name="Note 33 3 2" xfId="630"/>
    <cellStyle name="Note 33 4" xfId="631"/>
    <cellStyle name="Note 4" xfId="632"/>
    <cellStyle name="Note 4 2" xfId="633"/>
    <cellStyle name="Note 4 2 2" xfId="634"/>
    <cellStyle name="Note 4 3" xfId="635"/>
    <cellStyle name="Note 5" xfId="636"/>
    <cellStyle name="Note 5 2" xfId="637"/>
    <cellStyle name="Note 5 2 2" xfId="638"/>
    <cellStyle name="Note 5 3" xfId="639"/>
    <cellStyle name="Note 5 3 2" xfId="640"/>
    <cellStyle name="Note 5 4" xfId="641"/>
    <cellStyle name="Note 6" xfId="642"/>
    <cellStyle name="Note 6 2" xfId="643"/>
    <cellStyle name="Note 6 2 2" xfId="644"/>
    <cellStyle name="Note 6 3" xfId="645"/>
    <cellStyle name="Note 6 3 2" xfId="646"/>
    <cellStyle name="Note 6 4" xfId="647"/>
    <cellStyle name="Note 7" xfId="648"/>
    <cellStyle name="Note 7 2" xfId="649"/>
    <cellStyle name="Note 7 2 2" xfId="650"/>
    <cellStyle name="Note 7 3" xfId="651"/>
    <cellStyle name="Note 7 3 2" xfId="652"/>
    <cellStyle name="Note 7 4" xfId="653"/>
    <cellStyle name="Note 8" xfId="654"/>
    <cellStyle name="Note 8 2" xfId="655"/>
    <cellStyle name="Note 8 2 2" xfId="656"/>
    <cellStyle name="Note 8 3" xfId="657"/>
    <cellStyle name="Note 8 3 2" xfId="658"/>
    <cellStyle name="Note 8 4" xfId="659"/>
    <cellStyle name="Note 9" xfId="660"/>
    <cellStyle name="Note 9 2" xfId="661"/>
    <cellStyle name="Note 9 2 2" xfId="662"/>
    <cellStyle name="Note 9 3" xfId="663"/>
    <cellStyle name="Note 9 3 2" xfId="664"/>
    <cellStyle name="Note 9 4" xfId="665"/>
    <cellStyle name="Output" xfId="10" builtinId="21" customBuiltin="1"/>
    <cellStyle name="Output 2" xfId="103"/>
    <cellStyle name="Output 3" xfId="724"/>
    <cellStyle name="Percent" xfId="683" builtinId="5"/>
    <cellStyle name="Percent (0)" xfId="790"/>
    <cellStyle name="Percent [2]" xfId="791"/>
    <cellStyle name="Percent 2" xfId="104"/>
    <cellStyle name="Percent 2 2" xfId="105"/>
    <cellStyle name="Percent 2 3" xfId="792"/>
    <cellStyle name="Percent 3" xfId="106"/>
    <cellStyle name="Percent 4" xfId="793"/>
    <cellStyle name="PSChar" xfId="794"/>
    <cellStyle name="PSDate" xfId="795"/>
    <cellStyle name="PSDec" xfId="796"/>
    <cellStyle name="PSHeading" xfId="797"/>
    <cellStyle name="PSInt" xfId="798"/>
    <cellStyle name="PSSpacer" xfId="799"/>
    <cellStyle name="R00A" xfId="800"/>
    <cellStyle name="R00B" xfId="801"/>
    <cellStyle name="R00L" xfId="802"/>
    <cellStyle name="R01A" xfId="803"/>
    <cellStyle name="R01B" xfId="804"/>
    <cellStyle name="R01H" xfId="805"/>
    <cellStyle name="R01L" xfId="806"/>
    <cellStyle name="R02A" xfId="807"/>
    <cellStyle name="R02B" xfId="808"/>
    <cellStyle name="R02H" xfId="809"/>
    <cellStyle name="R02L" xfId="810"/>
    <cellStyle name="R03A" xfId="811"/>
    <cellStyle name="R03B" xfId="812"/>
    <cellStyle name="R03H" xfId="813"/>
    <cellStyle name="R03L" xfId="814"/>
    <cellStyle name="R04A" xfId="815"/>
    <cellStyle name="R04B" xfId="816"/>
    <cellStyle name="R04H" xfId="817"/>
    <cellStyle name="R04L" xfId="818"/>
    <cellStyle name="R05A" xfId="819"/>
    <cellStyle name="R05B" xfId="820"/>
    <cellStyle name="R05H" xfId="821"/>
    <cellStyle name="R05L" xfId="822"/>
    <cellStyle name="R06A" xfId="823"/>
    <cellStyle name="R06B" xfId="824"/>
    <cellStyle name="R06H" xfId="825"/>
    <cellStyle name="R06L" xfId="826"/>
    <cellStyle name="R07A" xfId="827"/>
    <cellStyle name="R07B" xfId="828"/>
    <cellStyle name="R07H" xfId="829"/>
    <cellStyle name="R07L" xfId="830"/>
    <cellStyle name="R08A" xfId="831"/>
    <cellStyle name="R08H" xfId="832"/>
    <cellStyle name="R08L" xfId="833"/>
    <cellStyle name="R09H" xfId="834"/>
    <cellStyle name="R09L" xfId="835"/>
    <cellStyle name="R10H" xfId="836"/>
    <cellStyle name="R10L" xfId="837"/>
    <cellStyle name="shaded" xfId="107"/>
    <cellStyle name="Style 1" xfId="838"/>
    <cellStyle name="StyleName1" xfId="666"/>
    <cellStyle name="StyleName2" xfId="667"/>
    <cellStyle name="StyleName3" xfId="668"/>
    <cellStyle name="StyleName4" xfId="669"/>
    <cellStyle name="StyleName5" xfId="670"/>
    <cellStyle name="StyleName6" xfId="671"/>
    <cellStyle name="StyleName7" xfId="672"/>
    <cellStyle name="StyleName8" xfId="673"/>
    <cellStyle name="Tickmark" xfId="839"/>
    <cellStyle name="Title" xfId="1" builtinId="15" customBuiltin="1"/>
    <cellStyle name="Title 2" xfId="108"/>
    <cellStyle name="Total" xfId="16" builtinId="25" customBuiltin="1"/>
    <cellStyle name="Total 2" xfId="109"/>
    <cellStyle name="Total 3" xfId="725"/>
    <cellStyle name="Warning Text" xfId="14" builtinId="11" customBuiltin="1"/>
    <cellStyle name="Warning Text 2" xfId="110"/>
    <cellStyle name="Warning Text 3" xfId="726"/>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alyses_Common\State_Indicators\SummaryIndicato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alyses_Common/State_Indicators/SummaryIndicato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cromarkets.tzo.com:90/xcnetwork/webdav/Main%20folder/HPM/Information%20requests/CSI%20Analytics%20Std%206.30.05%20delive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uc631\Desktop\A-1%20Upd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uc631/Desktop/A-1%20Upd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jchs/SON/2013/AppendixTables/TableA-1_For2013_Rocio%20edits_IL%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erHHdsin2008"/>
      <sheetName val="OwnerVacancies"/>
      <sheetName val="ForeclosuresStarted(Pct)"/>
      <sheetName val="ForeclosuresStarted(Num)"/>
      <sheetName val="LoansServiced"/>
      <sheetName val="Employment"/>
      <sheetName val="Unemployment"/>
      <sheetName val="Permits"/>
      <sheetName val="Census_Pop"/>
      <sheetName val="CMHPIPrices"/>
      <sheetName val="Prices"/>
      <sheetName val="Sales"/>
      <sheetName val="OtherVacant"/>
      <sheetName val="HeldOffMarket"/>
      <sheetName val="Summary"/>
    </sheetNames>
    <sheetDataSet>
      <sheetData sheetId="0"/>
      <sheetData sheetId="1"/>
      <sheetData sheetId="2"/>
      <sheetData sheetId="3"/>
      <sheetData sheetId="4"/>
      <sheetData sheetId="5"/>
      <sheetData sheetId="6"/>
      <sheetData sheetId="7"/>
      <sheetData sheetId="8">
        <row r="4">
          <cell r="B4">
            <v>39630</v>
          </cell>
          <cell r="C4">
            <v>39264</v>
          </cell>
          <cell r="D4">
            <v>38899</v>
          </cell>
          <cell r="E4">
            <v>38534</v>
          </cell>
          <cell r="F4">
            <v>38169</v>
          </cell>
          <cell r="G4">
            <v>37803</v>
          </cell>
          <cell r="H4">
            <v>37438</v>
          </cell>
          <cell r="I4">
            <v>37073</v>
          </cell>
          <cell r="J4">
            <v>36708</v>
          </cell>
          <cell r="K4" t="str">
            <v>Estimates Base</v>
          </cell>
          <cell r="L4" t="str">
            <v>Census</v>
          </cell>
        </row>
        <row r="5">
          <cell r="A5" t="str">
            <v>Northeast</v>
          </cell>
          <cell r="B5">
            <v>54924779</v>
          </cell>
          <cell r="C5">
            <v>54761693</v>
          </cell>
          <cell r="D5">
            <v>54627987</v>
          </cell>
          <cell r="E5">
            <v>54531266</v>
          </cell>
          <cell r="F5">
            <v>54459795</v>
          </cell>
          <cell r="G5">
            <v>54319451</v>
          </cell>
          <cell r="H5">
            <v>54134361</v>
          </cell>
          <cell r="I5">
            <v>53910648</v>
          </cell>
          <cell r="J5">
            <v>53666821</v>
          </cell>
          <cell r="K5">
            <v>53594797</v>
          </cell>
          <cell r="L5">
            <v>53594378</v>
          </cell>
        </row>
        <row r="6">
          <cell r="A6" t="str">
            <v>Midwest</v>
          </cell>
          <cell r="B6">
            <v>66561448</v>
          </cell>
          <cell r="C6">
            <v>66312562</v>
          </cell>
          <cell r="D6">
            <v>66047830</v>
          </cell>
          <cell r="E6">
            <v>65785263</v>
          </cell>
          <cell r="F6">
            <v>65566340</v>
          </cell>
          <cell r="G6">
            <v>65299248</v>
          </cell>
          <cell r="H6">
            <v>65058431</v>
          </cell>
          <cell r="I6">
            <v>64805832</v>
          </cell>
          <cell r="J6">
            <v>64492694</v>
          </cell>
          <cell r="K6">
            <v>64395207</v>
          </cell>
          <cell r="L6">
            <v>64392776</v>
          </cell>
        </row>
        <row r="7">
          <cell r="A7" t="str">
            <v>South</v>
          </cell>
          <cell r="B7">
            <v>111718549</v>
          </cell>
          <cell r="C7">
            <v>110335133</v>
          </cell>
          <cell r="D7">
            <v>108716622</v>
          </cell>
          <cell r="E7">
            <v>107244182</v>
          </cell>
          <cell r="F7">
            <v>105745280</v>
          </cell>
          <cell r="G7">
            <v>104339107</v>
          </cell>
          <cell r="H7">
            <v>103125430</v>
          </cell>
          <cell r="I7">
            <v>101838852</v>
          </cell>
          <cell r="J7">
            <v>100558339</v>
          </cell>
          <cell r="K7">
            <v>100235848</v>
          </cell>
          <cell r="L7">
            <v>100236820</v>
          </cell>
        </row>
        <row r="8">
          <cell r="A8" t="str">
            <v>West</v>
          </cell>
          <cell r="B8">
            <v>70854948</v>
          </cell>
          <cell r="C8">
            <v>69880944</v>
          </cell>
          <cell r="D8">
            <v>68970534</v>
          </cell>
          <cell r="E8">
            <v>67999838</v>
          </cell>
          <cell r="F8">
            <v>67120712</v>
          </cell>
          <cell r="G8">
            <v>66253108</v>
          </cell>
          <cell r="H8">
            <v>65408425</v>
          </cell>
          <cell r="I8">
            <v>64484471</v>
          </cell>
          <cell r="J8">
            <v>63454082</v>
          </cell>
          <cell r="K8">
            <v>63198750</v>
          </cell>
          <cell r="L8">
            <v>63197932</v>
          </cell>
        </row>
        <row r="9">
          <cell r="A9" t="str">
            <v>.Alabama</v>
          </cell>
          <cell r="B9">
            <v>4661900</v>
          </cell>
          <cell r="C9">
            <v>4626595</v>
          </cell>
          <cell r="D9">
            <v>4587564</v>
          </cell>
          <cell r="E9">
            <v>4537299</v>
          </cell>
          <cell r="F9">
            <v>4506574</v>
          </cell>
          <cell r="G9">
            <v>4486598</v>
          </cell>
          <cell r="H9">
            <v>4469906</v>
          </cell>
          <cell r="I9">
            <v>4462832</v>
          </cell>
          <cell r="J9">
            <v>4451687</v>
          </cell>
          <cell r="K9">
            <v>4447355</v>
          </cell>
          <cell r="L9">
            <v>4447100</v>
          </cell>
        </row>
        <row r="10">
          <cell r="A10" t="str">
            <v>.Alaska</v>
          </cell>
          <cell r="B10">
            <v>686293</v>
          </cell>
          <cell r="C10">
            <v>681111</v>
          </cell>
          <cell r="D10">
            <v>676301</v>
          </cell>
          <cell r="E10">
            <v>668625</v>
          </cell>
          <cell r="F10">
            <v>660975</v>
          </cell>
          <cell r="G10">
            <v>650426</v>
          </cell>
          <cell r="H10">
            <v>642391</v>
          </cell>
          <cell r="I10">
            <v>633160</v>
          </cell>
          <cell r="J10">
            <v>627428</v>
          </cell>
          <cell r="K10">
            <v>626931</v>
          </cell>
          <cell r="L10">
            <v>626932</v>
          </cell>
        </row>
        <row r="11">
          <cell r="A11" t="str">
            <v>.Arizona</v>
          </cell>
          <cell r="B11">
            <v>6500180</v>
          </cell>
          <cell r="C11">
            <v>6353421</v>
          </cell>
          <cell r="D11">
            <v>6178251</v>
          </cell>
          <cell r="E11">
            <v>5961239</v>
          </cell>
          <cell r="F11">
            <v>5750475</v>
          </cell>
          <cell r="G11">
            <v>5585512</v>
          </cell>
          <cell r="H11">
            <v>5449195</v>
          </cell>
          <cell r="I11">
            <v>5303632</v>
          </cell>
          <cell r="J11">
            <v>5166810</v>
          </cell>
          <cell r="K11">
            <v>5130607</v>
          </cell>
          <cell r="L11">
            <v>5130632</v>
          </cell>
        </row>
        <row r="12">
          <cell r="A12" t="str">
            <v>.Arkansas</v>
          </cell>
          <cell r="B12">
            <v>2855390</v>
          </cell>
          <cell r="C12">
            <v>2830557</v>
          </cell>
          <cell r="D12">
            <v>2804199</v>
          </cell>
          <cell r="E12">
            <v>2768918</v>
          </cell>
          <cell r="F12">
            <v>2740191</v>
          </cell>
          <cell r="G12">
            <v>2717909</v>
          </cell>
          <cell r="H12">
            <v>2701889</v>
          </cell>
          <cell r="I12">
            <v>2689601</v>
          </cell>
          <cell r="J12">
            <v>2678217</v>
          </cell>
          <cell r="K12">
            <v>2673386</v>
          </cell>
          <cell r="L12">
            <v>2673400</v>
          </cell>
        </row>
        <row r="13">
          <cell r="A13" t="str">
            <v>.California</v>
          </cell>
          <cell r="B13">
            <v>36756666</v>
          </cell>
          <cell r="C13">
            <v>36377534</v>
          </cell>
          <cell r="D13">
            <v>36121296</v>
          </cell>
          <cell r="E13">
            <v>35885415</v>
          </cell>
          <cell r="F13">
            <v>35629666</v>
          </cell>
          <cell r="G13">
            <v>35307398</v>
          </cell>
          <cell r="H13">
            <v>34916495</v>
          </cell>
          <cell r="I13">
            <v>34507030</v>
          </cell>
          <cell r="J13">
            <v>33998767</v>
          </cell>
          <cell r="K13">
            <v>33871650</v>
          </cell>
          <cell r="L13">
            <v>33871648</v>
          </cell>
        </row>
        <row r="14">
          <cell r="A14" t="str">
            <v>.Colorado</v>
          </cell>
          <cell r="B14">
            <v>4939456</v>
          </cell>
          <cell r="C14">
            <v>4842770</v>
          </cell>
          <cell r="D14">
            <v>4751474</v>
          </cell>
          <cell r="E14">
            <v>4662734</v>
          </cell>
          <cell r="F14">
            <v>4600050</v>
          </cell>
          <cell r="G14">
            <v>4548339</v>
          </cell>
          <cell r="H14">
            <v>4503156</v>
          </cell>
          <cell r="I14">
            <v>4431918</v>
          </cell>
          <cell r="J14">
            <v>4327788</v>
          </cell>
          <cell r="K14">
            <v>4302015</v>
          </cell>
          <cell r="L14">
            <v>4301261</v>
          </cell>
        </row>
        <row r="15">
          <cell r="A15" t="str">
            <v>.Connecticut</v>
          </cell>
          <cell r="B15">
            <v>3501252</v>
          </cell>
          <cell r="C15">
            <v>3489868</v>
          </cell>
          <cell r="D15">
            <v>3487896</v>
          </cell>
          <cell r="E15">
            <v>3478714</v>
          </cell>
          <cell r="F15">
            <v>3475351</v>
          </cell>
          <cell r="G15">
            <v>3467932</v>
          </cell>
          <cell r="H15">
            <v>3448261</v>
          </cell>
          <cell r="I15">
            <v>3428208</v>
          </cell>
          <cell r="J15">
            <v>3411714</v>
          </cell>
          <cell r="K15">
            <v>3405604</v>
          </cell>
          <cell r="L15">
            <v>3405565</v>
          </cell>
        </row>
        <row r="16">
          <cell r="A16" t="str">
            <v>.Delaware</v>
          </cell>
          <cell r="B16">
            <v>873092</v>
          </cell>
          <cell r="C16">
            <v>861953</v>
          </cell>
          <cell r="D16">
            <v>850366</v>
          </cell>
          <cell r="E16">
            <v>838519</v>
          </cell>
          <cell r="F16">
            <v>825682</v>
          </cell>
          <cell r="G16">
            <v>814262</v>
          </cell>
          <cell r="H16">
            <v>803774</v>
          </cell>
          <cell r="I16">
            <v>794498</v>
          </cell>
          <cell r="J16">
            <v>786404</v>
          </cell>
          <cell r="K16">
            <v>783595</v>
          </cell>
          <cell r="L16">
            <v>783600</v>
          </cell>
        </row>
        <row r="17">
          <cell r="A17" t="str">
            <v>.District of Columbia</v>
          </cell>
          <cell r="B17">
            <v>591833</v>
          </cell>
          <cell r="C17">
            <v>587868</v>
          </cell>
          <cell r="D17">
            <v>585419</v>
          </cell>
          <cell r="E17">
            <v>582049</v>
          </cell>
          <cell r="F17">
            <v>579521</v>
          </cell>
          <cell r="G17">
            <v>577371</v>
          </cell>
          <cell r="H17">
            <v>579112</v>
          </cell>
          <cell r="I17">
            <v>577678</v>
          </cell>
          <cell r="J17">
            <v>571723</v>
          </cell>
          <cell r="K17">
            <v>572053</v>
          </cell>
          <cell r="L17">
            <v>572059</v>
          </cell>
        </row>
        <row r="18">
          <cell r="A18" t="str">
            <v>.Florida</v>
          </cell>
          <cell r="B18">
            <v>18328340</v>
          </cell>
          <cell r="C18">
            <v>18199526</v>
          </cell>
          <cell r="D18">
            <v>18019093</v>
          </cell>
          <cell r="E18">
            <v>17702476</v>
          </cell>
          <cell r="F18">
            <v>17313811</v>
          </cell>
          <cell r="G18">
            <v>16937337</v>
          </cell>
          <cell r="H18">
            <v>16652679</v>
          </cell>
          <cell r="I18">
            <v>16340734</v>
          </cell>
          <cell r="J18">
            <v>16047246</v>
          </cell>
          <cell r="K18">
            <v>15982813</v>
          </cell>
          <cell r="L18">
            <v>15982378</v>
          </cell>
        </row>
        <row r="19">
          <cell r="A19" t="str">
            <v>.Georgia</v>
          </cell>
          <cell r="B19">
            <v>9685744</v>
          </cell>
          <cell r="C19">
            <v>9523297</v>
          </cell>
          <cell r="D19">
            <v>9318715</v>
          </cell>
          <cell r="E19">
            <v>9093958</v>
          </cell>
          <cell r="F19">
            <v>8910741</v>
          </cell>
          <cell r="G19">
            <v>8732924</v>
          </cell>
          <cell r="H19">
            <v>8583674</v>
          </cell>
          <cell r="I19">
            <v>8418592</v>
          </cell>
          <cell r="J19">
            <v>8230053</v>
          </cell>
          <cell r="K19">
            <v>8186812</v>
          </cell>
          <cell r="L19">
            <v>8186453</v>
          </cell>
        </row>
        <row r="20">
          <cell r="A20" t="str">
            <v>.Hawaii</v>
          </cell>
          <cell r="B20">
            <v>1288198</v>
          </cell>
          <cell r="C20">
            <v>1277356</v>
          </cell>
          <cell r="D20">
            <v>1275264</v>
          </cell>
          <cell r="E20">
            <v>1264468</v>
          </cell>
          <cell r="F20">
            <v>1251532</v>
          </cell>
          <cell r="G20">
            <v>1238333</v>
          </cell>
          <cell r="H20">
            <v>1227391</v>
          </cell>
          <cell r="I20">
            <v>1217955</v>
          </cell>
          <cell r="J20">
            <v>1211479</v>
          </cell>
          <cell r="K20">
            <v>1211538</v>
          </cell>
          <cell r="L20">
            <v>1211537</v>
          </cell>
        </row>
        <row r="21">
          <cell r="A21" t="str">
            <v>.Idaho</v>
          </cell>
          <cell r="B21">
            <v>1523816</v>
          </cell>
          <cell r="C21">
            <v>1496145</v>
          </cell>
          <cell r="D21">
            <v>1461183</v>
          </cell>
          <cell r="E21">
            <v>1424127</v>
          </cell>
          <cell r="F21">
            <v>1390329</v>
          </cell>
          <cell r="G21">
            <v>1363010</v>
          </cell>
          <cell r="H21">
            <v>1341408</v>
          </cell>
          <cell r="I21">
            <v>1320732</v>
          </cell>
          <cell r="J21">
            <v>1299474</v>
          </cell>
          <cell r="K21">
            <v>1293955</v>
          </cell>
          <cell r="L21">
            <v>1293953</v>
          </cell>
        </row>
        <row r="22">
          <cell r="A22" t="str">
            <v>.Illinois</v>
          </cell>
          <cell r="B22">
            <v>12901563</v>
          </cell>
          <cell r="C22">
            <v>12825809</v>
          </cell>
          <cell r="D22">
            <v>12759673</v>
          </cell>
          <cell r="E22">
            <v>12704063</v>
          </cell>
          <cell r="F22">
            <v>12665718</v>
          </cell>
          <cell r="G22">
            <v>12611047</v>
          </cell>
          <cell r="H22">
            <v>12565228</v>
          </cell>
          <cell r="I22">
            <v>12510596</v>
          </cell>
          <cell r="J22">
            <v>12437888</v>
          </cell>
          <cell r="K22">
            <v>12419660</v>
          </cell>
          <cell r="L22">
            <v>12419293</v>
          </cell>
        </row>
        <row r="23">
          <cell r="A23" t="str">
            <v>.Indiana</v>
          </cell>
          <cell r="B23">
            <v>6376792</v>
          </cell>
          <cell r="C23">
            <v>6335862</v>
          </cell>
          <cell r="D23">
            <v>6294124</v>
          </cell>
          <cell r="E23">
            <v>6248569</v>
          </cell>
          <cell r="F23">
            <v>6210801</v>
          </cell>
          <cell r="G23">
            <v>6178828</v>
          </cell>
          <cell r="H23">
            <v>6146974</v>
          </cell>
          <cell r="I23">
            <v>6123942</v>
          </cell>
          <cell r="J23">
            <v>6091392</v>
          </cell>
          <cell r="K23">
            <v>6080522</v>
          </cell>
          <cell r="L23">
            <v>6080485</v>
          </cell>
        </row>
        <row r="24">
          <cell r="A24" t="str">
            <v>.Iowa</v>
          </cell>
          <cell r="B24">
            <v>3002555</v>
          </cell>
          <cell r="C24">
            <v>2983360</v>
          </cell>
          <cell r="D24">
            <v>2967270</v>
          </cell>
          <cell r="E24">
            <v>2951775</v>
          </cell>
          <cell r="F24">
            <v>2942739</v>
          </cell>
          <cell r="G24">
            <v>2933407</v>
          </cell>
          <cell r="H24">
            <v>2929395</v>
          </cell>
          <cell r="I24">
            <v>2929294</v>
          </cell>
          <cell r="J24">
            <v>2928046</v>
          </cell>
          <cell r="K24">
            <v>2926381</v>
          </cell>
          <cell r="L24">
            <v>2926324</v>
          </cell>
        </row>
        <row r="25">
          <cell r="A25" t="str">
            <v>.Kansas</v>
          </cell>
          <cell r="B25">
            <v>2802134</v>
          </cell>
          <cell r="C25">
            <v>2777382</v>
          </cell>
          <cell r="D25">
            <v>2756267</v>
          </cell>
          <cell r="E25">
            <v>2742204</v>
          </cell>
          <cell r="F25">
            <v>2731069</v>
          </cell>
          <cell r="G25">
            <v>2722070</v>
          </cell>
          <cell r="H25">
            <v>2712561</v>
          </cell>
          <cell r="I25">
            <v>2701346</v>
          </cell>
          <cell r="J25">
            <v>2692681</v>
          </cell>
          <cell r="K25">
            <v>2688816</v>
          </cell>
          <cell r="L25">
            <v>2688418</v>
          </cell>
        </row>
        <row r="26">
          <cell r="A26" t="str">
            <v>.Kentucky</v>
          </cell>
          <cell r="B26">
            <v>4269245</v>
          </cell>
          <cell r="C26">
            <v>4236308</v>
          </cell>
          <cell r="D26">
            <v>4199440</v>
          </cell>
          <cell r="E26">
            <v>4165958</v>
          </cell>
          <cell r="F26">
            <v>4135567</v>
          </cell>
          <cell r="G26">
            <v>4110922</v>
          </cell>
          <cell r="H26">
            <v>4086754</v>
          </cell>
          <cell r="I26">
            <v>4066442</v>
          </cell>
          <cell r="J26">
            <v>4048831</v>
          </cell>
          <cell r="K26">
            <v>4042284</v>
          </cell>
          <cell r="L26">
            <v>4041769</v>
          </cell>
        </row>
        <row r="27">
          <cell r="A27" t="str">
            <v>.Louisiana</v>
          </cell>
          <cell r="B27">
            <v>4410796</v>
          </cell>
          <cell r="C27">
            <v>4373310</v>
          </cell>
          <cell r="D27">
            <v>4243634</v>
          </cell>
          <cell r="E27">
            <v>4495627</v>
          </cell>
          <cell r="F27">
            <v>4487830</v>
          </cell>
          <cell r="G27">
            <v>4473558</v>
          </cell>
          <cell r="H27">
            <v>4465215</v>
          </cell>
          <cell r="I27">
            <v>4460395</v>
          </cell>
          <cell r="J27">
            <v>4468879</v>
          </cell>
          <cell r="K27">
            <v>4468968</v>
          </cell>
          <cell r="L27">
            <v>4468976</v>
          </cell>
        </row>
        <row r="28">
          <cell r="A28" t="str">
            <v>.Maine</v>
          </cell>
          <cell r="B28">
            <v>1316456</v>
          </cell>
          <cell r="C28">
            <v>1315398</v>
          </cell>
          <cell r="D28">
            <v>1313355</v>
          </cell>
          <cell r="E28">
            <v>1311044</v>
          </cell>
          <cell r="F28">
            <v>1307904</v>
          </cell>
          <cell r="G28">
            <v>1302729</v>
          </cell>
          <cell r="H28">
            <v>1293667</v>
          </cell>
          <cell r="I28">
            <v>1284663</v>
          </cell>
          <cell r="J28">
            <v>1277179</v>
          </cell>
          <cell r="K28">
            <v>1274922</v>
          </cell>
          <cell r="L28">
            <v>1274923</v>
          </cell>
        </row>
        <row r="29">
          <cell r="A29" t="str">
            <v>.Maryland</v>
          </cell>
          <cell r="B29">
            <v>5633597</v>
          </cell>
          <cell r="C29">
            <v>5618899</v>
          </cell>
          <cell r="D29">
            <v>5602258</v>
          </cell>
          <cell r="E29">
            <v>5575552</v>
          </cell>
          <cell r="F29">
            <v>5538989</v>
          </cell>
          <cell r="G29">
            <v>5495009</v>
          </cell>
          <cell r="H29">
            <v>5439327</v>
          </cell>
          <cell r="I29">
            <v>5375659</v>
          </cell>
          <cell r="J29">
            <v>5310451</v>
          </cell>
          <cell r="K29">
            <v>5296516</v>
          </cell>
          <cell r="L29">
            <v>5296486</v>
          </cell>
        </row>
        <row r="30">
          <cell r="A30" t="str">
            <v>.Massachusetts</v>
          </cell>
          <cell r="B30">
            <v>6497967</v>
          </cell>
          <cell r="C30">
            <v>6467915</v>
          </cell>
          <cell r="D30">
            <v>6443424</v>
          </cell>
          <cell r="E30">
            <v>6434343</v>
          </cell>
          <cell r="F30">
            <v>6437414</v>
          </cell>
          <cell r="G30">
            <v>6441440</v>
          </cell>
          <cell r="H30">
            <v>6433043</v>
          </cell>
          <cell r="I30">
            <v>6407269</v>
          </cell>
          <cell r="J30">
            <v>6362583</v>
          </cell>
          <cell r="K30">
            <v>6349113</v>
          </cell>
          <cell r="L30">
            <v>6349097</v>
          </cell>
        </row>
        <row r="31">
          <cell r="A31" t="str">
            <v>.Michigan</v>
          </cell>
          <cell r="B31">
            <v>10003422</v>
          </cell>
          <cell r="C31">
            <v>10049790</v>
          </cell>
          <cell r="D31">
            <v>10083878</v>
          </cell>
          <cell r="E31">
            <v>10093266</v>
          </cell>
          <cell r="F31">
            <v>10090280</v>
          </cell>
          <cell r="G31">
            <v>10065881</v>
          </cell>
          <cell r="H31">
            <v>10037303</v>
          </cell>
          <cell r="I31">
            <v>10004341</v>
          </cell>
          <cell r="J31">
            <v>9955146</v>
          </cell>
          <cell r="K31">
            <v>9938492</v>
          </cell>
          <cell r="L31">
            <v>9938444</v>
          </cell>
        </row>
        <row r="32">
          <cell r="A32" t="str">
            <v>.Minnesota</v>
          </cell>
          <cell r="B32">
            <v>5220393</v>
          </cell>
          <cell r="C32">
            <v>5182360</v>
          </cell>
          <cell r="D32">
            <v>5143134</v>
          </cell>
          <cell r="E32">
            <v>5104890</v>
          </cell>
          <cell r="F32">
            <v>5078014</v>
          </cell>
          <cell r="G32">
            <v>5046708</v>
          </cell>
          <cell r="H32">
            <v>5016643</v>
          </cell>
          <cell r="I32">
            <v>4982339</v>
          </cell>
          <cell r="J32">
            <v>4933787</v>
          </cell>
          <cell r="K32">
            <v>4919492</v>
          </cell>
          <cell r="L32">
            <v>4919479</v>
          </cell>
        </row>
        <row r="33">
          <cell r="A33" t="str">
            <v>.Mississippi</v>
          </cell>
          <cell r="B33">
            <v>2938618</v>
          </cell>
          <cell r="C33">
            <v>2921030</v>
          </cell>
          <cell r="D33">
            <v>2896713</v>
          </cell>
          <cell r="E33">
            <v>2898209</v>
          </cell>
          <cell r="F33">
            <v>2884596</v>
          </cell>
          <cell r="G33">
            <v>2866711</v>
          </cell>
          <cell r="H33">
            <v>2858013</v>
          </cell>
          <cell r="I33">
            <v>2853061</v>
          </cell>
          <cell r="J33">
            <v>2848293</v>
          </cell>
          <cell r="K33">
            <v>2844666</v>
          </cell>
          <cell r="L33">
            <v>2844658</v>
          </cell>
        </row>
        <row r="34">
          <cell r="A34" t="str">
            <v>.Missouri</v>
          </cell>
          <cell r="B34">
            <v>5911605</v>
          </cell>
          <cell r="C34">
            <v>5878399</v>
          </cell>
          <cell r="D34">
            <v>5832977</v>
          </cell>
          <cell r="E34">
            <v>5785130</v>
          </cell>
          <cell r="F34">
            <v>5742650</v>
          </cell>
          <cell r="G34">
            <v>5704639</v>
          </cell>
          <cell r="H34">
            <v>5675641</v>
          </cell>
          <cell r="I34">
            <v>5641994</v>
          </cell>
          <cell r="J34">
            <v>5605868</v>
          </cell>
          <cell r="K34">
            <v>5596678</v>
          </cell>
          <cell r="L34">
            <v>5595211</v>
          </cell>
        </row>
        <row r="35">
          <cell r="A35" t="str">
            <v>.Montana</v>
          </cell>
          <cell r="B35">
            <v>967440</v>
          </cell>
          <cell r="C35">
            <v>956624</v>
          </cell>
          <cell r="D35">
            <v>945428</v>
          </cell>
          <cell r="E35">
            <v>934888</v>
          </cell>
          <cell r="F35">
            <v>925969</v>
          </cell>
          <cell r="G35">
            <v>916754</v>
          </cell>
          <cell r="H35">
            <v>909859</v>
          </cell>
          <cell r="I35">
            <v>905854</v>
          </cell>
          <cell r="J35">
            <v>903283</v>
          </cell>
          <cell r="K35">
            <v>902190</v>
          </cell>
          <cell r="L35">
            <v>902195</v>
          </cell>
        </row>
        <row r="36">
          <cell r="A36" t="str">
            <v>.Nebraska</v>
          </cell>
          <cell r="B36">
            <v>1783432</v>
          </cell>
          <cell r="C36">
            <v>1769473</v>
          </cell>
          <cell r="D36">
            <v>1759779</v>
          </cell>
          <cell r="E36">
            <v>1751069</v>
          </cell>
          <cell r="F36">
            <v>1741450</v>
          </cell>
          <cell r="G36">
            <v>1732873</v>
          </cell>
          <cell r="H36">
            <v>1724236</v>
          </cell>
          <cell r="I36">
            <v>1717705</v>
          </cell>
          <cell r="J36">
            <v>1713194</v>
          </cell>
          <cell r="K36">
            <v>1711266</v>
          </cell>
          <cell r="L36">
            <v>1711263</v>
          </cell>
        </row>
        <row r="37">
          <cell r="A37" t="str">
            <v>.Nevada</v>
          </cell>
          <cell r="B37">
            <v>2600167</v>
          </cell>
          <cell r="C37">
            <v>2554344</v>
          </cell>
          <cell r="D37">
            <v>2484196</v>
          </cell>
          <cell r="E37">
            <v>2401671</v>
          </cell>
          <cell r="F37">
            <v>2323875</v>
          </cell>
          <cell r="G37">
            <v>2233830</v>
          </cell>
          <cell r="H37">
            <v>2164518</v>
          </cell>
          <cell r="I37">
            <v>2093973</v>
          </cell>
          <cell r="J37">
            <v>2018244</v>
          </cell>
          <cell r="K37">
            <v>1998257</v>
          </cell>
          <cell r="L37">
            <v>1998257</v>
          </cell>
        </row>
        <row r="38">
          <cell r="A38" t="str">
            <v>.New Hampshire</v>
          </cell>
          <cell r="B38">
            <v>1315809</v>
          </cell>
          <cell r="C38">
            <v>1312256</v>
          </cell>
          <cell r="D38">
            <v>1308824</v>
          </cell>
          <cell r="E38">
            <v>1300530</v>
          </cell>
          <cell r="F38">
            <v>1292064</v>
          </cell>
          <cell r="G38">
            <v>1281260</v>
          </cell>
          <cell r="H38">
            <v>1270701</v>
          </cell>
          <cell r="I38">
            <v>1256625</v>
          </cell>
          <cell r="J38">
            <v>1240361</v>
          </cell>
          <cell r="K38">
            <v>1235785</v>
          </cell>
          <cell r="L38">
            <v>1235786</v>
          </cell>
        </row>
        <row r="39">
          <cell r="A39" t="str">
            <v>.New Jersey</v>
          </cell>
          <cell r="B39">
            <v>8682661</v>
          </cell>
          <cell r="C39">
            <v>8653126</v>
          </cell>
          <cell r="D39">
            <v>8640218</v>
          </cell>
          <cell r="E39">
            <v>8634657</v>
          </cell>
          <cell r="F39">
            <v>8620770</v>
          </cell>
          <cell r="G39">
            <v>8589562</v>
          </cell>
          <cell r="H39">
            <v>8547410</v>
          </cell>
          <cell r="I39">
            <v>8490942</v>
          </cell>
          <cell r="J39">
            <v>8430913</v>
          </cell>
          <cell r="K39">
            <v>8414360</v>
          </cell>
          <cell r="L39">
            <v>8414350</v>
          </cell>
        </row>
        <row r="40">
          <cell r="A40" t="str">
            <v>.New Mexico</v>
          </cell>
          <cell r="B40">
            <v>1984356</v>
          </cell>
          <cell r="C40">
            <v>1964402</v>
          </cell>
          <cell r="D40">
            <v>1937916</v>
          </cell>
          <cell r="E40">
            <v>1912884</v>
          </cell>
          <cell r="F40">
            <v>1889266</v>
          </cell>
          <cell r="G40">
            <v>1867909</v>
          </cell>
          <cell r="H40">
            <v>1848986</v>
          </cell>
          <cell r="I40">
            <v>1828330</v>
          </cell>
          <cell r="J40">
            <v>1820704</v>
          </cell>
          <cell r="K40">
            <v>1819041</v>
          </cell>
          <cell r="L40">
            <v>1819046</v>
          </cell>
        </row>
        <row r="41">
          <cell r="A41" t="str">
            <v>.New York</v>
          </cell>
          <cell r="B41">
            <v>19490297</v>
          </cell>
          <cell r="C41">
            <v>19429316</v>
          </cell>
          <cell r="D41">
            <v>19367028</v>
          </cell>
          <cell r="E41">
            <v>19336376</v>
          </cell>
          <cell r="F41">
            <v>19301113</v>
          </cell>
          <cell r="G41">
            <v>19230877</v>
          </cell>
          <cell r="H41">
            <v>19161573</v>
          </cell>
          <cell r="I41">
            <v>19088220</v>
          </cell>
          <cell r="J41">
            <v>18998429</v>
          </cell>
          <cell r="K41">
            <v>18976816</v>
          </cell>
          <cell r="L41">
            <v>18976457</v>
          </cell>
        </row>
        <row r="42">
          <cell r="A42" t="str">
            <v>.North Carolina</v>
          </cell>
          <cell r="B42">
            <v>9222414</v>
          </cell>
          <cell r="C42">
            <v>9041594</v>
          </cell>
          <cell r="D42">
            <v>8845343</v>
          </cell>
          <cell r="E42">
            <v>8661061</v>
          </cell>
          <cell r="F42">
            <v>8523199</v>
          </cell>
          <cell r="G42">
            <v>8409660</v>
          </cell>
          <cell r="H42">
            <v>8311263</v>
          </cell>
          <cell r="I42">
            <v>8199913</v>
          </cell>
          <cell r="J42">
            <v>8078824</v>
          </cell>
          <cell r="K42">
            <v>8046500</v>
          </cell>
          <cell r="L42">
            <v>8049313</v>
          </cell>
        </row>
        <row r="43">
          <cell r="A43" t="str">
            <v>.North Dakota</v>
          </cell>
          <cell r="B43">
            <v>641481</v>
          </cell>
          <cell r="C43">
            <v>637904</v>
          </cell>
          <cell r="D43">
            <v>636453</v>
          </cell>
          <cell r="E43">
            <v>635222</v>
          </cell>
          <cell r="F43">
            <v>636196</v>
          </cell>
          <cell r="G43">
            <v>632689</v>
          </cell>
          <cell r="H43">
            <v>633521</v>
          </cell>
          <cell r="I43">
            <v>636211</v>
          </cell>
          <cell r="J43">
            <v>641183</v>
          </cell>
          <cell r="K43">
            <v>642195</v>
          </cell>
          <cell r="L43">
            <v>642200</v>
          </cell>
        </row>
        <row r="44">
          <cell r="A44" t="str">
            <v>.Ohio</v>
          </cell>
          <cell r="B44">
            <v>11485910</v>
          </cell>
          <cell r="C44">
            <v>11477641</v>
          </cell>
          <cell r="D44">
            <v>11458390</v>
          </cell>
          <cell r="E44">
            <v>11450954</v>
          </cell>
          <cell r="F44">
            <v>11445095</v>
          </cell>
          <cell r="G44">
            <v>11430306</v>
          </cell>
          <cell r="H44">
            <v>11410582</v>
          </cell>
          <cell r="I44">
            <v>11391298</v>
          </cell>
          <cell r="J44">
            <v>11363719</v>
          </cell>
          <cell r="K44">
            <v>11353160</v>
          </cell>
          <cell r="L44">
            <v>11353140</v>
          </cell>
        </row>
        <row r="45">
          <cell r="A45" t="str">
            <v>.Oklahoma</v>
          </cell>
          <cell r="B45">
            <v>3642361</v>
          </cell>
          <cell r="C45">
            <v>3608123</v>
          </cell>
          <cell r="D45">
            <v>3568132</v>
          </cell>
          <cell r="E45">
            <v>3530087</v>
          </cell>
          <cell r="F45">
            <v>3511960</v>
          </cell>
          <cell r="G45">
            <v>3496157</v>
          </cell>
          <cell r="H45">
            <v>3482946</v>
          </cell>
          <cell r="I45">
            <v>3463387</v>
          </cell>
          <cell r="J45">
            <v>3453861</v>
          </cell>
          <cell r="K45">
            <v>3450640</v>
          </cell>
          <cell r="L45">
            <v>3450654</v>
          </cell>
        </row>
        <row r="46">
          <cell r="A46" t="str">
            <v>.Oregon</v>
          </cell>
          <cell r="B46">
            <v>3790060</v>
          </cell>
          <cell r="C46">
            <v>3735549</v>
          </cell>
          <cell r="D46">
            <v>3680968</v>
          </cell>
          <cell r="E46">
            <v>3621939</v>
          </cell>
          <cell r="F46">
            <v>3576262</v>
          </cell>
          <cell r="G46">
            <v>3551877</v>
          </cell>
          <cell r="H46">
            <v>3517982</v>
          </cell>
          <cell r="I46">
            <v>3470716</v>
          </cell>
          <cell r="J46">
            <v>3430828</v>
          </cell>
          <cell r="K46">
            <v>3421437</v>
          </cell>
          <cell r="L46">
            <v>3421399</v>
          </cell>
        </row>
        <row r="47">
          <cell r="A47" t="str">
            <v>.Pennsylvania</v>
          </cell>
          <cell r="B47">
            <v>12448279</v>
          </cell>
          <cell r="C47">
            <v>12419930</v>
          </cell>
          <cell r="D47">
            <v>12388055</v>
          </cell>
          <cell r="E47">
            <v>12351881</v>
          </cell>
          <cell r="F47">
            <v>12335652</v>
          </cell>
          <cell r="G47">
            <v>12317647</v>
          </cell>
          <cell r="H47">
            <v>12298775</v>
          </cell>
          <cell r="I47">
            <v>12284522</v>
          </cell>
          <cell r="J47">
            <v>12285041</v>
          </cell>
          <cell r="K47">
            <v>12281052</v>
          </cell>
          <cell r="L47">
            <v>12281054</v>
          </cell>
        </row>
        <row r="48">
          <cell r="A48" t="str">
            <v>.Rhode Island</v>
          </cell>
          <cell r="B48">
            <v>1050788</v>
          </cell>
          <cell r="C48">
            <v>1053136</v>
          </cell>
          <cell r="D48">
            <v>1058991</v>
          </cell>
          <cell r="E48">
            <v>1064439</v>
          </cell>
          <cell r="F48">
            <v>1071095</v>
          </cell>
          <cell r="G48">
            <v>1071302</v>
          </cell>
          <cell r="H48">
            <v>1065937</v>
          </cell>
          <cell r="I48">
            <v>1058065</v>
          </cell>
          <cell r="J48">
            <v>1050725</v>
          </cell>
          <cell r="K48">
            <v>1048319</v>
          </cell>
          <cell r="L48">
            <v>1048319</v>
          </cell>
        </row>
        <row r="49">
          <cell r="A49" t="str">
            <v>.South Carolina</v>
          </cell>
          <cell r="B49">
            <v>4479800</v>
          </cell>
          <cell r="C49">
            <v>4404914</v>
          </cell>
          <cell r="D49">
            <v>4324799</v>
          </cell>
          <cell r="E49">
            <v>4249385</v>
          </cell>
          <cell r="F49">
            <v>4196799</v>
          </cell>
          <cell r="G49">
            <v>4143420</v>
          </cell>
          <cell r="H49">
            <v>4102211</v>
          </cell>
          <cell r="I49">
            <v>4061844</v>
          </cell>
          <cell r="J49">
            <v>4023396</v>
          </cell>
          <cell r="K49">
            <v>4011809</v>
          </cell>
          <cell r="L49">
            <v>4012012</v>
          </cell>
        </row>
        <row r="50">
          <cell r="A50" t="str">
            <v>.South Dakota</v>
          </cell>
          <cell r="B50">
            <v>804194</v>
          </cell>
          <cell r="C50">
            <v>795689</v>
          </cell>
          <cell r="D50">
            <v>787380</v>
          </cell>
          <cell r="E50">
            <v>779315</v>
          </cell>
          <cell r="F50">
            <v>773539</v>
          </cell>
          <cell r="G50">
            <v>766440</v>
          </cell>
          <cell r="H50">
            <v>761709</v>
          </cell>
          <cell r="I50">
            <v>758705</v>
          </cell>
          <cell r="J50">
            <v>755657</v>
          </cell>
          <cell r="K50">
            <v>754837</v>
          </cell>
          <cell r="L50">
            <v>754844</v>
          </cell>
        </row>
        <row r="51">
          <cell r="A51" t="str">
            <v>.Tennessee</v>
          </cell>
          <cell r="B51">
            <v>6214888</v>
          </cell>
          <cell r="C51">
            <v>6149116</v>
          </cell>
          <cell r="D51">
            <v>6068306</v>
          </cell>
          <cell r="E51">
            <v>5983211</v>
          </cell>
          <cell r="F51">
            <v>5906936</v>
          </cell>
          <cell r="G51">
            <v>5849563</v>
          </cell>
          <cell r="H51">
            <v>5799093</v>
          </cell>
          <cell r="I51">
            <v>5753497</v>
          </cell>
          <cell r="J51">
            <v>5703094</v>
          </cell>
          <cell r="K51">
            <v>5689270</v>
          </cell>
          <cell r="L51">
            <v>5689283</v>
          </cell>
        </row>
        <row r="52">
          <cell r="A52" t="str">
            <v>.Texas</v>
          </cell>
          <cell r="B52">
            <v>24326974</v>
          </cell>
          <cell r="C52">
            <v>23843432</v>
          </cell>
          <cell r="D52">
            <v>23367534</v>
          </cell>
          <cell r="E52">
            <v>22811128</v>
          </cell>
          <cell r="F52">
            <v>22424884</v>
          </cell>
          <cell r="G52">
            <v>22062119</v>
          </cell>
          <cell r="H52">
            <v>21713397</v>
          </cell>
          <cell r="I52">
            <v>21333928</v>
          </cell>
          <cell r="J52">
            <v>20946049</v>
          </cell>
          <cell r="K52">
            <v>20851811</v>
          </cell>
          <cell r="L52">
            <v>20851820</v>
          </cell>
        </row>
        <row r="53">
          <cell r="A53" t="str">
            <v>.Utah</v>
          </cell>
          <cell r="B53">
            <v>2736424</v>
          </cell>
          <cell r="C53">
            <v>2668925</v>
          </cell>
          <cell r="D53">
            <v>2585155</v>
          </cell>
          <cell r="E53">
            <v>2501262</v>
          </cell>
          <cell r="F53">
            <v>2439852</v>
          </cell>
          <cell r="G53">
            <v>2380462</v>
          </cell>
          <cell r="H53">
            <v>2334462</v>
          </cell>
          <cell r="I53">
            <v>2291066</v>
          </cell>
          <cell r="J53">
            <v>2244210</v>
          </cell>
          <cell r="K53">
            <v>2233204</v>
          </cell>
          <cell r="L53">
            <v>2233169</v>
          </cell>
        </row>
        <row r="54">
          <cell r="A54" t="str">
            <v>.Vermont</v>
          </cell>
          <cell r="B54">
            <v>621270</v>
          </cell>
          <cell r="C54">
            <v>620748</v>
          </cell>
          <cell r="D54">
            <v>620196</v>
          </cell>
          <cell r="E54">
            <v>619282</v>
          </cell>
          <cell r="F54">
            <v>618432</v>
          </cell>
          <cell r="G54">
            <v>616702</v>
          </cell>
          <cell r="H54">
            <v>614994</v>
          </cell>
          <cell r="I54">
            <v>612134</v>
          </cell>
          <cell r="J54">
            <v>609876</v>
          </cell>
          <cell r="K54">
            <v>608826</v>
          </cell>
          <cell r="L54">
            <v>608827</v>
          </cell>
        </row>
        <row r="55">
          <cell r="A55" t="str">
            <v>.Virginia</v>
          </cell>
          <cell r="B55">
            <v>7769089</v>
          </cell>
          <cell r="C55">
            <v>7698775</v>
          </cell>
          <cell r="D55">
            <v>7628347</v>
          </cell>
          <cell r="E55">
            <v>7546725</v>
          </cell>
          <cell r="F55">
            <v>7454688</v>
          </cell>
          <cell r="G55">
            <v>7363300</v>
          </cell>
          <cell r="H55">
            <v>7276785</v>
          </cell>
          <cell r="I55">
            <v>7188251</v>
          </cell>
          <cell r="J55">
            <v>7104354</v>
          </cell>
          <cell r="K55">
            <v>7079025</v>
          </cell>
          <cell r="L55">
            <v>7078515</v>
          </cell>
        </row>
        <row r="56">
          <cell r="A56" t="str">
            <v>.Washington</v>
          </cell>
          <cell r="B56">
            <v>6549224</v>
          </cell>
          <cell r="C56">
            <v>6449511</v>
          </cell>
          <cell r="D56">
            <v>6360529</v>
          </cell>
          <cell r="E56">
            <v>6254579</v>
          </cell>
          <cell r="F56">
            <v>6179645</v>
          </cell>
          <cell r="G56">
            <v>6110202</v>
          </cell>
          <cell r="H56">
            <v>6055613</v>
          </cell>
          <cell r="I56">
            <v>5987181</v>
          </cell>
          <cell r="J56">
            <v>5911104</v>
          </cell>
          <cell r="K56">
            <v>5894143</v>
          </cell>
          <cell r="L56">
            <v>5894121</v>
          </cell>
        </row>
        <row r="57">
          <cell r="A57" t="str">
            <v>.West Virginia</v>
          </cell>
          <cell r="B57">
            <v>1814468</v>
          </cell>
          <cell r="C57">
            <v>1809836</v>
          </cell>
          <cell r="D57">
            <v>1806760</v>
          </cell>
          <cell r="E57">
            <v>1804020</v>
          </cell>
          <cell r="F57">
            <v>1803312</v>
          </cell>
          <cell r="G57">
            <v>1802287</v>
          </cell>
          <cell r="H57">
            <v>1799392</v>
          </cell>
          <cell r="I57">
            <v>1798540</v>
          </cell>
          <cell r="J57">
            <v>1806977</v>
          </cell>
          <cell r="K57">
            <v>1808345</v>
          </cell>
          <cell r="L57">
            <v>1808344</v>
          </cell>
        </row>
        <row r="58">
          <cell r="A58" t="str">
            <v>.Wisconsin</v>
          </cell>
          <cell r="B58">
            <v>5627967</v>
          </cell>
          <cell r="C58">
            <v>5598893</v>
          </cell>
          <cell r="D58">
            <v>5568505</v>
          </cell>
          <cell r="E58">
            <v>5538806</v>
          </cell>
          <cell r="F58">
            <v>5508789</v>
          </cell>
          <cell r="G58">
            <v>5474360</v>
          </cell>
          <cell r="H58">
            <v>5444638</v>
          </cell>
          <cell r="I58">
            <v>5408061</v>
          </cell>
          <cell r="J58">
            <v>5374133</v>
          </cell>
          <cell r="K58">
            <v>5363708</v>
          </cell>
          <cell r="L58">
            <v>5363675</v>
          </cell>
        </row>
        <row r="59">
          <cell r="A59" t="str">
            <v>.Wyoming</v>
          </cell>
          <cell r="B59">
            <v>532668</v>
          </cell>
          <cell r="C59">
            <v>523252</v>
          </cell>
          <cell r="D59">
            <v>512573</v>
          </cell>
          <cell r="E59">
            <v>506007</v>
          </cell>
          <cell r="F59">
            <v>502816</v>
          </cell>
          <cell r="G59">
            <v>499056</v>
          </cell>
          <cell r="H59">
            <v>496969</v>
          </cell>
          <cell r="I59">
            <v>492924</v>
          </cell>
          <cell r="J59">
            <v>493963</v>
          </cell>
          <cell r="K59">
            <v>493782</v>
          </cell>
          <cell r="L59">
            <v>493782</v>
          </cell>
        </row>
        <row r="60">
          <cell r="A60" t="str">
            <v>United States</v>
          </cell>
          <cell r="B60">
            <v>304059724</v>
          </cell>
          <cell r="C60">
            <v>301290332</v>
          </cell>
          <cell r="D60">
            <v>298362973</v>
          </cell>
          <cell r="E60">
            <v>295560549</v>
          </cell>
          <cell r="F60">
            <v>292892127</v>
          </cell>
          <cell r="G60">
            <v>290210914</v>
          </cell>
          <cell r="H60">
            <v>287726647</v>
          </cell>
          <cell r="I60">
            <v>285039803</v>
          </cell>
          <cell r="J60">
            <v>282171936</v>
          </cell>
          <cell r="K60">
            <v>281424602</v>
          </cell>
          <cell r="L60">
            <v>281421906</v>
          </cell>
        </row>
        <row r="62">
          <cell r="A62" t="str">
            <v>Puerto Rico</v>
          </cell>
          <cell r="B62">
            <v>3954037</v>
          </cell>
          <cell r="C62">
            <v>3941160</v>
          </cell>
          <cell r="D62">
            <v>3926698</v>
          </cell>
          <cell r="E62">
            <v>3910707</v>
          </cell>
          <cell r="F62">
            <v>3893931</v>
          </cell>
          <cell r="G62">
            <v>3876637</v>
          </cell>
          <cell r="H62">
            <v>3858272</v>
          </cell>
          <cell r="I62">
            <v>3837768</v>
          </cell>
          <cell r="J62">
            <v>3814413</v>
          </cell>
          <cell r="K62">
            <v>3808603</v>
          </cell>
          <cell r="L62">
            <v>3808610</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erHHdsin2008"/>
      <sheetName val="OwnerVacancies"/>
      <sheetName val="ForeclosuresStarted(Pct)"/>
      <sheetName val="ForeclosuresStarted(Num)"/>
      <sheetName val="LoansServiced"/>
      <sheetName val="Employment"/>
      <sheetName val="Unemployment"/>
      <sheetName val="Permits"/>
      <sheetName val="Census_Pop"/>
      <sheetName val="CMHPIPrices"/>
      <sheetName val="Prices"/>
      <sheetName val="Sales"/>
      <sheetName val="OtherVacant"/>
      <sheetName val="HeldOffMarket"/>
      <sheetName val="Summary"/>
    </sheetNames>
    <sheetDataSet>
      <sheetData sheetId="0"/>
      <sheetData sheetId="1"/>
      <sheetData sheetId="2"/>
      <sheetData sheetId="3"/>
      <sheetData sheetId="4"/>
      <sheetData sheetId="5"/>
      <sheetData sheetId="6"/>
      <sheetData sheetId="7"/>
      <sheetData sheetId="8">
        <row r="4">
          <cell r="B4">
            <v>39630</v>
          </cell>
          <cell r="C4">
            <v>39264</v>
          </cell>
          <cell r="D4">
            <v>38899</v>
          </cell>
          <cell r="E4">
            <v>38534</v>
          </cell>
          <cell r="F4">
            <v>38169</v>
          </cell>
          <cell r="G4">
            <v>37803</v>
          </cell>
          <cell r="H4">
            <v>37438</v>
          </cell>
          <cell r="I4">
            <v>37073</v>
          </cell>
          <cell r="J4">
            <v>36708</v>
          </cell>
          <cell r="K4" t="str">
            <v>Estimates Base</v>
          </cell>
          <cell r="L4" t="str">
            <v>Census</v>
          </cell>
        </row>
        <row r="5">
          <cell r="A5" t="str">
            <v>Northeast</v>
          </cell>
          <cell r="B5">
            <v>54924779</v>
          </cell>
          <cell r="C5">
            <v>54761693</v>
          </cell>
          <cell r="D5">
            <v>54627987</v>
          </cell>
          <cell r="E5">
            <v>54531266</v>
          </cell>
          <cell r="F5">
            <v>54459795</v>
          </cell>
          <cell r="G5">
            <v>54319451</v>
          </cell>
          <cell r="H5">
            <v>54134361</v>
          </cell>
          <cell r="I5">
            <v>53910648</v>
          </cell>
          <cell r="J5">
            <v>53666821</v>
          </cell>
          <cell r="K5">
            <v>53594797</v>
          </cell>
          <cell r="L5">
            <v>53594378</v>
          </cell>
        </row>
        <row r="6">
          <cell r="A6" t="str">
            <v>Midwest</v>
          </cell>
          <cell r="B6">
            <v>66561448</v>
          </cell>
          <cell r="C6">
            <v>66312562</v>
          </cell>
          <cell r="D6">
            <v>66047830</v>
          </cell>
          <cell r="E6">
            <v>65785263</v>
          </cell>
          <cell r="F6">
            <v>65566340</v>
          </cell>
          <cell r="G6">
            <v>65299248</v>
          </cell>
          <cell r="H6">
            <v>65058431</v>
          </cell>
          <cell r="I6">
            <v>64805832</v>
          </cell>
          <cell r="J6">
            <v>64492694</v>
          </cell>
          <cell r="K6">
            <v>64395207</v>
          </cell>
          <cell r="L6">
            <v>64392776</v>
          </cell>
        </row>
        <row r="7">
          <cell r="A7" t="str">
            <v>South</v>
          </cell>
          <cell r="B7">
            <v>111718549</v>
          </cell>
          <cell r="C7">
            <v>110335133</v>
          </cell>
          <cell r="D7">
            <v>108716622</v>
          </cell>
          <cell r="E7">
            <v>107244182</v>
          </cell>
          <cell r="F7">
            <v>105745280</v>
          </cell>
          <cell r="G7">
            <v>104339107</v>
          </cell>
          <cell r="H7">
            <v>103125430</v>
          </cell>
          <cell r="I7">
            <v>101838852</v>
          </cell>
          <cell r="J7">
            <v>100558339</v>
          </cell>
          <cell r="K7">
            <v>100235848</v>
          </cell>
          <cell r="L7">
            <v>100236820</v>
          </cell>
        </row>
        <row r="8">
          <cell r="A8" t="str">
            <v>West</v>
          </cell>
          <cell r="B8">
            <v>70854948</v>
          </cell>
          <cell r="C8">
            <v>69880944</v>
          </cell>
          <cell r="D8">
            <v>68970534</v>
          </cell>
          <cell r="E8">
            <v>67999838</v>
          </cell>
          <cell r="F8">
            <v>67120712</v>
          </cell>
          <cell r="G8">
            <v>66253108</v>
          </cell>
          <cell r="H8">
            <v>65408425</v>
          </cell>
          <cell r="I8">
            <v>64484471</v>
          </cell>
          <cell r="J8">
            <v>63454082</v>
          </cell>
          <cell r="K8">
            <v>63198750</v>
          </cell>
          <cell r="L8">
            <v>63197932</v>
          </cell>
        </row>
        <row r="9">
          <cell r="A9" t="str">
            <v>.Alabama</v>
          </cell>
          <cell r="B9">
            <v>4661900</v>
          </cell>
          <cell r="C9">
            <v>4626595</v>
          </cell>
          <cell r="D9">
            <v>4587564</v>
          </cell>
          <cell r="E9">
            <v>4537299</v>
          </cell>
          <cell r="F9">
            <v>4506574</v>
          </cell>
          <cell r="G9">
            <v>4486598</v>
          </cell>
          <cell r="H9">
            <v>4469906</v>
          </cell>
          <cell r="I9">
            <v>4462832</v>
          </cell>
          <cell r="J9">
            <v>4451687</v>
          </cell>
          <cell r="K9">
            <v>4447355</v>
          </cell>
          <cell r="L9">
            <v>4447100</v>
          </cell>
        </row>
        <row r="10">
          <cell r="A10" t="str">
            <v>.Alaska</v>
          </cell>
          <cell r="B10">
            <v>686293</v>
          </cell>
          <cell r="C10">
            <v>681111</v>
          </cell>
          <cell r="D10">
            <v>676301</v>
          </cell>
          <cell r="E10">
            <v>668625</v>
          </cell>
          <cell r="F10">
            <v>660975</v>
          </cell>
          <cell r="G10">
            <v>650426</v>
          </cell>
          <cell r="H10">
            <v>642391</v>
          </cell>
          <cell r="I10">
            <v>633160</v>
          </cell>
          <cell r="J10">
            <v>627428</v>
          </cell>
          <cell r="K10">
            <v>626931</v>
          </cell>
          <cell r="L10">
            <v>626932</v>
          </cell>
        </row>
        <row r="11">
          <cell r="A11" t="str">
            <v>.Arizona</v>
          </cell>
          <cell r="B11">
            <v>6500180</v>
          </cell>
          <cell r="C11">
            <v>6353421</v>
          </cell>
          <cell r="D11">
            <v>6178251</v>
          </cell>
          <cell r="E11">
            <v>5961239</v>
          </cell>
          <cell r="F11">
            <v>5750475</v>
          </cell>
          <cell r="G11">
            <v>5585512</v>
          </cell>
          <cell r="H11">
            <v>5449195</v>
          </cell>
          <cell r="I11">
            <v>5303632</v>
          </cell>
          <cell r="J11">
            <v>5166810</v>
          </cell>
          <cell r="K11">
            <v>5130607</v>
          </cell>
          <cell r="L11">
            <v>5130632</v>
          </cell>
        </row>
        <row r="12">
          <cell r="A12" t="str">
            <v>.Arkansas</v>
          </cell>
          <cell r="B12">
            <v>2855390</v>
          </cell>
          <cell r="C12">
            <v>2830557</v>
          </cell>
          <cell r="D12">
            <v>2804199</v>
          </cell>
          <cell r="E12">
            <v>2768918</v>
          </cell>
          <cell r="F12">
            <v>2740191</v>
          </cell>
          <cell r="G12">
            <v>2717909</v>
          </cell>
          <cell r="H12">
            <v>2701889</v>
          </cell>
          <cell r="I12">
            <v>2689601</v>
          </cell>
          <cell r="J12">
            <v>2678217</v>
          </cell>
          <cell r="K12">
            <v>2673386</v>
          </cell>
          <cell r="L12">
            <v>2673400</v>
          </cell>
        </row>
        <row r="13">
          <cell r="A13" t="str">
            <v>.California</v>
          </cell>
          <cell r="B13">
            <v>36756666</v>
          </cell>
          <cell r="C13">
            <v>36377534</v>
          </cell>
          <cell r="D13">
            <v>36121296</v>
          </cell>
          <cell r="E13">
            <v>35885415</v>
          </cell>
          <cell r="F13">
            <v>35629666</v>
          </cell>
          <cell r="G13">
            <v>35307398</v>
          </cell>
          <cell r="H13">
            <v>34916495</v>
          </cell>
          <cell r="I13">
            <v>34507030</v>
          </cell>
          <cell r="J13">
            <v>33998767</v>
          </cell>
          <cell r="K13">
            <v>33871650</v>
          </cell>
          <cell r="L13">
            <v>33871648</v>
          </cell>
        </row>
        <row r="14">
          <cell r="A14" t="str">
            <v>.Colorado</v>
          </cell>
          <cell r="B14">
            <v>4939456</v>
          </cell>
          <cell r="C14">
            <v>4842770</v>
          </cell>
          <cell r="D14">
            <v>4751474</v>
          </cell>
          <cell r="E14">
            <v>4662734</v>
          </cell>
          <cell r="F14">
            <v>4600050</v>
          </cell>
          <cell r="G14">
            <v>4548339</v>
          </cell>
          <cell r="H14">
            <v>4503156</v>
          </cell>
          <cell r="I14">
            <v>4431918</v>
          </cell>
          <cell r="J14">
            <v>4327788</v>
          </cell>
          <cell r="K14">
            <v>4302015</v>
          </cell>
          <cell r="L14">
            <v>4301261</v>
          </cell>
        </row>
        <row r="15">
          <cell r="A15" t="str">
            <v>.Connecticut</v>
          </cell>
          <cell r="B15">
            <v>3501252</v>
          </cell>
          <cell r="C15">
            <v>3489868</v>
          </cell>
          <cell r="D15">
            <v>3487896</v>
          </cell>
          <cell r="E15">
            <v>3478714</v>
          </cell>
          <cell r="F15">
            <v>3475351</v>
          </cell>
          <cell r="G15">
            <v>3467932</v>
          </cell>
          <cell r="H15">
            <v>3448261</v>
          </cell>
          <cell r="I15">
            <v>3428208</v>
          </cell>
          <cell r="J15">
            <v>3411714</v>
          </cell>
          <cell r="K15">
            <v>3405604</v>
          </cell>
          <cell r="L15">
            <v>3405565</v>
          </cell>
        </row>
        <row r="16">
          <cell r="A16" t="str">
            <v>.Delaware</v>
          </cell>
          <cell r="B16">
            <v>873092</v>
          </cell>
          <cell r="C16">
            <v>861953</v>
          </cell>
          <cell r="D16">
            <v>850366</v>
          </cell>
          <cell r="E16">
            <v>838519</v>
          </cell>
          <cell r="F16">
            <v>825682</v>
          </cell>
          <cell r="G16">
            <v>814262</v>
          </cell>
          <cell r="H16">
            <v>803774</v>
          </cell>
          <cell r="I16">
            <v>794498</v>
          </cell>
          <cell r="J16">
            <v>786404</v>
          </cell>
          <cell r="K16">
            <v>783595</v>
          </cell>
          <cell r="L16">
            <v>783600</v>
          </cell>
        </row>
        <row r="17">
          <cell r="A17" t="str">
            <v>.District of Columbia</v>
          </cell>
          <cell r="B17">
            <v>591833</v>
          </cell>
          <cell r="C17">
            <v>587868</v>
          </cell>
          <cell r="D17">
            <v>585419</v>
          </cell>
          <cell r="E17">
            <v>582049</v>
          </cell>
          <cell r="F17">
            <v>579521</v>
          </cell>
          <cell r="G17">
            <v>577371</v>
          </cell>
          <cell r="H17">
            <v>579112</v>
          </cell>
          <cell r="I17">
            <v>577678</v>
          </cell>
          <cell r="J17">
            <v>571723</v>
          </cell>
          <cell r="K17">
            <v>572053</v>
          </cell>
          <cell r="L17">
            <v>572059</v>
          </cell>
        </row>
        <row r="18">
          <cell r="A18" t="str">
            <v>.Florida</v>
          </cell>
          <cell r="B18">
            <v>18328340</v>
          </cell>
          <cell r="C18">
            <v>18199526</v>
          </cell>
          <cell r="D18">
            <v>18019093</v>
          </cell>
          <cell r="E18">
            <v>17702476</v>
          </cell>
          <cell r="F18">
            <v>17313811</v>
          </cell>
          <cell r="G18">
            <v>16937337</v>
          </cell>
          <cell r="H18">
            <v>16652679</v>
          </cell>
          <cell r="I18">
            <v>16340734</v>
          </cell>
          <cell r="J18">
            <v>16047246</v>
          </cell>
          <cell r="K18">
            <v>15982813</v>
          </cell>
          <cell r="L18">
            <v>15982378</v>
          </cell>
        </row>
        <row r="19">
          <cell r="A19" t="str">
            <v>.Georgia</v>
          </cell>
          <cell r="B19">
            <v>9685744</v>
          </cell>
          <cell r="C19">
            <v>9523297</v>
          </cell>
          <cell r="D19">
            <v>9318715</v>
          </cell>
          <cell r="E19">
            <v>9093958</v>
          </cell>
          <cell r="F19">
            <v>8910741</v>
          </cell>
          <cell r="G19">
            <v>8732924</v>
          </cell>
          <cell r="H19">
            <v>8583674</v>
          </cell>
          <cell r="I19">
            <v>8418592</v>
          </cell>
          <cell r="J19">
            <v>8230053</v>
          </cell>
          <cell r="K19">
            <v>8186812</v>
          </cell>
          <cell r="L19">
            <v>8186453</v>
          </cell>
        </row>
        <row r="20">
          <cell r="A20" t="str">
            <v>.Hawaii</v>
          </cell>
          <cell r="B20">
            <v>1288198</v>
          </cell>
          <cell r="C20">
            <v>1277356</v>
          </cell>
          <cell r="D20">
            <v>1275264</v>
          </cell>
          <cell r="E20">
            <v>1264468</v>
          </cell>
          <cell r="F20">
            <v>1251532</v>
          </cell>
          <cell r="G20">
            <v>1238333</v>
          </cell>
          <cell r="H20">
            <v>1227391</v>
          </cell>
          <cell r="I20">
            <v>1217955</v>
          </cell>
          <cell r="J20">
            <v>1211479</v>
          </cell>
          <cell r="K20">
            <v>1211538</v>
          </cell>
          <cell r="L20">
            <v>1211537</v>
          </cell>
        </row>
        <row r="21">
          <cell r="A21" t="str">
            <v>.Idaho</v>
          </cell>
          <cell r="B21">
            <v>1523816</v>
          </cell>
          <cell r="C21">
            <v>1496145</v>
          </cell>
          <cell r="D21">
            <v>1461183</v>
          </cell>
          <cell r="E21">
            <v>1424127</v>
          </cell>
          <cell r="F21">
            <v>1390329</v>
          </cell>
          <cell r="G21">
            <v>1363010</v>
          </cell>
          <cell r="H21">
            <v>1341408</v>
          </cell>
          <cell r="I21">
            <v>1320732</v>
          </cell>
          <cell r="J21">
            <v>1299474</v>
          </cell>
          <cell r="K21">
            <v>1293955</v>
          </cell>
          <cell r="L21">
            <v>1293953</v>
          </cell>
        </row>
        <row r="22">
          <cell r="A22" t="str">
            <v>.Illinois</v>
          </cell>
          <cell r="B22">
            <v>12901563</v>
          </cell>
          <cell r="C22">
            <v>12825809</v>
          </cell>
          <cell r="D22">
            <v>12759673</v>
          </cell>
          <cell r="E22">
            <v>12704063</v>
          </cell>
          <cell r="F22">
            <v>12665718</v>
          </cell>
          <cell r="G22">
            <v>12611047</v>
          </cell>
          <cell r="H22">
            <v>12565228</v>
          </cell>
          <cell r="I22">
            <v>12510596</v>
          </cell>
          <cell r="J22">
            <v>12437888</v>
          </cell>
          <cell r="K22">
            <v>12419660</v>
          </cell>
          <cell r="L22">
            <v>12419293</v>
          </cell>
        </row>
        <row r="23">
          <cell r="A23" t="str">
            <v>.Indiana</v>
          </cell>
          <cell r="B23">
            <v>6376792</v>
          </cell>
          <cell r="C23">
            <v>6335862</v>
          </cell>
          <cell r="D23">
            <v>6294124</v>
          </cell>
          <cell r="E23">
            <v>6248569</v>
          </cell>
          <cell r="F23">
            <v>6210801</v>
          </cell>
          <cell r="G23">
            <v>6178828</v>
          </cell>
          <cell r="H23">
            <v>6146974</v>
          </cell>
          <cell r="I23">
            <v>6123942</v>
          </cell>
          <cell r="J23">
            <v>6091392</v>
          </cell>
          <cell r="K23">
            <v>6080522</v>
          </cell>
          <cell r="L23">
            <v>6080485</v>
          </cell>
        </row>
        <row r="24">
          <cell r="A24" t="str">
            <v>.Iowa</v>
          </cell>
          <cell r="B24">
            <v>3002555</v>
          </cell>
          <cell r="C24">
            <v>2983360</v>
          </cell>
          <cell r="D24">
            <v>2967270</v>
          </cell>
          <cell r="E24">
            <v>2951775</v>
          </cell>
          <cell r="F24">
            <v>2942739</v>
          </cell>
          <cell r="G24">
            <v>2933407</v>
          </cell>
          <cell r="H24">
            <v>2929395</v>
          </cell>
          <cell r="I24">
            <v>2929294</v>
          </cell>
          <cell r="J24">
            <v>2928046</v>
          </cell>
          <cell r="K24">
            <v>2926381</v>
          </cell>
          <cell r="L24">
            <v>2926324</v>
          </cell>
        </row>
        <row r="25">
          <cell r="A25" t="str">
            <v>.Kansas</v>
          </cell>
          <cell r="B25">
            <v>2802134</v>
          </cell>
          <cell r="C25">
            <v>2777382</v>
          </cell>
          <cell r="D25">
            <v>2756267</v>
          </cell>
          <cell r="E25">
            <v>2742204</v>
          </cell>
          <cell r="F25">
            <v>2731069</v>
          </cell>
          <cell r="G25">
            <v>2722070</v>
          </cell>
          <cell r="H25">
            <v>2712561</v>
          </cell>
          <cell r="I25">
            <v>2701346</v>
          </cell>
          <cell r="J25">
            <v>2692681</v>
          </cell>
          <cell r="K25">
            <v>2688816</v>
          </cell>
          <cell r="L25">
            <v>2688418</v>
          </cell>
        </row>
        <row r="26">
          <cell r="A26" t="str">
            <v>.Kentucky</v>
          </cell>
          <cell r="B26">
            <v>4269245</v>
          </cell>
          <cell r="C26">
            <v>4236308</v>
          </cell>
          <cell r="D26">
            <v>4199440</v>
          </cell>
          <cell r="E26">
            <v>4165958</v>
          </cell>
          <cell r="F26">
            <v>4135567</v>
          </cell>
          <cell r="G26">
            <v>4110922</v>
          </cell>
          <cell r="H26">
            <v>4086754</v>
          </cell>
          <cell r="I26">
            <v>4066442</v>
          </cell>
          <cell r="J26">
            <v>4048831</v>
          </cell>
          <cell r="K26">
            <v>4042284</v>
          </cell>
          <cell r="L26">
            <v>4041769</v>
          </cell>
        </row>
        <row r="27">
          <cell r="A27" t="str">
            <v>.Louisiana</v>
          </cell>
          <cell r="B27">
            <v>4410796</v>
          </cell>
          <cell r="C27">
            <v>4373310</v>
          </cell>
          <cell r="D27">
            <v>4243634</v>
          </cell>
          <cell r="E27">
            <v>4495627</v>
          </cell>
          <cell r="F27">
            <v>4487830</v>
          </cell>
          <cell r="G27">
            <v>4473558</v>
          </cell>
          <cell r="H27">
            <v>4465215</v>
          </cell>
          <cell r="I27">
            <v>4460395</v>
          </cell>
          <cell r="J27">
            <v>4468879</v>
          </cell>
          <cell r="K27">
            <v>4468968</v>
          </cell>
          <cell r="L27">
            <v>4468976</v>
          </cell>
        </row>
        <row r="28">
          <cell r="A28" t="str">
            <v>.Maine</v>
          </cell>
          <cell r="B28">
            <v>1316456</v>
          </cell>
          <cell r="C28">
            <v>1315398</v>
          </cell>
          <cell r="D28">
            <v>1313355</v>
          </cell>
          <cell r="E28">
            <v>1311044</v>
          </cell>
          <cell r="F28">
            <v>1307904</v>
          </cell>
          <cell r="G28">
            <v>1302729</v>
          </cell>
          <cell r="H28">
            <v>1293667</v>
          </cell>
          <cell r="I28">
            <v>1284663</v>
          </cell>
          <cell r="J28">
            <v>1277179</v>
          </cell>
          <cell r="K28">
            <v>1274922</v>
          </cell>
          <cell r="L28">
            <v>1274923</v>
          </cell>
        </row>
        <row r="29">
          <cell r="A29" t="str">
            <v>.Maryland</v>
          </cell>
          <cell r="B29">
            <v>5633597</v>
          </cell>
          <cell r="C29">
            <v>5618899</v>
          </cell>
          <cell r="D29">
            <v>5602258</v>
          </cell>
          <cell r="E29">
            <v>5575552</v>
          </cell>
          <cell r="F29">
            <v>5538989</v>
          </cell>
          <cell r="G29">
            <v>5495009</v>
          </cell>
          <cell r="H29">
            <v>5439327</v>
          </cell>
          <cell r="I29">
            <v>5375659</v>
          </cell>
          <cell r="J29">
            <v>5310451</v>
          </cell>
          <cell r="K29">
            <v>5296516</v>
          </cell>
          <cell r="L29">
            <v>5296486</v>
          </cell>
        </row>
        <row r="30">
          <cell r="A30" t="str">
            <v>.Massachusetts</v>
          </cell>
          <cell r="B30">
            <v>6497967</v>
          </cell>
          <cell r="C30">
            <v>6467915</v>
          </cell>
          <cell r="D30">
            <v>6443424</v>
          </cell>
          <cell r="E30">
            <v>6434343</v>
          </cell>
          <cell r="F30">
            <v>6437414</v>
          </cell>
          <cell r="G30">
            <v>6441440</v>
          </cell>
          <cell r="H30">
            <v>6433043</v>
          </cell>
          <cell r="I30">
            <v>6407269</v>
          </cell>
          <cell r="J30">
            <v>6362583</v>
          </cell>
          <cell r="K30">
            <v>6349113</v>
          </cell>
          <cell r="L30">
            <v>6349097</v>
          </cell>
        </row>
        <row r="31">
          <cell r="A31" t="str">
            <v>.Michigan</v>
          </cell>
          <cell r="B31">
            <v>10003422</v>
          </cell>
          <cell r="C31">
            <v>10049790</v>
          </cell>
          <cell r="D31">
            <v>10083878</v>
          </cell>
          <cell r="E31">
            <v>10093266</v>
          </cell>
          <cell r="F31">
            <v>10090280</v>
          </cell>
          <cell r="G31">
            <v>10065881</v>
          </cell>
          <cell r="H31">
            <v>10037303</v>
          </cell>
          <cell r="I31">
            <v>10004341</v>
          </cell>
          <cell r="J31">
            <v>9955146</v>
          </cell>
          <cell r="K31">
            <v>9938492</v>
          </cell>
          <cell r="L31">
            <v>9938444</v>
          </cell>
        </row>
        <row r="32">
          <cell r="A32" t="str">
            <v>.Minnesota</v>
          </cell>
          <cell r="B32">
            <v>5220393</v>
          </cell>
          <cell r="C32">
            <v>5182360</v>
          </cell>
          <cell r="D32">
            <v>5143134</v>
          </cell>
          <cell r="E32">
            <v>5104890</v>
          </cell>
          <cell r="F32">
            <v>5078014</v>
          </cell>
          <cell r="G32">
            <v>5046708</v>
          </cell>
          <cell r="H32">
            <v>5016643</v>
          </cell>
          <cell r="I32">
            <v>4982339</v>
          </cell>
          <cell r="J32">
            <v>4933787</v>
          </cell>
          <cell r="K32">
            <v>4919492</v>
          </cell>
          <cell r="L32">
            <v>4919479</v>
          </cell>
        </row>
        <row r="33">
          <cell r="A33" t="str">
            <v>.Mississippi</v>
          </cell>
          <cell r="B33">
            <v>2938618</v>
          </cell>
          <cell r="C33">
            <v>2921030</v>
          </cell>
          <cell r="D33">
            <v>2896713</v>
          </cell>
          <cell r="E33">
            <v>2898209</v>
          </cell>
          <cell r="F33">
            <v>2884596</v>
          </cell>
          <cell r="G33">
            <v>2866711</v>
          </cell>
          <cell r="H33">
            <v>2858013</v>
          </cell>
          <cell r="I33">
            <v>2853061</v>
          </cell>
          <cell r="J33">
            <v>2848293</v>
          </cell>
          <cell r="K33">
            <v>2844666</v>
          </cell>
          <cell r="L33">
            <v>2844658</v>
          </cell>
        </row>
        <row r="34">
          <cell r="A34" t="str">
            <v>.Missouri</v>
          </cell>
          <cell r="B34">
            <v>5911605</v>
          </cell>
          <cell r="C34">
            <v>5878399</v>
          </cell>
          <cell r="D34">
            <v>5832977</v>
          </cell>
          <cell r="E34">
            <v>5785130</v>
          </cell>
          <cell r="F34">
            <v>5742650</v>
          </cell>
          <cell r="G34">
            <v>5704639</v>
          </cell>
          <cell r="H34">
            <v>5675641</v>
          </cell>
          <cell r="I34">
            <v>5641994</v>
          </cell>
          <cell r="J34">
            <v>5605868</v>
          </cell>
          <cell r="K34">
            <v>5596678</v>
          </cell>
          <cell r="L34">
            <v>5595211</v>
          </cell>
        </row>
        <row r="35">
          <cell r="A35" t="str">
            <v>.Montana</v>
          </cell>
          <cell r="B35">
            <v>967440</v>
          </cell>
          <cell r="C35">
            <v>956624</v>
          </cell>
          <cell r="D35">
            <v>945428</v>
          </cell>
          <cell r="E35">
            <v>934888</v>
          </cell>
          <cell r="F35">
            <v>925969</v>
          </cell>
          <cell r="G35">
            <v>916754</v>
          </cell>
          <cell r="H35">
            <v>909859</v>
          </cell>
          <cell r="I35">
            <v>905854</v>
          </cell>
          <cell r="J35">
            <v>903283</v>
          </cell>
          <cell r="K35">
            <v>902190</v>
          </cell>
          <cell r="L35">
            <v>902195</v>
          </cell>
        </row>
        <row r="36">
          <cell r="A36" t="str">
            <v>.Nebraska</v>
          </cell>
          <cell r="B36">
            <v>1783432</v>
          </cell>
          <cell r="C36">
            <v>1769473</v>
          </cell>
          <cell r="D36">
            <v>1759779</v>
          </cell>
          <cell r="E36">
            <v>1751069</v>
          </cell>
          <cell r="F36">
            <v>1741450</v>
          </cell>
          <cell r="G36">
            <v>1732873</v>
          </cell>
          <cell r="H36">
            <v>1724236</v>
          </cell>
          <cell r="I36">
            <v>1717705</v>
          </cell>
          <cell r="J36">
            <v>1713194</v>
          </cell>
          <cell r="K36">
            <v>1711266</v>
          </cell>
          <cell r="L36">
            <v>1711263</v>
          </cell>
        </row>
        <row r="37">
          <cell r="A37" t="str">
            <v>.Nevada</v>
          </cell>
          <cell r="B37">
            <v>2600167</v>
          </cell>
          <cell r="C37">
            <v>2554344</v>
          </cell>
          <cell r="D37">
            <v>2484196</v>
          </cell>
          <cell r="E37">
            <v>2401671</v>
          </cell>
          <cell r="F37">
            <v>2323875</v>
          </cell>
          <cell r="G37">
            <v>2233830</v>
          </cell>
          <cell r="H37">
            <v>2164518</v>
          </cell>
          <cell r="I37">
            <v>2093973</v>
          </cell>
          <cell r="J37">
            <v>2018244</v>
          </cell>
          <cell r="K37">
            <v>1998257</v>
          </cell>
          <cell r="L37">
            <v>1998257</v>
          </cell>
        </row>
        <row r="38">
          <cell r="A38" t="str">
            <v>.New Hampshire</v>
          </cell>
          <cell r="B38">
            <v>1315809</v>
          </cell>
          <cell r="C38">
            <v>1312256</v>
          </cell>
          <cell r="D38">
            <v>1308824</v>
          </cell>
          <cell r="E38">
            <v>1300530</v>
          </cell>
          <cell r="F38">
            <v>1292064</v>
          </cell>
          <cell r="G38">
            <v>1281260</v>
          </cell>
          <cell r="H38">
            <v>1270701</v>
          </cell>
          <cell r="I38">
            <v>1256625</v>
          </cell>
          <cell r="J38">
            <v>1240361</v>
          </cell>
          <cell r="K38">
            <v>1235785</v>
          </cell>
          <cell r="L38">
            <v>1235786</v>
          </cell>
        </row>
        <row r="39">
          <cell r="A39" t="str">
            <v>.New Jersey</v>
          </cell>
          <cell r="B39">
            <v>8682661</v>
          </cell>
          <cell r="C39">
            <v>8653126</v>
          </cell>
          <cell r="D39">
            <v>8640218</v>
          </cell>
          <cell r="E39">
            <v>8634657</v>
          </cell>
          <cell r="F39">
            <v>8620770</v>
          </cell>
          <cell r="G39">
            <v>8589562</v>
          </cell>
          <cell r="H39">
            <v>8547410</v>
          </cell>
          <cell r="I39">
            <v>8490942</v>
          </cell>
          <cell r="J39">
            <v>8430913</v>
          </cell>
          <cell r="K39">
            <v>8414360</v>
          </cell>
          <cell r="L39">
            <v>8414350</v>
          </cell>
        </row>
        <row r="40">
          <cell r="A40" t="str">
            <v>.New Mexico</v>
          </cell>
          <cell r="B40">
            <v>1984356</v>
          </cell>
          <cell r="C40">
            <v>1964402</v>
          </cell>
          <cell r="D40">
            <v>1937916</v>
          </cell>
          <cell r="E40">
            <v>1912884</v>
          </cell>
          <cell r="F40">
            <v>1889266</v>
          </cell>
          <cell r="G40">
            <v>1867909</v>
          </cell>
          <cell r="H40">
            <v>1848986</v>
          </cell>
          <cell r="I40">
            <v>1828330</v>
          </cell>
          <cell r="J40">
            <v>1820704</v>
          </cell>
          <cell r="K40">
            <v>1819041</v>
          </cell>
          <cell r="L40">
            <v>1819046</v>
          </cell>
        </row>
        <row r="41">
          <cell r="A41" t="str">
            <v>.New York</v>
          </cell>
          <cell r="B41">
            <v>19490297</v>
          </cell>
          <cell r="C41">
            <v>19429316</v>
          </cell>
          <cell r="D41">
            <v>19367028</v>
          </cell>
          <cell r="E41">
            <v>19336376</v>
          </cell>
          <cell r="F41">
            <v>19301113</v>
          </cell>
          <cell r="G41">
            <v>19230877</v>
          </cell>
          <cell r="H41">
            <v>19161573</v>
          </cell>
          <cell r="I41">
            <v>19088220</v>
          </cell>
          <cell r="J41">
            <v>18998429</v>
          </cell>
          <cell r="K41">
            <v>18976816</v>
          </cell>
          <cell r="L41">
            <v>18976457</v>
          </cell>
        </row>
        <row r="42">
          <cell r="A42" t="str">
            <v>.North Carolina</v>
          </cell>
          <cell r="B42">
            <v>9222414</v>
          </cell>
          <cell r="C42">
            <v>9041594</v>
          </cell>
          <cell r="D42">
            <v>8845343</v>
          </cell>
          <cell r="E42">
            <v>8661061</v>
          </cell>
          <cell r="F42">
            <v>8523199</v>
          </cell>
          <cell r="G42">
            <v>8409660</v>
          </cell>
          <cell r="H42">
            <v>8311263</v>
          </cell>
          <cell r="I42">
            <v>8199913</v>
          </cell>
          <cell r="J42">
            <v>8078824</v>
          </cell>
          <cell r="K42">
            <v>8046500</v>
          </cell>
          <cell r="L42">
            <v>8049313</v>
          </cell>
        </row>
        <row r="43">
          <cell r="A43" t="str">
            <v>.North Dakota</v>
          </cell>
          <cell r="B43">
            <v>641481</v>
          </cell>
          <cell r="C43">
            <v>637904</v>
          </cell>
          <cell r="D43">
            <v>636453</v>
          </cell>
          <cell r="E43">
            <v>635222</v>
          </cell>
          <cell r="F43">
            <v>636196</v>
          </cell>
          <cell r="G43">
            <v>632689</v>
          </cell>
          <cell r="H43">
            <v>633521</v>
          </cell>
          <cell r="I43">
            <v>636211</v>
          </cell>
          <cell r="J43">
            <v>641183</v>
          </cell>
          <cell r="K43">
            <v>642195</v>
          </cell>
          <cell r="L43">
            <v>642200</v>
          </cell>
        </row>
        <row r="44">
          <cell r="A44" t="str">
            <v>.Ohio</v>
          </cell>
          <cell r="B44">
            <v>11485910</v>
          </cell>
          <cell r="C44">
            <v>11477641</v>
          </cell>
          <cell r="D44">
            <v>11458390</v>
          </cell>
          <cell r="E44">
            <v>11450954</v>
          </cell>
          <cell r="F44">
            <v>11445095</v>
          </cell>
          <cell r="G44">
            <v>11430306</v>
          </cell>
          <cell r="H44">
            <v>11410582</v>
          </cell>
          <cell r="I44">
            <v>11391298</v>
          </cell>
          <cell r="J44">
            <v>11363719</v>
          </cell>
          <cell r="K44">
            <v>11353160</v>
          </cell>
          <cell r="L44">
            <v>11353140</v>
          </cell>
        </row>
        <row r="45">
          <cell r="A45" t="str">
            <v>.Oklahoma</v>
          </cell>
          <cell r="B45">
            <v>3642361</v>
          </cell>
          <cell r="C45">
            <v>3608123</v>
          </cell>
          <cell r="D45">
            <v>3568132</v>
          </cell>
          <cell r="E45">
            <v>3530087</v>
          </cell>
          <cell r="F45">
            <v>3511960</v>
          </cell>
          <cell r="G45">
            <v>3496157</v>
          </cell>
          <cell r="H45">
            <v>3482946</v>
          </cell>
          <cell r="I45">
            <v>3463387</v>
          </cell>
          <cell r="J45">
            <v>3453861</v>
          </cell>
          <cell r="K45">
            <v>3450640</v>
          </cell>
          <cell r="L45">
            <v>3450654</v>
          </cell>
        </row>
        <row r="46">
          <cell r="A46" t="str">
            <v>.Oregon</v>
          </cell>
          <cell r="B46">
            <v>3790060</v>
          </cell>
          <cell r="C46">
            <v>3735549</v>
          </cell>
          <cell r="D46">
            <v>3680968</v>
          </cell>
          <cell r="E46">
            <v>3621939</v>
          </cell>
          <cell r="F46">
            <v>3576262</v>
          </cell>
          <cell r="G46">
            <v>3551877</v>
          </cell>
          <cell r="H46">
            <v>3517982</v>
          </cell>
          <cell r="I46">
            <v>3470716</v>
          </cell>
          <cell r="J46">
            <v>3430828</v>
          </cell>
          <cell r="K46">
            <v>3421437</v>
          </cell>
          <cell r="L46">
            <v>3421399</v>
          </cell>
        </row>
        <row r="47">
          <cell r="A47" t="str">
            <v>.Pennsylvania</v>
          </cell>
          <cell r="B47">
            <v>12448279</v>
          </cell>
          <cell r="C47">
            <v>12419930</v>
          </cell>
          <cell r="D47">
            <v>12388055</v>
          </cell>
          <cell r="E47">
            <v>12351881</v>
          </cell>
          <cell r="F47">
            <v>12335652</v>
          </cell>
          <cell r="G47">
            <v>12317647</v>
          </cell>
          <cell r="H47">
            <v>12298775</v>
          </cell>
          <cell r="I47">
            <v>12284522</v>
          </cell>
          <cell r="J47">
            <v>12285041</v>
          </cell>
          <cell r="K47">
            <v>12281052</v>
          </cell>
          <cell r="L47">
            <v>12281054</v>
          </cell>
        </row>
        <row r="48">
          <cell r="A48" t="str">
            <v>.Rhode Island</v>
          </cell>
          <cell r="B48">
            <v>1050788</v>
          </cell>
          <cell r="C48">
            <v>1053136</v>
          </cell>
          <cell r="D48">
            <v>1058991</v>
          </cell>
          <cell r="E48">
            <v>1064439</v>
          </cell>
          <cell r="F48">
            <v>1071095</v>
          </cell>
          <cell r="G48">
            <v>1071302</v>
          </cell>
          <cell r="H48">
            <v>1065937</v>
          </cell>
          <cell r="I48">
            <v>1058065</v>
          </cell>
          <cell r="J48">
            <v>1050725</v>
          </cell>
          <cell r="K48">
            <v>1048319</v>
          </cell>
          <cell r="L48">
            <v>1048319</v>
          </cell>
        </row>
        <row r="49">
          <cell r="A49" t="str">
            <v>.South Carolina</v>
          </cell>
          <cell r="B49">
            <v>4479800</v>
          </cell>
          <cell r="C49">
            <v>4404914</v>
          </cell>
          <cell r="D49">
            <v>4324799</v>
          </cell>
          <cell r="E49">
            <v>4249385</v>
          </cell>
          <cell r="F49">
            <v>4196799</v>
          </cell>
          <cell r="G49">
            <v>4143420</v>
          </cell>
          <cell r="H49">
            <v>4102211</v>
          </cell>
          <cell r="I49">
            <v>4061844</v>
          </cell>
          <cell r="J49">
            <v>4023396</v>
          </cell>
          <cell r="K49">
            <v>4011809</v>
          </cell>
          <cell r="L49">
            <v>4012012</v>
          </cell>
        </row>
        <row r="50">
          <cell r="A50" t="str">
            <v>.South Dakota</v>
          </cell>
          <cell r="B50">
            <v>804194</v>
          </cell>
          <cell r="C50">
            <v>795689</v>
          </cell>
          <cell r="D50">
            <v>787380</v>
          </cell>
          <cell r="E50">
            <v>779315</v>
          </cell>
          <cell r="F50">
            <v>773539</v>
          </cell>
          <cell r="G50">
            <v>766440</v>
          </cell>
          <cell r="H50">
            <v>761709</v>
          </cell>
          <cell r="I50">
            <v>758705</v>
          </cell>
          <cell r="J50">
            <v>755657</v>
          </cell>
          <cell r="K50">
            <v>754837</v>
          </cell>
          <cell r="L50">
            <v>754844</v>
          </cell>
        </row>
        <row r="51">
          <cell r="A51" t="str">
            <v>.Tennessee</v>
          </cell>
          <cell r="B51">
            <v>6214888</v>
          </cell>
          <cell r="C51">
            <v>6149116</v>
          </cell>
          <cell r="D51">
            <v>6068306</v>
          </cell>
          <cell r="E51">
            <v>5983211</v>
          </cell>
          <cell r="F51">
            <v>5906936</v>
          </cell>
          <cell r="G51">
            <v>5849563</v>
          </cell>
          <cell r="H51">
            <v>5799093</v>
          </cell>
          <cell r="I51">
            <v>5753497</v>
          </cell>
          <cell r="J51">
            <v>5703094</v>
          </cell>
          <cell r="K51">
            <v>5689270</v>
          </cell>
          <cell r="L51">
            <v>5689283</v>
          </cell>
        </row>
        <row r="52">
          <cell r="A52" t="str">
            <v>.Texas</v>
          </cell>
          <cell r="B52">
            <v>24326974</v>
          </cell>
          <cell r="C52">
            <v>23843432</v>
          </cell>
          <cell r="D52">
            <v>23367534</v>
          </cell>
          <cell r="E52">
            <v>22811128</v>
          </cell>
          <cell r="F52">
            <v>22424884</v>
          </cell>
          <cell r="G52">
            <v>22062119</v>
          </cell>
          <cell r="H52">
            <v>21713397</v>
          </cell>
          <cell r="I52">
            <v>21333928</v>
          </cell>
          <cell r="J52">
            <v>20946049</v>
          </cell>
          <cell r="K52">
            <v>20851811</v>
          </cell>
          <cell r="L52">
            <v>20851820</v>
          </cell>
        </row>
        <row r="53">
          <cell r="A53" t="str">
            <v>.Utah</v>
          </cell>
          <cell r="B53">
            <v>2736424</v>
          </cell>
          <cell r="C53">
            <v>2668925</v>
          </cell>
          <cell r="D53">
            <v>2585155</v>
          </cell>
          <cell r="E53">
            <v>2501262</v>
          </cell>
          <cell r="F53">
            <v>2439852</v>
          </cell>
          <cell r="G53">
            <v>2380462</v>
          </cell>
          <cell r="H53">
            <v>2334462</v>
          </cell>
          <cell r="I53">
            <v>2291066</v>
          </cell>
          <cell r="J53">
            <v>2244210</v>
          </cell>
          <cell r="K53">
            <v>2233204</v>
          </cell>
          <cell r="L53">
            <v>2233169</v>
          </cell>
        </row>
        <row r="54">
          <cell r="A54" t="str">
            <v>.Vermont</v>
          </cell>
          <cell r="B54">
            <v>621270</v>
          </cell>
          <cell r="C54">
            <v>620748</v>
          </cell>
          <cell r="D54">
            <v>620196</v>
          </cell>
          <cell r="E54">
            <v>619282</v>
          </cell>
          <cell r="F54">
            <v>618432</v>
          </cell>
          <cell r="G54">
            <v>616702</v>
          </cell>
          <cell r="H54">
            <v>614994</v>
          </cell>
          <cell r="I54">
            <v>612134</v>
          </cell>
          <cell r="J54">
            <v>609876</v>
          </cell>
          <cell r="K54">
            <v>608826</v>
          </cell>
          <cell r="L54">
            <v>608827</v>
          </cell>
        </row>
        <row r="55">
          <cell r="A55" t="str">
            <v>.Virginia</v>
          </cell>
          <cell r="B55">
            <v>7769089</v>
          </cell>
          <cell r="C55">
            <v>7698775</v>
          </cell>
          <cell r="D55">
            <v>7628347</v>
          </cell>
          <cell r="E55">
            <v>7546725</v>
          </cell>
          <cell r="F55">
            <v>7454688</v>
          </cell>
          <cell r="G55">
            <v>7363300</v>
          </cell>
          <cell r="H55">
            <v>7276785</v>
          </cell>
          <cell r="I55">
            <v>7188251</v>
          </cell>
          <cell r="J55">
            <v>7104354</v>
          </cell>
          <cell r="K55">
            <v>7079025</v>
          </cell>
          <cell r="L55">
            <v>7078515</v>
          </cell>
        </row>
        <row r="56">
          <cell r="A56" t="str">
            <v>.Washington</v>
          </cell>
          <cell r="B56">
            <v>6549224</v>
          </cell>
          <cell r="C56">
            <v>6449511</v>
          </cell>
          <cell r="D56">
            <v>6360529</v>
          </cell>
          <cell r="E56">
            <v>6254579</v>
          </cell>
          <cell r="F56">
            <v>6179645</v>
          </cell>
          <cell r="G56">
            <v>6110202</v>
          </cell>
          <cell r="H56">
            <v>6055613</v>
          </cell>
          <cell r="I56">
            <v>5987181</v>
          </cell>
          <cell r="J56">
            <v>5911104</v>
          </cell>
          <cell r="K56">
            <v>5894143</v>
          </cell>
          <cell r="L56">
            <v>5894121</v>
          </cell>
        </row>
        <row r="57">
          <cell r="A57" t="str">
            <v>.West Virginia</v>
          </cell>
          <cell r="B57">
            <v>1814468</v>
          </cell>
          <cell r="C57">
            <v>1809836</v>
          </cell>
          <cell r="D57">
            <v>1806760</v>
          </cell>
          <cell r="E57">
            <v>1804020</v>
          </cell>
          <cell r="F57">
            <v>1803312</v>
          </cell>
          <cell r="G57">
            <v>1802287</v>
          </cell>
          <cell r="H57">
            <v>1799392</v>
          </cell>
          <cell r="I57">
            <v>1798540</v>
          </cell>
          <cell r="J57">
            <v>1806977</v>
          </cell>
          <cell r="K57">
            <v>1808345</v>
          </cell>
          <cell r="L57">
            <v>1808344</v>
          </cell>
        </row>
        <row r="58">
          <cell r="A58" t="str">
            <v>.Wisconsin</v>
          </cell>
          <cell r="B58">
            <v>5627967</v>
          </cell>
          <cell r="C58">
            <v>5598893</v>
          </cell>
          <cell r="D58">
            <v>5568505</v>
          </cell>
          <cell r="E58">
            <v>5538806</v>
          </cell>
          <cell r="F58">
            <v>5508789</v>
          </cell>
          <cell r="G58">
            <v>5474360</v>
          </cell>
          <cell r="H58">
            <v>5444638</v>
          </cell>
          <cell r="I58">
            <v>5408061</v>
          </cell>
          <cell r="J58">
            <v>5374133</v>
          </cell>
          <cell r="K58">
            <v>5363708</v>
          </cell>
          <cell r="L58">
            <v>5363675</v>
          </cell>
        </row>
        <row r="59">
          <cell r="A59" t="str">
            <v>.Wyoming</v>
          </cell>
          <cell r="B59">
            <v>532668</v>
          </cell>
          <cell r="C59">
            <v>523252</v>
          </cell>
          <cell r="D59">
            <v>512573</v>
          </cell>
          <cell r="E59">
            <v>506007</v>
          </cell>
          <cell r="F59">
            <v>502816</v>
          </cell>
          <cell r="G59">
            <v>499056</v>
          </cell>
          <cell r="H59">
            <v>496969</v>
          </cell>
          <cell r="I59">
            <v>492924</v>
          </cell>
          <cell r="J59">
            <v>493963</v>
          </cell>
          <cell r="K59">
            <v>493782</v>
          </cell>
          <cell r="L59">
            <v>493782</v>
          </cell>
        </row>
        <row r="60">
          <cell r="A60" t="str">
            <v>United States</v>
          </cell>
          <cell r="B60">
            <v>304059724</v>
          </cell>
          <cell r="C60">
            <v>301290332</v>
          </cell>
          <cell r="D60">
            <v>298362973</v>
          </cell>
          <cell r="E60">
            <v>295560549</v>
          </cell>
          <cell r="F60">
            <v>292892127</v>
          </cell>
          <cell r="G60">
            <v>290210914</v>
          </cell>
          <cell r="H60">
            <v>287726647</v>
          </cell>
          <cell r="I60">
            <v>285039803</v>
          </cell>
          <cell r="J60">
            <v>282171936</v>
          </cell>
          <cell r="K60">
            <v>281424602</v>
          </cell>
          <cell r="L60">
            <v>281421906</v>
          </cell>
        </row>
        <row r="62">
          <cell r="A62" t="str">
            <v>Puerto Rico</v>
          </cell>
          <cell r="B62">
            <v>3954037</v>
          </cell>
          <cell r="C62">
            <v>3941160</v>
          </cell>
          <cell r="D62">
            <v>3926698</v>
          </cell>
          <cell r="E62">
            <v>3910707</v>
          </cell>
          <cell r="F62">
            <v>3893931</v>
          </cell>
          <cell r="G62">
            <v>3876637</v>
          </cell>
          <cell r="H62">
            <v>3858272</v>
          </cell>
          <cell r="I62">
            <v>3837768</v>
          </cell>
          <cell r="J62">
            <v>3814413</v>
          </cell>
          <cell r="K62">
            <v>3808603</v>
          </cell>
          <cell r="L62">
            <v>3808610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Housing vs other assets"/>
      <sheetName val="Housing performance"/>
      <sheetName val="HPI comparison"/>
      <sheetName val="MSA correlations"/>
      <sheetName val="MSA returns and volatilities"/>
      <sheetName val="Peak to Trough"/>
      <sheetName val="Supporting sheets follow"/>
      <sheetName val="NAR Data"/>
      <sheetName val="OFHEO data"/>
      <sheetName val="External Data"/>
      <sheetName val="Boston"/>
      <sheetName val="Chicago"/>
      <sheetName val="Denver"/>
      <sheetName val="Las Vegas"/>
      <sheetName val="Los Angeles"/>
      <sheetName val="Miami"/>
      <sheetName val="New York"/>
      <sheetName val="San Diego"/>
      <sheetName val="San francisco"/>
      <sheetName val="Washington DC"/>
      <sheetName val="Bond Index"/>
      <sheetName val="S&amp;P 500"/>
      <sheetName val="Composite index"/>
      <sheetName val="5-yr returns"/>
      <sheetName val="US level indexes"/>
      <sheetName val="Asset class graph"/>
      <sheetName val="rank and percentile"/>
    </sheetNames>
    <sheetDataSet>
      <sheetData sheetId="0"/>
      <sheetData sheetId="1"/>
      <sheetData sheetId="2"/>
      <sheetData sheetId="3"/>
      <sheetData sheetId="4"/>
      <sheetData sheetId="5"/>
      <sheetData sheetId="6"/>
      <sheetData sheetId="7"/>
      <sheetData sheetId="8"/>
      <sheetData sheetId="9"/>
      <sheetData sheetId="10"/>
      <sheetData sheetId="11">
        <row r="6">
          <cell r="F6" t="str">
            <v/>
          </cell>
        </row>
        <row r="7">
          <cell r="F7" t="str">
            <v/>
          </cell>
        </row>
        <row r="8">
          <cell r="F8" t="str">
            <v/>
          </cell>
        </row>
        <row r="9">
          <cell r="F9" t="str">
            <v/>
          </cell>
        </row>
        <row r="10">
          <cell r="F10" t="str">
            <v/>
          </cell>
        </row>
        <row r="11">
          <cell r="F11" t="str">
            <v/>
          </cell>
        </row>
        <row r="12">
          <cell r="F12" t="str">
            <v/>
          </cell>
        </row>
        <row r="13">
          <cell r="F13" t="str">
            <v/>
          </cell>
        </row>
        <row r="14">
          <cell r="F14">
            <v>5.5888219567635539E-2</v>
          </cell>
        </row>
        <row r="15">
          <cell r="F15">
            <v>9.286561773485319E-2</v>
          </cell>
        </row>
        <row r="16">
          <cell r="F16">
            <v>0.13973189474966999</v>
          </cell>
        </row>
        <row r="17">
          <cell r="F17">
            <v>0.15861410660470115</v>
          </cell>
        </row>
        <row r="18">
          <cell r="F18">
            <v>0.18220901388685254</v>
          </cell>
        </row>
        <row r="19">
          <cell r="F19">
            <v>0.19280886010033424</v>
          </cell>
        </row>
        <row r="20">
          <cell r="F20">
            <v>0.2051949734364682</v>
          </cell>
        </row>
        <row r="21">
          <cell r="F21">
            <v>0.2098696669747474</v>
          </cell>
        </row>
        <row r="22">
          <cell r="F22">
            <v>0.24065947858000847</v>
          </cell>
          <cell r="G22" t="str">
            <v/>
          </cell>
        </row>
        <row r="23">
          <cell r="F23">
            <v>0.26628840292362538</v>
          </cell>
          <cell r="G23" t="str">
            <v/>
          </cell>
        </row>
        <row r="24">
          <cell r="F24">
            <v>0.29863508447097814</v>
          </cell>
          <cell r="G24" t="str">
            <v/>
          </cell>
        </row>
        <row r="25">
          <cell r="F25">
            <v>0.32125392532787644</v>
          </cell>
          <cell r="G25" t="str">
            <v/>
          </cell>
        </row>
        <row r="26">
          <cell r="F26">
            <v>0.30233857194795971</v>
          </cell>
          <cell r="G26" t="str">
            <v/>
          </cell>
        </row>
        <row r="27">
          <cell r="F27">
            <v>0.26703454122696924</v>
          </cell>
          <cell r="G27" t="str">
            <v/>
          </cell>
        </row>
        <row r="28">
          <cell r="F28">
            <v>0.2189226004290703</v>
          </cell>
          <cell r="G28" t="str">
            <v/>
          </cell>
        </row>
        <row r="29">
          <cell r="F29">
            <v>0.17472217159444883</v>
          </cell>
          <cell r="G29" t="str">
            <v/>
          </cell>
        </row>
        <row r="30">
          <cell r="F30">
            <v>0.13826107607238769</v>
          </cell>
          <cell r="G30">
            <v>0.919356360054844</v>
          </cell>
        </row>
        <row r="31">
          <cell r="F31">
            <v>0.11506264388501547</v>
          </cell>
          <cell r="G31">
            <v>0.93406006587079737</v>
          </cell>
        </row>
        <row r="32">
          <cell r="F32">
            <v>8.3894896087811394E-2</v>
          </cell>
          <cell r="G32">
            <v>0.94637944917399786</v>
          </cell>
        </row>
        <row r="33">
          <cell r="F33">
            <v>6.7902515291583448E-2</v>
          </cell>
          <cell r="G33">
            <v>0.93236238579335706</v>
          </cell>
        </row>
        <row r="34">
          <cell r="F34">
            <v>5.9820332228842275E-2</v>
          </cell>
          <cell r="G34">
            <v>0.92328847271605052</v>
          </cell>
        </row>
        <row r="35">
          <cell r="F35">
            <v>3.6602578977547054E-2</v>
          </cell>
          <cell r="G35">
            <v>0.87779702711349117</v>
          </cell>
        </row>
        <row r="36">
          <cell r="F36">
            <v>2.7514963285269367E-2</v>
          </cell>
          <cell r="G36">
            <v>0.83416251770959726</v>
          </cell>
        </row>
        <row r="37">
          <cell r="F37">
            <v>1.8977412470121274E-2</v>
          </cell>
          <cell r="G37">
            <v>0.79272569165877727</v>
          </cell>
        </row>
        <row r="38">
          <cell r="F38">
            <v>1.0272920708191684E-2</v>
          </cell>
          <cell r="G38">
            <v>0.75135237953738976</v>
          </cell>
        </row>
        <row r="39">
          <cell r="F39">
            <v>7.6346296857947391E-3</v>
          </cell>
          <cell r="G39">
            <v>0.69262279669895177</v>
          </cell>
        </row>
        <row r="40">
          <cell r="F40">
            <v>-1.1548684784782208E-2</v>
          </cell>
          <cell r="G40">
            <v>0.61741885948834685</v>
          </cell>
        </row>
        <row r="41">
          <cell r="F41">
            <v>-2.7183552554202774E-2</v>
          </cell>
          <cell r="G41">
            <v>0.55567247212982729</v>
          </cell>
        </row>
        <row r="42">
          <cell r="F42">
            <v>-3.3745947404487851E-2</v>
          </cell>
          <cell r="G42">
            <v>0.4769469535528934</v>
          </cell>
        </row>
        <row r="43">
          <cell r="F43">
            <v>-5.0424071045916369E-2</v>
          </cell>
          <cell r="G43">
            <v>0.37591032272941005</v>
          </cell>
        </row>
        <row r="44">
          <cell r="F44">
            <v>-6.7146635963190052E-2</v>
          </cell>
          <cell r="G44">
            <v>0.25163713905417873</v>
          </cell>
        </row>
        <row r="45">
          <cell r="F45">
            <v>-9.8733566343361279E-2</v>
          </cell>
          <cell r="G45">
            <v>0.13568498045858954</v>
          </cell>
        </row>
        <row r="46">
          <cell r="F46">
            <v>-0.1228411109563545</v>
          </cell>
          <cell r="G46">
            <v>5.1767270648579333E-2</v>
          </cell>
        </row>
        <row r="47">
          <cell r="F47">
            <v>-9.5737798457772846E-2</v>
          </cell>
          <cell r="G47">
            <v>1.3137983044668112E-2</v>
          </cell>
        </row>
        <row r="48">
          <cell r="F48">
            <v>-5.8571042977246829E-2</v>
          </cell>
          <cell r="G48">
            <v>-2.5856504352138345E-2</v>
          </cell>
        </row>
        <row r="49">
          <cell r="F49">
            <v>-1.5930604410966272E-2</v>
          </cell>
          <cell r="G49">
            <v>-5.4967795546825564E-2</v>
          </cell>
        </row>
        <row r="50">
          <cell r="F50">
            <v>9.1169603133245854E-3</v>
          </cell>
          <cell r="G50">
            <v>-7.7376845110483677E-2</v>
          </cell>
        </row>
        <row r="51">
          <cell r="F51">
            <v>2.3696369713605347E-2</v>
          </cell>
          <cell r="G51">
            <v>-7.8228291126741858E-2</v>
          </cell>
        </row>
        <row r="52">
          <cell r="F52">
            <v>4.9272216145028027E-3</v>
          </cell>
          <cell r="G52">
            <v>-0.10482417882544688</v>
          </cell>
        </row>
        <row r="53">
          <cell r="F53">
            <v>9.1985870648542307E-3</v>
          </cell>
          <cell r="G53">
            <v>-0.11367172377355468</v>
          </cell>
        </row>
        <row r="54">
          <cell r="F54">
            <v>2.7012264521167176E-2</v>
          </cell>
          <cell r="G54">
            <v>-0.11018491281815862</v>
          </cell>
        </row>
        <row r="55">
          <cell r="F55">
            <v>1.3689769989170845E-2</v>
          </cell>
          <cell r="G55">
            <v>-0.10114110011511804</v>
          </cell>
        </row>
        <row r="56">
          <cell r="F56">
            <v>3.5553448383661028E-2</v>
          </cell>
          <cell r="G56">
            <v>-9.6785693727055228E-2</v>
          </cell>
        </row>
        <row r="57">
          <cell r="F57">
            <v>1.7704843930217089E-2</v>
          </cell>
          <cell r="G57">
            <v>-0.11494429231345892</v>
          </cell>
        </row>
        <row r="58">
          <cell r="F58">
            <v>1.2793985879252429E-2</v>
          </cell>
          <cell r="G58">
            <v>-0.10766384764709787</v>
          </cell>
        </row>
        <row r="59">
          <cell r="F59">
            <v>2.7398974188114347E-2</v>
          </cell>
          <cell r="G59">
            <v>-8.1376755612798557E-2</v>
          </cell>
        </row>
        <row r="60">
          <cell r="F60">
            <v>2.105041460755968E-2</v>
          </cell>
          <cell r="G60">
            <v>-6.4186594334713284E-2</v>
          </cell>
        </row>
        <row r="61">
          <cell r="F61">
            <v>3.0069808570104942E-2</v>
          </cell>
          <cell r="G61">
            <v>-5.7690931189151272E-2</v>
          </cell>
        </row>
        <row r="62">
          <cell r="F62">
            <v>3.1573147060092843E-2</v>
          </cell>
          <cell r="G62">
            <v>-4.234475318251734E-2</v>
          </cell>
        </row>
        <row r="63">
          <cell r="F63">
            <v>1.356336136107078E-2</v>
          </cell>
          <cell r="G63">
            <v>-1.7389323205811383E-2</v>
          </cell>
        </row>
        <row r="64">
          <cell r="F64">
            <v>1.2587578790267352E-2</v>
          </cell>
          <cell r="G64">
            <v>1.5547620418744084E-2</v>
          </cell>
        </row>
        <row r="65">
          <cell r="F65">
            <v>1.8291896045323993E-2</v>
          </cell>
          <cell r="G65">
            <v>5.9334531199534073E-2</v>
          </cell>
        </row>
        <row r="66">
          <cell r="F66">
            <v>2.5034897731203869E-2</v>
          </cell>
          <cell r="G66">
            <v>0.10553125550504094</v>
          </cell>
        </row>
        <row r="67">
          <cell r="F67">
            <v>3.407461182386929E-2</v>
          </cell>
          <cell r="G67">
            <v>0.11242308707583074</v>
          </cell>
        </row>
        <row r="68">
          <cell r="F68">
            <v>3.8712752870199353E-2</v>
          </cell>
          <cell r="G68">
            <v>0.11283141626619023</v>
          </cell>
        </row>
        <row r="69">
          <cell r="F69">
            <v>4.4787705060639643E-2</v>
          </cell>
          <cell r="G69">
            <v>0.12005284067113987</v>
          </cell>
        </row>
        <row r="70">
          <cell r="F70">
            <v>4.4931432761242826E-2</v>
          </cell>
          <cell r="G70">
            <v>0.14134572795295913</v>
          </cell>
        </row>
        <row r="71">
          <cell r="F71">
            <v>4.8835373147942882E-2</v>
          </cell>
          <cell r="G71">
            <v>0.13756209051016799</v>
          </cell>
        </row>
        <row r="72">
          <cell r="F72">
            <v>5.0577702137574954E-2</v>
          </cell>
          <cell r="G72">
            <v>0.15848189678926228</v>
          </cell>
        </row>
        <row r="73">
          <cell r="F73">
            <v>5.9335569486683969E-2</v>
          </cell>
          <cell r="G73">
            <v>0.17018982309296971</v>
          </cell>
        </row>
        <row r="74">
          <cell r="F74">
            <v>7.1376069299791414E-2</v>
          </cell>
          <cell r="G74">
            <v>0.18570953273158333</v>
          </cell>
        </row>
        <row r="75">
          <cell r="F75">
            <v>7.9307186961312767E-2</v>
          </cell>
          <cell r="G75">
            <v>0.2031795074823099</v>
          </cell>
        </row>
        <row r="76">
          <cell r="F76">
            <v>9.3610040029641559E-2</v>
          </cell>
          <cell r="G76">
            <v>0.21653848843524301</v>
          </cell>
        </row>
        <row r="77">
          <cell r="F77">
            <v>9.3835762968465256E-2</v>
          </cell>
          <cell r="G77">
            <v>0.24632074213121774</v>
          </cell>
        </row>
        <row r="78">
          <cell r="F78">
            <v>9.7433131051088875E-2</v>
          </cell>
          <cell r="G78">
            <v>0.27034867790341977</v>
          </cell>
        </row>
        <row r="79">
          <cell r="F79">
            <v>9.8007453295365088E-2</v>
          </cell>
          <cell r="G79">
            <v>0.27378798658956083</v>
          </cell>
        </row>
        <row r="80">
          <cell r="F80">
            <v>0.11025648627003301</v>
          </cell>
          <cell r="G80">
            <v>0.30574456009771617</v>
          </cell>
        </row>
        <row r="81">
          <cell r="F81">
            <v>0.1223451398329433</v>
          </cell>
          <cell r="G81">
            <v>0.33859607339405612</v>
          </cell>
        </row>
        <row r="82">
          <cell r="F82">
            <v>0.12047415346787443</v>
          </cell>
          <cell r="G82">
            <v>0.35924968431120152</v>
          </cell>
        </row>
        <row r="83">
          <cell r="F83">
            <v>0.14008172267001243</v>
          </cell>
          <cell r="G83">
            <v>0.40030634789850239</v>
          </cell>
        </row>
        <row r="84">
          <cell r="F84">
            <v>0.13126103792819954</v>
          </cell>
          <cell r="G84">
            <v>0.42441801923564831</v>
          </cell>
        </row>
        <row r="85">
          <cell r="F85">
            <v>0.14836372812288709</v>
          </cell>
          <cell r="G85">
            <v>0.46866790547161935</v>
          </cell>
        </row>
        <row r="86">
          <cell r="F86">
            <v>0.15982029144744109</v>
          </cell>
          <cell r="G86">
            <v>0.49403507802743868</v>
          </cell>
        </row>
        <row r="87">
          <cell r="F87">
            <v>0.1422855154259185</v>
          </cell>
          <cell r="G87">
            <v>0.50851725150055171</v>
          </cell>
        </row>
        <row r="88">
          <cell r="F88">
            <v>0.13961567332285985</v>
          </cell>
          <cell r="G88">
            <v>0.52532093968830873</v>
          </cell>
        </row>
        <row r="89">
          <cell r="F89">
            <v>0.11484755535905784</v>
          </cell>
          <cell r="G89">
            <v>0.53872775577003751</v>
          </cell>
        </row>
        <row r="90">
          <cell r="F90">
            <v>9.288206210831304E-2</v>
          </cell>
          <cell r="G90">
            <v>0.54198570737450891</v>
          </cell>
        </row>
        <row r="91">
          <cell r="F91">
            <v>0.10922741779997963</v>
          </cell>
          <cell r="G91">
            <v>0.56890929615258845</v>
          </cell>
        </row>
        <row r="92">
          <cell r="F92">
            <v>0.11849441378384214</v>
          </cell>
          <cell r="G92">
            <v>0.59323765133457607</v>
          </cell>
        </row>
        <row r="93">
          <cell r="F93">
            <v>0.1223369517181709</v>
          </cell>
          <cell r="G93">
            <v>0.60172913800152439</v>
          </cell>
        </row>
        <row r="94">
          <cell r="F94">
            <v>0.12381443259651742</v>
          </cell>
          <cell r="G94">
            <v>0.59442407067123504</v>
          </cell>
        </row>
        <row r="95">
          <cell r="F95">
            <v>9.3147297337325644E-2</v>
          </cell>
          <cell r="G95">
            <v>0.58274940652860141</v>
          </cell>
        </row>
        <row r="96">
          <cell r="F96">
            <v>7.350578015672117E-2</v>
          </cell>
          <cell r="G96">
            <v>0.57313339146165543</v>
          </cell>
        </row>
        <row r="97">
          <cell r="F97">
            <v>7.7071508993305615E-2</v>
          </cell>
          <cell r="G97">
            <v>0.58496488402636482</v>
          </cell>
        </row>
        <row r="98">
          <cell r="F98">
            <v>8.2299497452887185E-2</v>
          </cell>
          <cell r="G98">
            <v>0.5792904370730334</v>
          </cell>
        </row>
        <row r="99">
          <cell r="F99">
            <v>9.4886130123580145E-2</v>
          </cell>
          <cell r="G99">
            <v>0.57962808335681637</v>
          </cell>
        </row>
        <row r="100">
          <cell r="F100">
            <v>9.2791645874702441E-2</v>
          </cell>
          <cell r="G100">
            <v>0.55566855106632496</v>
          </cell>
        </row>
        <row r="101">
          <cell r="F101">
            <v>8.8978913285940306E-2</v>
          </cell>
          <cell r="G101">
            <v>0.55159865747936188</v>
          </cell>
        </row>
        <row r="102">
          <cell r="F102">
            <v>8.9594100488103054E-2</v>
          </cell>
          <cell r="G102">
            <v>0.54841038409326193</v>
          </cell>
        </row>
      </sheetData>
      <sheetData sheetId="12">
        <row r="6">
          <cell r="F6">
            <v>1.0730602345086925E-2</v>
          </cell>
        </row>
        <row r="7">
          <cell r="F7">
            <v>5.3816070778104082E-2</v>
          </cell>
        </row>
        <row r="8">
          <cell r="F8">
            <v>2.97820715596949E-3</v>
          </cell>
        </row>
        <row r="9">
          <cell r="F9">
            <v>-1.3497100172893892E-3</v>
          </cell>
        </row>
        <row r="10">
          <cell r="F10">
            <v>3.39015516756812E-2</v>
          </cell>
        </row>
        <row r="11">
          <cell r="F11">
            <v>-1.0157799181744189E-2</v>
          </cell>
        </row>
        <row r="12">
          <cell r="F12">
            <v>1.3508039336159251E-3</v>
          </cell>
        </row>
        <row r="13">
          <cell r="F13">
            <v>2.3228917885157921E-2</v>
          </cell>
        </row>
        <row r="14">
          <cell r="F14">
            <v>1.3140793561058328E-2</v>
          </cell>
        </row>
        <row r="15">
          <cell r="F15">
            <v>5.4378267661110799E-2</v>
          </cell>
        </row>
        <row r="16">
          <cell r="F16">
            <v>7.7630763226503738E-2</v>
          </cell>
        </row>
        <row r="17">
          <cell r="F17">
            <v>4.9430911981716494E-2</v>
          </cell>
        </row>
        <row r="18">
          <cell r="F18">
            <v>6.0040823732532909E-2</v>
          </cell>
        </row>
        <row r="19">
          <cell r="F19">
            <v>5.4468908361437224E-2</v>
          </cell>
        </row>
        <row r="20">
          <cell r="F20">
            <v>4.230977056990097E-2</v>
          </cell>
        </row>
        <row r="21">
          <cell r="F21">
            <v>4.7581314284638535E-2</v>
          </cell>
        </row>
        <row r="22">
          <cell r="F22">
            <v>4.5893939546200094E-2</v>
          </cell>
          <cell r="G22">
            <v>0.16370771086055974</v>
          </cell>
        </row>
        <row r="23">
          <cell r="F23">
            <v>4.5226737213493302E-2</v>
          </cell>
          <cell r="G23">
            <v>0.19773218483240099</v>
          </cell>
        </row>
        <row r="24">
          <cell r="F24">
            <v>6.5122043384081313E-2</v>
          </cell>
          <cell r="G24">
            <v>0.18939158827007124</v>
          </cell>
        </row>
        <row r="25">
          <cell r="F25">
            <v>6.6706827344314018E-2</v>
          </cell>
          <cell r="G25">
            <v>0.18559826147853778</v>
          </cell>
        </row>
        <row r="26">
          <cell r="F26">
            <v>7.7256737023761582E-2</v>
          </cell>
          <cell r="G26">
            <v>0.23023384553923443</v>
          </cell>
        </row>
        <row r="27">
          <cell r="F27">
            <v>9.6523797580032766E-2</v>
          </cell>
          <cell r="G27">
            <v>0.24043991163432987</v>
          </cell>
        </row>
        <row r="28">
          <cell r="F28">
            <v>0.11456193844834181</v>
          </cell>
          <cell r="G28">
            <v>0.30097531956244356</v>
          </cell>
        </row>
        <row r="29">
          <cell r="F29">
            <v>0.12138646405132809</v>
          </cell>
          <cell r="G29">
            <v>0.30833443554715517</v>
          </cell>
        </row>
        <row r="30">
          <cell r="F30">
            <v>0.11177468344026897</v>
          </cell>
          <cell r="G30">
            <v>0.30810697730382203</v>
          </cell>
        </row>
        <row r="31">
          <cell r="F31">
            <v>0.12947151041592997</v>
          </cell>
          <cell r="G31">
            <v>0.38006922123200398</v>
          </cell>
        </row>
        <row r="32">
          <cell r="F32">
            <v>0.11194145475424726</v>
          </cell>
          <cell r="G32">
            <v>0.4115659703830748</v>
          </cell>
        </row>
        <row r="33">
          <cell r="F33">
            <v>0.11409385049247983</v>
          </cell>
          <cell r="G33">
            <v>0.39919936815447715</v>
          </cell>
        </row>
        <row r="34">
          <cell r="F34">
            <v>0.11397416678570416</v>
          </cell>
          <cell r="G34">
            <v>0.40894035052846772</v>
          </cell>
        </row>
        <row r="35">
          <cell r="F35">
            <v>0.10208490131218612</v>
          </cell>
          <cell r="G35">
            <v>0.42777585488307918</v>
          </cell>
        </row>
        <row r="36">
          <cell r="F36">
            <v>0.10308601681296264</v>
          </cell>
          <cell r="G36">
            <v>0.43702122396953386</v>
          </cell>
        </row>
        <row r="37">
          <cell r="F37">
            <v>9.7593175699374021E-2</v>
          </cell>
          <cell r="G37">
            <v>0.44736163187213474</v>
          </cell>
        </row>
        <row r="38">
          <cell r="F38">
            <v>9.5704330611524488E-2</v>
          </cell>
          <cell r="G38">
            <v>0.44460385740745928</v>
          </cell>
        </row>
        <row r="39">
          <cell r="F39">
            <v>9.2924516802670096E-2</v>
          </cell>
          <cell r="G39">
            <v>0.4662314633243122</v>
          </cell>
        </row>
        <row r="40">
          <cell r="F40">
            <v>8.0427435235323835E-2</v>
          </cell>
          <cell r="G40">
            <v>0.47513888863495674</v>
          </cell>
        </row>
        <row r="41">
          <cell r="F41">
            <v>9.7395686295346104E-2</v>
          </cell>
          <cell r="G41">
            <v>0.49717600388284239</v>
          </cell>
        </row>
        <row r="42">
          <cell r="F42">
            <v>8.5604860776710465E-2</v>
          </cell>
          <cell r="G42">
            <v>0.48431477863796957</v>
          </cell>
        </row>
        <row r="43">
          <cell r="F43">
            <v>6.3404091066959364E-2</v>
          </cell>
          <cell r="G43">
            <v>0.48440881717777828</v>
          </cell>
        </row>
        <row r="44">
          <cell r="F44">
            <v>4.8818525320329348E-2</v>
          </cell>
          <cell r="G44">
            <v>0.45883537057120494</v>
          </cell>
        </row>
        <row r="45">
          <cell r="F45">
            <v>2.3896343636912433E-2</v>
          </cell>
          <cell r="G45">
            <v>0.45436552017544057</v>
          </cell>
        </row>
        <row r="46">
          <cell r="F46">
            <v>2.0905686909435905E-2</v>
          </cell>
          <cell r="G46">
            <v>0.42796372852364378</v>
          </cell>
        </row>
        <row r="47">
          <cell r="F47">
            <v>1.7998236122616609E-2</v>
          </cell>
          <cell r="G47">
            <v>0.40588325572036205</v>
          </cell>
        </row>
        <row r="48">
          <cell r="F48">
            <v>2.5480868994282407E-2</v>
          </cell>
          <cell r="G48">
            <v>0.36975430111714563</v>
          </cell>
        </row>
        <row r="49">
          <cell r="F49">
            <v>3.5630733824594578E-2</v>
          </cell>
          <cell r="G49">
            <v>0.36860978994870697</v>
          </cell>
        </row>
        <row r="50">
          <cell r="F50">
            <v>3.5086433479561682E-2</v>
          </cell>
          <cell r="G50">
            <v>0.35127547856293645</v>
          </cell>
        </row>
        <row r="51">
          <cell r="F51">
            <v>3.4379883930664254E-2</v>
          </cell>
          <cell r="G51">
            <v>0.31079162923509634</v>
          </cell>
        </row>
        <row r="52">
          <cell r="F52">
            <v>3.1433297461247435E-2</v>
          </cell>
          <cell r="G52">
            <v>0.28924614382414593</v>
          </cell>
        </row>
        <row r="53">
          <cell r="F53">
            <v>3.1615710748721756E-2</v>
          </cell>
          <cell r="G53">
            <v>0.28613165020494885</v>
          </cell>
        </row>
        <row r="54">
          <cell r="F54">
            <v>3.548282463343097E-2</v>
          </cell>
          <cell r="G54">
            <v>0.27278413641066335</v>
          </cell>
        </row>
        <row r="55">
          <cell r="F55">
            <v>4.0762749463833958E-2</v>
          </cell>
          <cell r="G55">
            <v>0.24946947738674408</v>
          </cell>
        </row>
        <row r="56">
          <cell r="F56">
            <v>4.6203336379609418E-2</v>
          </cell>
          <cell r="G56">
            <v>0.23236346339079267</v>
          </cell>
        </row>
        <row r="57">
          <cell r="F57">
            <v>4.7655885059545711E-2</v>
          </cell>
          <cell r="G57">
            <v>0.23619435956512039</v>
          </cell>
        </row>
        <row r="58">
          <cell r="F58">
            <v>4.6315920525863856E-2</v>
          </cell>
          <cell r="G58">
            <v>0.22339572632500257</v>
          </cell>
        </row>
        <row r="59">
          <cell r="F59">
            <v>4.5361828978605363E-2</v>
          </cell>
          <cell r="G59">
            <v>0.2019067895626793</v>
          </cell>
        </row>
        <row r="60">
          <cell r="F60">
            <v>4.3550425526620903E-2</v>
          </cell>
          <cell r="G60">
            <v>0.19548645368208964</v>
          </cell>
        </row>
        <row r="61">
          <cell r="F61">
            <v>3.8191095704242228E-2</v>
          </cell>
          <cell r="G61">
            <v>0.17698976897401661</v>
          </cell>
        </row>
        <row r="62">
          <cell r="F62">
            <v>3.578664551244673E-2</v>
          </cell>
          <cell r="G62">
            <v>0.17357751106073893</v>
          </cell>
        </row>
        <row r="63">
          <cell r="F63">
            <v>6.2804220966221911E-3</v>
          </cell>
          <cell r="G63">
            <v>0.14478312059234238</v>
          </cell>
        </row>
        <row r="64">
          <cell r="F64">
            <v>2.3598844270536965E-2</v>
          </cell>
          <cell r="G64">
            <v>0.17026677263229706</v>
          </cell>
        </row>
        <row r="65">
          <cell r="F65">
            <v>1.9939032866045998E-2</v>
          </cell>
          <cell r="G65">
            <v>0.17303245820315011</v>
          </cell>
        </row>
        <row r="66">
          <cell r="F66">
            <v>1.160975671655427E-2</v>
          </cell>
          <cell r="G66">
            <v>0.16428158086785746</v>
          </cell>
        </row>
        <row r="67">
          <cell r="F67">
            <v>4.0301358153342348E-2</v>
          </cell>
          <cell r="G67">
            <v>0.16708624262306795</v>
          </cell>
        </row>
        <row r="68">
          <cell r="F68">
            <v>1.1534701882375957E-2</v>
          </cell>
          <cell r="G68">
            <v>0.15632060552039054</v>
          </cell>
        </row>
        <row r="69">
          <cell r="F69">
            <v>1.2366388272152095E-2</v>
          </cell>
          <cell r="G69">
            <v>0.14976811265070766</v>
          </cell>
        </row>
        <row r="70">
          <cell r="F70">
            <v>2.3645134144682469E-2</v>
          </cell>
          <cell r="G70">
            <v>0.15284028153297835</v>
          </cell>
        </row>
        <row r="71">
          <cell r="F71">
            <v>1.8921377390938233E-2</v>
          </cell>
          <cell r="G71">
            <v>0.15162773608334182</v>
          </cell>
        </row>
        <row r="72">
          <cell r="F72">
            <v>2.9588646580362549E-2</v>
          </cell>
          <cell r="G72">
            <v>0.15447595463950567</v>
          </cell>
        </row>
        <row r="73">
          <cell r="F73">
            <v>3.7915387284632368E-2</v>
          </cell>
          <cell r="G73">
            <v>0.15606778918661843</v>
          </cell>
        </row>
        <row r="74">
          <cell r="F74">
            <v>3.9938560725027938E-2</v>
          </cell>
          <cell r="G74">
            <v>0.15729601762457526</v>
          </cell>
        </row>
        <row r="75">
          <cell r="F75">
            <v>5.1414772604052542E-2</v>
          </cell>
          <cell r="G75">
            <v>0.16227975922356042</v>
          </cell>
        </row>
        <row r="76">
          <cell r="F76">
            <v>5.0799600456272881E-2</v>
          </cell>
          <cell r="G76">
            <v>0.15907221871616911</v>
          </cell>
        </row>
        <row r="77">
          <cell r="F77">
            <v>3.3453922396287222E-2</v>
          </cell>
          <cell r="G77">
            <v>0.14186582652336008</v>
          </cell>
        </row>
        <row r="78">
          <cell r="F78">
            <v>4.1981200526379776E-2</v>
          </cell>
          <cell r="G78">
            <v>0.15296129762509125</v>
          </cell>
        </row>
        <row r="79">
          <cell r="F79">
            <v>5.6926371191911553E-2</v>
          </cell>
          <cell r="G79">
            <v>0.17384430143686672</v>
          </cell>
        </row>
        <row r="80">
          <cell r="F80">
            <v>6.1150724880608985E-2</v>
          </cell>
          <cell r="G80">
            <v>0.17667251807015716</v>
          </cell>
        </row>
        <row r="81">
          <cell r="F81">
            <v>7.6243517215060008E-2</v>
          </cell>
          <cell r="G81">
            <v>0.17991824803417791</v>
          </cell>
        </row>
        <row r="82">
          <cell r="F82">
            <v>7.8718584711405082E-2</v>
          </cell>
          <cell r="G82">
            <v>0.19589323682404941</v>
          </cell>
        </row>
        <row r="83">
          <cell r="F83">
            <v>8.1702459091900798E-2</v>
          </cell>
          <cell r="G83">
            <v>0.24926633843214524</v>
          </cell>
        </row>
        <row r="84">
          <cell r="F84">
            <v>8.2691715845113409E-2</v>
          </cell>
          <cell r="G84">
            <v>0.23576538964473381</v>
          </cell>
        </row>
        <row r="85">
          <cell r="F85">
            <v>7.6711780419459599E-2</v>
          </cell>
          <cell r="G85">
            <v>0.23669099558759149</v>
          </cell>
        </row>
        <row r="86">
          <cell r="F86">
            <v>7.4086543352698167E-2</v>
          </cell>
          <cell r="G86">
            <v>0.25837002346019333</v>
          </cell>
        </row>
        <row r="87">
          <cell r="F87">
            <v>7.4640879174060704E-2</v>
          </cell>
          <cell r="G87">
            <v>0.28360585945286387</v>
          </cell>
        </row>
        <row r="88">
          <cell r="F88">
            <v>8.3785911173699434E-2</v>
          </cell>
          <cell r="G88">
            <v>0.30801659893605721</v>
          </cell>
        </row>
        <row r="89">
          <cell r="F89">
            <v>8.3306063120476101E-2</v>
          </cell>
          <cell r="G89">
            <v>0.30763067043591547</v>
          </cell>
        </row>
        <row r="90">
          <cell r="F90">
            <v>7.2607835798105272E-2</v>
          </cell>
          <cell r="G90">
            <v>0.30733272511361609</v>
          </cell>
        </row>
        <row r="91">
          <cell r="F91">
            <v>6.1386916464552216E-2</v>
          </cell>
          <cell r="G91">
            <v>0.32607139852647771</v>
          </cell>
        </row>
        <row r="92">
          <cell r="F92">
            <v>5.9535366723349713E-2</v>
          </cell>
          <cell r="G92">
            <v>0.33796331907904437</v>
          </cell>
        </row>
        <row r="93">
          <cell r="F93">
            <v>7.6655302090066268E-2</v>
          </cell>
          <cell r="G93">
            <v>0.34637058524134928</v>
          </cell>
        </row>
        <row r="94">
          <cell r="F94">
            <v>8.6874637646988953E-2</v>
          </cell>
          <cell r="G94">
            <v>0.35426880203557742</v>
          </cell>
        </row>
        <row r="95">
          <cell r="F95">
            <v>7.8892214730786628E-2</v>
          </cell>
          <cell r="G95">
            <v>0.35354884065321196</v>
          </cell>
        </row>
        <row r="96">
          <cell r="F96">
            <v>7.6263416066129061E-2</v>
          </cell>
          <cell r="G96">
            <v>0.36342713468890064</v>
          </cell>
        </row>
        <row r="97">
          <cell r="F97">
            <v>8.318846242072149E-2</v>
          </cell>
          <cell r="G97">
            <v>0.39610512526578345</v>
          </cell>
        </row>
        <row r="98">
          <cell r="F98">
            <v>7.4283262443371564E-2</v>
          </cell>
          <cell r="G98">
            <v>0.38657086395256907</v>
          </cell>
        </row>
        <row r="99">
          <cell r="F99">
            <v>8.2118270747793293E-2</v>
          </cell>
          <cell r="G99">
            <v>0.37874074020909365</v>
          </cell>
        </row>
        <row r="100">
          <cell r="F100">
            <v>8.7396900279063133E-2</v>
          </cell>
          <cell r="G100">
            <v>0.38967331008735484</v>
          </cell>
        </row>
        <row r="101">
          <cell r="F101">
            <v>8.2267326750363176E-2</v>
          </cell>
          <cell r="G101">
            <v>0.40212893480108658</v>
          </cell>
        </row>
        <row r="102">
          <cell r="F102">
            <v>9.5410405311800173E-2</v>
          </cell>
          <cell r="G102">
            <v>0.40326268455296427</v>
          </cell>
        </row>
      </sheetData>
      <sheetData sheetId="13">
        <row r="6">
          <cell r="F6">
            <v>8.6120711313550272E-2</v>
          </cell>
        </row>
        <row r="7">
          <cell r="F7">
            <v>9.2078078913196804E-2</v>
          </cell>
        </row>
        <row r="8">
          <cell r="F8">
            <v>9.4551413305398929E-2</v>
          </cell>
        </row>
        <row r="9">
          <cell r="F9">
            <v>9.1929656830049597E-2</v>
          </cell>
        </row>
        <row r="10">
          <cell r="F10">
            <v>8.6422342514083025E-2</v>
          </cell>
        </row>
        <row r="11">
          <cell r="F11">
            <v>8.1844370838155378E-2</v>
          </cell>
        </row>
        <row r="12">
          <cell r="F12">
            <v>5.3005122669363081E-2</v>
          </cell>
        </row>
        <row r="13">
          <cell r="F13">
            <v>2.4666802475385906E-2</v>
          </cell>
        </row>
        <row r="14">
          <cell r="F14">
            <v>1.2879280644569856E-2</v>
          </cell>
        </row>
        <row r="15">
          <cell r="F15">
            <v>-8.2321469971060354E-4</v>
          </cell>
        </row>
        <row r="16">
          <cell r="F16">
            <v>5.7424275928490793E-3</v>
          </cell>
        </row>
        <row r="17">
          <cell r="F17">
            <v>6.9959133068234593E-3</v>
          </cell>
        </row>
        <row r="18">
          <cell r="F18">
            <v>6.5830313851860398E-3</v>
          </cell>
        </row>
        <row r="19">
          <cell r="F19">
            <v>6.5668202329007578E-3</v>
          </cell>
        </row>
        <row r="20">
          <cell r="F20">
            <v>5.5062849430216349E-3</v>
          </cell>
        </row>
        <row r="21">
          <cell r="F21">
            <v>-1.2310219035099902E-3</v>
          </cell>
        </row>
        <row r="22">
          <cell r="F22">
            <v>1.8436961076330879E-3</v>
          </cell>
          <cell r="G22">
            <v>0.19384906196502197</v>
          </cell>
        </row>
        <row r="23">
          <cell r="F23">
            <v>1.8391749334673159E-3</v>
          </cell>
          <cell r="G23">
            <v>0.18150523021800963</v>
          </cell>
        </row>
        <row r="24">
          <cell r="F24">
            <v>-8.7836332267878323E-3</v>
          </cell>
          <cell r="G24">
            <v>0.15002161528384497</v>
          </cell>
        </row>
        <row r="25">
          <cell r="F25">
            <v>-7.8318619614586738E-3</v>
          </cell>
          <cell r="G25">
            <v>0.11452948874729053</v>
          </cell>
        </row>
        <row r="26">
          <cell r="F26">
            <v>-2.1515103799415694E-2</v>
          </cell>
          <cell r="G26">
            <v>8.6213246852056183E-2</v>
          </cell>
        </row>
        <row r="27">
          <cell r="F27">
            <v>-1.067333613564188E-2</v>
          </cell>
          <cell r="G27">
            <v>7.875381516917096E-2</v>
          </cell>
        </row>
        <row r="28">
          <cell r="F28">
            <v>-7.6202613621684295E-3</v>
          </cell>
          <cell r="G28">
            <v>4.7849940616277668E-2</v>
          </cell>
        </row>
        <row r="29">
          <cell r="F29">
            <v>-7.4766703430201396E-3</v>
          </cell>
          <cell r="G29">
            <v>1.5123161574220828E-2</v>
          </cell>
        </row>
        <row r="30">
          <cell r="F30">
            <v>-7.3460294669520712E-3</v>
          </cell>
          <cell r="G30">
            <v>-7.5551251289788469E-3</v>
          </cell>
        </row>
        <row r="31">
          <cell r="F31">
            <v>-3.9284657159780832E-3</v>
          </cell>
          <cell r="G31">
            <v>-7.0190213849625266E-3</v>
          </cell>
        </row>
        <row r="32">
          <cell r="F32">
            <v>-1.8623906055610271E-3</v>
          </cell>
          <cell r="G32">
            <v>-7.0175726586464227E-3</v>
          </cell>
        </row>
        <row r="33">
          <cell r="F33">
            <v>-1.491154375521085E-2</v>
          </cell>
          <cell r="G33">
            <v>-2.4455184656376035E-2</v>
          </cell>
        </row>
        <row r="34">
          <cell r="F34">
            <v>-1.8282822178577112E-2</v>
          </cell>
          <cell r="G34">
            <v>-3.8717227952125711E-2</v>
          </cell>
        </row>
        <row r="35">
          <cell r="F35">
            <v>-2.0722876574558815E-2</v>
          </cell>
          <cell r="G35">
            <v>-2.6918683259810647E-2</v>
          </cell>
        </row>
        <row r="36">
          <cell r="F36">
            <v>-2.3047322249801851E-2</v>
          </cell>
          <cell r="G36">
            <v>-3.5807322501297353E-2</v>
          </cell>
        </row>
        <row r="37">
          <cell r="F37">
            <v>-1.6211959165451147E-2</v>
          </cell>
          <cell r="G37">
            <v>-4.766305712865062E-2</v>
          </cell>
        </row>
        <row r="38">
          <cell r="F38">
            <v>-8.8353122969563342E-3</v>
          </cell>
          <cell r="G38">
            <v>-5.4135571634268118E-2</v>
          </cell>
        </row>
        <row r="39">
          <cell r="F39">
            <v>-5.0890695074712932E-3</v>
          </cell>
          <cell r="G39">
            <v>-3.857457300018273E-2</v>
          </cell>
        </row>
        <row r="40">
          <cell r="F40">
            <v>-3.8224722694704051E-3</v>
          </cell>
          <cell r="G40">
            <v>-4.513607971378944E-2</v>
          </cell>
        </row>
        <row r="41">
          <cell r="F41">
            <v>-5.6070882291885081E-3</v>
          </cell>
          <cell r="G41">
            <v>-5.2039123454329192E-2</v>
          </cell>
        </row>
        <row r="42">
          <cell r="F42">
            <v>7.1174677688639549E-3</v>
          </cell>
          <cell r="G42">
            <v>-4.886179997303728E-2</v>
          </cell>
        </row>
        <row r="43">
          <cell r="F43">
            <v>2.58119460820301E-2</v>
          </cell>
          <cell r="G43">
            <v>-1.4601801851620067E-2</v>
          </cell>
        </row>
        <row r="44">
          <cell r="F44">
            <v>2.6040950708871389E-2</v>
          </cell>
          <cell r="G44">
            <v>-1.0311495778130182E-2</v>
          </cell>
        </row>
        <row r="45">
          <cell r="F45">
            <v>3.1924396546562081E-2</v>
          </cell>
          <cell r="G45">
            <v>-1.2282864946308635E-2</v>
          </cell>
        </row>
        <row r="46">
          <cell r="F46">
            <v>3.1728549820175769E-2</v>
          </cell>
          <cell r="G46">
            <v>4.3818536465542899E-3</v>
          </cell>
        </row>
        <row r="47">
          <cell r="F47">
            <v>2.2937724880131939E-2</v>
          </cell>
          <cell r="G47">
            <v>1.9009259164153823E-2</v>
          </cell>
        </row>
        <row r="48">
          <cell r="F48">
            <v>3.5434372987876293E-2</v>
          </cell>
          <cell r="G48">
            <v>3.2743138571914403E-2</v>
          </cell>
        </row>
        <row r="49">
          <cell r="F49">
            <v>4.9049471819463224E-2</v>
          </cell>
          <cell r="G49">
            <v>4.4243277216174839E-2</v>
          </cell>
        </row>
        <row r="50">
          <cell r="F50">
            <v>6.3718384792758806E-2</v>
          </cell>
          <cell r="G50">
            <v>7.544626790626513E-2</v>
          </cell>
        </row>
        <row r="51">
          <cell r="F51">
            <v>7.0732600447181174E-2</v>
          </cell>
          <cell r="G51">
            <v>9.367032532731312E-2</v>
          </cell>
        </row>
        <row r="52">
          <cell r="F52">
            <v>7.5693064056770953E-2</v>
          </cell>
          <cell r="G52">
            <v>0.11029859323424662</v>
          </cell>
        </row>
        <row r="53">
          <cell r="F53">
            <v>7.9889279316606568E-2</v>
          </cell>
          <cell r="G53">
            <v>0.13904410028799227</v>
          </cell>
        </row>
        <row r="54">
          <cell r="F54">
            <v>8.5333209870736282E-2</v>
          </cell>
          <cell r="G54">
            <v>0.17906229995557849</v>
          </cell>
        </row>
        <row r="55">
          <cell r="F55">
            <v>8.3389154656667741E-2</v>
          </cell>
          <cell r="G55">
            <v>0.19778235655853951</v>
          </cell>
        </row>
        <row r="56">
          <cell r="F56">
            <v>9.882837619318334E-2</v>
          </cell>
          <cell r="G56">
            <v>0.23217429167723161</v>
          </cell>
        </row>
        <row r="57">
          <cell r="F57">
            <v>0.11976556147051251</v>
          </cell>
          <cell r="G57">
            <v>0.27502162092395588</v>
          </cell>
        </row>
        <row r="58">
          <cell r="F58">
            <v>0.12352635175460952</v>
          </cell>
          <cell r="G58">
            <v>0.31142396400714445</v>
          </cell>
        </row>
        <row r="59">
          <cell r="F59">
            <v>0.11046720438575312</v>
          </cell>
          <cell r="G59">
            <v>0.31333863045176408</v>
          </cell>
        </row>
        <row r="60">
          <cell r="F60">
            <v>9.4683656453477247E-2</v>
          </cell>
          <cell r="G60">
            <v>0.33068042040017931</v>
          </cell>
        </row>
        <row r="61">
          <cell r="F61">
            <v>7.5635250689213493E-2</v>
          </cell>
          <cell r="G61">
            <v>0.35626395984235798</v>
          </cell>
        </row>
        <row r="62">
          <cell r="F62">
            <v>5.8496206681608418E-2</v>
          </cell>
          <cell r="G62">
            <v>0.36280270291988892</v>
          </cell>
        </row>
        <row r="63">
          <cell r="F63">
            <v>6.6430669289609084E-2</v>
          </cell>
          <cell r="G63">
            <v>0.35395735365934305</v>
          </cell>
        </row>
        <row r="64">
          <cell r="F64">
            <v>6.5378889421108921E-2</v>
          </cell>
          <cell r="G64">
            <v>0.37001835911241676</v>
          </cell>
        </row>
        <row r="65">
          <cell r="F65">
            <v>6.2378079112416433E-2</v>
          </cell>
          <cell r="G65">
            <v>0.38671764240821244</v>
          </cell>
        </row>
        <row r="66">
          <cell r="F66">
            <v>5.7947244045718584E-2</v>
          </cell>
          <cell r="G66">
            <v>0.38902139714543166</v>
          </cell>
        </row>
        <row r="67">
          <cell r="F67">
            <v>5.212906543494681E-2</v>
          </cell>
          <cell r="G67">
            <v>0.38314869421415798</v>
          </cell>
        </row>
        <row r="68">
          <cell r="F68">
            <v>4.192104669847687E-2</v>
          </cell>
          <cell r="G68">
            <v>0.3765050328230175</v>
          </cell>
        </row>
        <row r="69">
          <cell r="F69">
            <v>4.7786869482726139E-2</v>
          </cell>
          <cell r="G69">
            <v>0.38545504007147524</v>
          </cell>
        </row>
        <row r="70">
          <cell r="F70">
            <v>4.7398319347213121E-2</v>
          </cell>
          <cell r="G70">
            <v>0.37270133169988612</v>
          </cell>
        </row>
        <row r="71">
          <cell r="F71">
            <v>5.1251885662726232E-2</v>
          </cell>
          <cell r="G71">
            <v>0.36366797942970314</v>
          </cell>
        </row>
        <row r="72">
          <cell r="F72">
            <v>5.6586141560078081E-2</v>
          </cell>
          <cell r="G72">
            <v>0.35739811032632446</v>
          </cell>
        </row>
        <row r="73">
          <cell r="F73">
            <v>5.8739727563186336E-2</v>
          </cell>
          <cell r="G73">
            <v>0.36430548831805487</v>
          </cell>
        </row>
        <row r="74">
          <cell r="F74">
            <v>6.3351907013964551E-2</v>
          </cell>
          <cell r="G74">
            <v>0.35072002884311426</v>
          </cell>
        </row>
        <row r="75">
          <cell r="F75">
            <v>6.9272577098620697E-2</v>
          </cell>
          <cell r="G75">
            <v>0.34955140187165606</v>
          </cell>
        </row>
        <row r="76">
          <cell r="F76">
            <v>8.883705253737062E-2</v>
          </cell>
          <cell r="G76">
            <v>0.34740678667051172</v>
          </cell>
        </row>
        <row r="77">
          <cell r="F77">
            <v>9.0437750623861904E-2</v>
          </cell>
          <cell r="G77">
            <v>0.33497767747140428</v>
          </cell>
        </row>
        <row r="78">
          <cell r="F78">
            <v>0.11276012658800108</v>
          </cell>
          <cell r="G78">
            <v>0.33995380367650579</v>
          </cell>
        </row>
        <row r="79">
          <cell r="F79">
            <v>0.11804130538656789</v>
          </cell>
          <cell r="G79">
            <v>0.35712550287247069</v>
          </cell>
        </row>
        <row r="80">
          <cell r="F80">
            <v>0.12557509515941209</v>
          </cell>
          <cell r="G80">
            <v>0.37829822537644664</v>
          </cell>
        </row>
        <row r="81">
          <cell r="F81">
            <v>0.12814180722918611</v>
          </cell>
          <cell r="G81">
            <v>0.38748423401137688</v>
          </cell>
        </row>
        <row r="82">
          <cell r="F82">
            <v>0.12081262021674784</v>
          </cell>
          <cell r="G82">
            <v>0.40227021721164524</v>
          </cell>
        </row>
        <row r="83">
          <cell r="F83">
            <v>0.13715372477911122</v>
          </cell>
          <cell r="G83">
            <v>0.42784855836197266</v>
          </cell>
        </row>
        <row r="84">
          <cell r="F84">
            <v>0.13194636750211017</v>
          </cell>
          <cell r="G84">
            <v>0.44486570345744797</v>
          </cell>
        </row>
        <row r="85">
          <cell r="F85">
            <v>0.13947586026764328</v>
          </cell>
          <cell r="G85">
            <v>0.46458201516660363</v>
          </cell>
        </row>
        <row r="86">
          <cell r="F86">
            <v>0.13488048219381821</v>
          </cell>
          <cell r="G86">
            <v>0.47920345535974485</v>
          </cell>
        </row>
        <row r="87">
          <cell r="F87">
            <v>0.12870890053122969</v>
          </cell>
          <cell r="G87">
            <v>0.50442839345825563</v>
          </cell>
        </row>
        <row r="88">
          <cell r="F88">
            <v>0.11056855089767079</v>
          </cell>
          <cell r="G88">
            <v>0.51351320765664177</v>
          </cell>
        </row>
        <row r="89">
          <cell r="F89">
            <v>5.9782729192200713E-2</v>
          </cell>
          <cell r="G89">
            <v>0.47657787487607839</v>
          </cell>
        </row>
        <row r="90">
          <cell r="F90">
            <v>4.8440574933220105E-2</v>
          </cell>
          <cell r="G90">
            <v>0.48024571094575164</v>
          </cell>
        </row>
        <row r="91">
          <cell r="F91">
            <v>2.1683524019348584E-2</v>
          </cell>
          <cell r="G91">
            <v>0.4748600318148779</v>
          </cell>
        </row>
        <row r="92">
          <cell r="F92">
            <v>1.3141437131484064E-2</v>
          </cell>
          <cell r="G92">
            <v>0.47006850322804783</v>
          </cell>
        </row>
        <row r="93">
          <cell r="F93">
            <v>3.5901291506544385E-2</v>
          </cell>
          <cell r="G93">
            <v>0.45373943881943646</v>
          </cell>
        </row>
        <row r="94">
          <cell r="F94">
            <v>2.0761991448429225E-2</v>
          </cell>
          <cell r="G94">
            <v>0.43765579538021632</v>
          </cell>
        </row>
        <row r="95">
          <cell r="F95">
            <v>6.746621810609703E-3</v>
          </cell>
          <cell r="G95">
            <v>0.41233407652686693</v>
          </cell>
        </row>
        <row r="96">
          <cell r="F96">
            <v>8.8803360689242335E-3</v>
          </cell>
          <cell r="G96">
            <v>0.3901117867596014</v>
          </cell>
        </row>
        <row r="97">
          <cell r="F97">
            <v>1.2355307169107594E-2</v>
          </cell>
          <cell r="G97">
            <v>0.37565699536468194</v>
          </cell>
        </row>
        <row r="98">
          <cell r="F98">
            <v>2.1776810232970772E-2</v>
          </cell>
          <cell r="G98">
            <v>0.346672479025186</v>
          </cell>
        </row>
        <row r="99">
          <cell r="F99">
            <v>3.7368208155969952E-2</v>
          </cell>
          <cell r="G99">
            <v>0.33166097929626914</v>
          </cell>
        </row>
        <row r="100">
          <cell r="F100">
            <v>3.7776048647255291E-2</v>
          </cell>
          <cell r="G100">
            <v>0.30231274024744431</v>
          </cell>
        </row>
        <row r="101">
          <cell r="F101">
            <v>4.0038380994297386E-2</v>
          </cell>
          <cell r="G101">
            <v>0.28755356912979319</v>
          </cell>
        </row>
        <row r="102">
          <cell r="F102">
            <v>3.8348857457700801E-2</v>
          </cell>
          <cell r="G102">
            <v>0.26420871626613879</v>
          </cell>
        </row>
      </sheetData>
      <sheetData sheetId="14">
        <row r="6">
          <cell r="F6" t="str">
            <v/>
          </cell>
        </row>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v>-3.7028135360348963E-3</v>
          </cell>
        </row>
        <row r="20">
          <cell r="F20">
            <v>-2.1414768908831098E-2</v>
          </cell>
        </row>
        <row r="21">
          <cell r="F21">
            <v>-9.9858322067035266E-2</v>
          </cell>
        </row>
        <row r="22">
          <cell r="F22">
            <v>-4.9335569146137043E-2</v>
          </cell>
          <cell r="G22" t="str">
            <v/>
          </cell>
        </row>
        <row r="23">
          <cell r="F23">
            <v>-3.8137429149586198E-2</v>
          </cell>
          <cell r="G23" t="str">
            <v/>
          </cell>
        </row>
        <row r="24">
          <cell r="F24">
            <v>-3.6302803457957902E-2</v>
          </cell>
          <cell r="G24" t="str">
            <v/>
          </cell>
        </row>
        <row r="25">
          <cell r="F25">
            <v>1.5183469808577083E-3</v>
          </cell>
          <cell r="G25" t="str">
            <v/>
          </cell>
        </row>
        <row r="26">
          <cell r="F26">
            <v>1.5589792842684509E-2</v>
          </cell>
          <cell r="G26" t="str">
            <v/>
          </cell>
        </row>
        <row r="27">
          <cell r="F27">
            <v>1.2323220063020442E-2</v>
          </cell>
          <cell r="G27" t="str">
            <v/>
          </cell>
        </row>
        <row r="28">
          <cell r="F28">
            <v>3.5665962169120283E-2</v>
          </cell>
          <cell r="G28" t="str">
            <v/>
          </cell>
        </row>
        <row r="29">
          <cell r="F29">
            <v>3.8526712340621883E-2</v>
          </cell>
          <cell r="G29" t="str">
            <v/>
          </cell>
        </row>
        <row r="30">
          <cell r="F30">
            <v>1.8835353321037168E-2</v>
          </cell>
          <cell r="G30" t="str">
            <v/>
          </cell>
        </row>
        <row r="31">
          <cell r="F31">
            <v>5.0349452882844099E-2</v>
          </cell>
          <cell r="G31" t="str">
            <v/>
          </cell>
        </row>
        <row r="32">
          <cell r="F32">
            <v>-2.7938837819286223E-2</v>
          </cell>
          <cell r="G32" t="str">
            <v/>
          </cell>
        </row>
        <row r="33">
          <cell r="F33">
            <v>3.1454656710644659E-2</v>
          </cell>
          <cell r="G33" t="str">
            <v/>
          </cell>
        </row>
        <row r="34">
          <cell r="F34">
            <v>-1.851313646630804E-2</v>
          </cell>
          <cell r="G34" t="str">
            <v/>
          </cell>
        </row>
        <row r="35">
          <cell r="F35">
            <v>2.1640137679025374E-2</v>
          </cell>
          <cell r="G35">
            <v>4.2472567939268992E-2</v>
          </cell>
        </row>
        <row r="36">
          <cell r="F36">
            <v>8.3990660245890386E-2</v>
          </cell>
          <cell r="G36">
            <v>3.4000212228935581E-2</v>
          </cell>
        </row>
        <row r="37">
          <cell r="F37">
            <v>1.8223384140867941E-2</v>
          </cell>
          <cell r="G37">
            <v>-1.0135221894043018E-2</v>
          </cell>
        </row>
        <row r="38">
          <cell r="F38">
            <v>9.5046555555225662E-2</v>
          </cell>
          <cell r="G38">
            <v>6.1622996106502154E-2</v>
          </cell>
        </row>
        <row r="39">
          <cell r="F39">
            <v>7.002934837959271E-2</v>
          </cell>
          <cell r="G39">
            <v>0.11620472985489678</v>
          </cell>
        </row>
        <row r="40">
          <cell r="F40">
            <v>5.3361625230393672E-2</v>
          </cell>
          <cell r="G40">
            <v>0.10877660636816044</v>
          </cell>
        </row>
        <row r="41">
          <cell r="F41">
            <v>0.1113312338756292</v>
          </cell>
          <cell r="G41">
            <v>0.20105433404862139</v>
          </cell>
        </row>
        <row r="42">
          <cell r="F42">
            <v>6.3421008128653991E-2</v>
          </cell>
          <cell r="G42">
            <v>0.17437957338129331</v>
          </cell>
        </row>
        <row r="43">
          <cell r="F43">
            <v>8.7657348661114326E-2</v>
          </cell>
          <cell r="G43">
            <v>0.24199950766559727</v>
          </cell>
        </row>
        <row r="44">
          <cell r="F44">
            <v>0.12112426329981966</v>
          </cell>
          <cell r="G44">
            <v>0.26620367312593779</v>
          </cell>
        </row>
        <row r="45">
          <cell r="F45">
            <v>7.5635585284710691E-2</v>
          </cell>
          <cell r="G45">
            <v>0.27517157235247452</v>
          </cell>
        </row>
        <row r="46">
          <cell r="F46">
            <v>8.974569783060056E-2</v>
          </cell>
          <cell r="G46">
            <v>0.24853547836920928</v>
          </cell>
        </row>
        <row r="47">
          <cell r="F47">
            <v>3.8451388905918912E-2</v>
          </cell>
          <cell r="G47">
            <v>0.26812767650849562</v>
          </cell>
        </row>
        <row r="48">
          <cell r="F48">
            <v>5.6666464233777199E-2</v>
          </cell>
          <cell r="G48">
            <v>0.28720417519059482</v>
          </cell>
        </row>
        <row r="49">
          <cell r="F49">
            <v>1.7261502329882088E-2</v>
          </cell>
          <cell r="G49">
            <v>0.25390636234173475</v>
          </cell>
        </row>
        <row r="50">
          <cell r="F50">
            <v>2.5682200552200603E-2</v>
          </cell>
          <cell r="G50">
            <v>0.25538232560037283</v>
          </cell>
        </row>
        <row r="51">
          <cell r="F51">
            <v>2.6974662490592469E-2</v>
          </cell>
          <cell r="G51">
            <v>0.24475288611624391</v>
          </cell>
        </row>
        <row r="52">
          <cell r="F52">
            <v>-5.3509696665017759E-2</v>
          </cell>
          <cell r="G52">
            <v>0.26163331634486331</v>
          </cell>
        </row>
        <row r="53">
          <cell r="F53">
            <v>-1.8892883004928711E-3</v>
          </cell>
          <cell r="G53">
            <v>0.22056241733059723</v>
          </cell>
        </row>
        <row r="54">
          <cell r="F54">
            <v>-2.0292703267762471E-2</v>
          </cell>
          <cell r="G54">
            <v>0.25360275879891836</v>
          </cell>
        </row>
        <row r="55">
          <cell r="F55">
            <v>-1.8403901681271026E-2</v>
          </cell>
          <cell r="G55">
            <v>0.20470884675594744</v>
          </cell>
        </row>
        <row r="56">
          <cell r="F56">
            <v>4.1003521159788059E-2</v>
          </cell>
          <cell r="G56">
            <v>0.2186461772587609</v>
          </cell>
        </row>
        <row r="57">
          <cell r="F57">
            <v>3.7730989301562295E-2</v>
          </cell>
          <cell r="G57">
            <v>0.24007002249129139</v>
          </cell>
        </row>
        <row r="58">
          <cell r="F58">
            <v>3.3072041060193735E-2</v>
          </cell>
          <cell r="G58">
            <v>0.19162824430388636</v>
          </cell>
        </row>
        <row r="59">
          <cell r="F59">
            <v>6.2512750770101669E-2</v>
          </cell>
          <cell r="G59">
            <v>0.19719224914645633</v>
          </cell>
        </row>
        <row r="60">
          <cell r="F60">
            <v>3.1563389519635117E-2</v>
          </cell>
          <cell r="G60">
            <v>0.19684794154800217</v>
          </cell>
        </row>
        <row r="61">
          <cell r="F61">
            <v>4.1380294390326991E-2</v>
          </cell>
          <cell r="G61">
            <v>0.17011908300598932</v>
          </cell>
        </row>
        <row r="62">
          <cell r="F62">
            <v>3.7502911609409176E-2</v>
          </cell>
          <cell r="G62">
            <v>0.16571014778464166</v>
          </cell>
        </row>
        <row r="63">
          <cell r="F63">
            <v>2.0768451521944831E-2</v>
          </cell>
          <cell r="G63">
            <v>0.13030335200728674</v>
          </cell>
        </row>
        <row r="64">
          <cell r="F64">
            <v>3.0142590360113262E-2</v>
          </cell>
          <cell r="G64">
            <v>0.10586626860829582</v>
          </cell>
        </row>
        <row r="65">
          <cell r="F65">
            <v>1.3651299457937983E-2</v>
          </cell>
          <cell r="G65">
            <v>0.10813479717921651</v>
          </cell>
        </row>
        <row r="66">
          <cell r="F66">
            <v>2.0864107647178505E-2</v>
          </cell>
          <cell r="G66">
            <v>9.6828557601219625E-2</v>
          </cell>
        </row>
        <row r="67">
          <cell r="F67">
            <v>2.6549727843159364E-2</v>
          </cell>
          <cell r="G67">
            <v>0.11840169094452732</v>
          </cell>
        </row>
        <row r="68">
          <cell r="F68">
            <v>1.3559529785632074E-2</v>
          </cell>
          <cell r="G68">
            <v>6.2759334160150726E-2</v>
          </cell>
        </row>
        <row r="69">
          <cell r="F69">
            <v>1.7540313020069288E-2</v>
          </cell>
          <cell r="G69">
            <v>0.1084136078694036</v>
          </cell>
        </row>
        <row r="70">
          <cell r="F70">
            <v>3.0889185758611971E-2</v>
          </cell>
          <cell r="G70">
            <v>0.102035542807631</v>
          </cell>
        </row>
        <row r="71">
          <cell r="F71">
            <v>2.5424627872005608E-2</v>
          </cell>
          <cell r="G71">
            <v>0.11685165632594031</v>
          </cell>
        </row>
        <row r="72">
          <cell r="F72">
            <v>2.3405205715303423E-2</v>
          </cell>
          <cell r="G72">
            <v>0.13967423654047176</v>
          </cell>
        </row>
        <row r="73">
          <cell r="F73">
            <v>3.8864564592135713E-2</v>
          </cell>
          <cell r="G73">
            <v>0.14916746076203199</v>
          </cell>
        </row>
        <row r="74">
          <cell r="F74">
            <v>2.2745649816893643E-2</v>
          </cell>
          <cell r="G74">
            <v>0.14507389589228695</v>
          </cell>
        </row>
        <row r="75">
          <cell r="F75">
            <v>2.4794211163801046E-2</v>
          </cell>
          <cell r="G75">
            <v>0.16004976917101252</v>
          </cell>
        </row>
        <row r="76">
          <cell r="F76">
            <v>3.4164646106174465E-2</v>
          </cell>
          <cell r="G76">
            <v>0.13283536148685823</v>
          </cell>
        </row>
        <row r="77">
          <cell r="F77">
            <v>1.5731387884113018E-2</v>
          </cell>
          <cell r="G77">
            <v>0.12716785934458277</v>
          </cell>
        </row>
        <row r="78">
          <cell r="F78">
            <v>2.5828543576232245E-2</v>
          </cell>
          <cell r="G78">
            <v>0.13783039840832551</v>
          </cell>
        </row>
        <row r="79">
          <cell r="F79">
            <v>2.9296088804837091E-2</v>
          </cell>
          <cell r="G79">
            <v>0.12683310720574814</v>
          </cell>
        </row>
        <row r="80">
          <cell r="F80">
            <v>3.6208699562736008E-2</v>
          </cell>
          <cell r="G80">
            <v>0.13748067152995933</v>
          </cell>
        </row>
        <row r="81">
          <cell r="F81">
            <v>5.2276347487469531E-2</v>
          </cell>
          <cell r="G81">
            <v>0.13806391244172522</v>
          </cell>
        </row>
        <row r="82">
          <cell r="F82">
            <v>5.2241111845690552E-2</v>
          </cell>
          <cell r="G82">
            <v>0.15256859864460695</v>
          </cell>
        </row>
        <row r="83">
          <cell r="F83">
            <v>4.2196063037191665E-2</v>
          </cell>
          <cell r="G83">
            <v>0.14826071872099475</v>
          </cell>
        </row>
        <row r="84">
          <cell r="F84">
            <v>4.9928169281961324E-2</v>
          </cell>
          <cell r="G84">
            <v>0.15726625045180725</v>
          </cell>
        </row>
        <row r="85">
          <cell r="F85">
            <v>5.5454672531835864E-2</v>
          </cell>
          <cell r="G85">
            <v>0.17986728551562325</v>
          </cell>
        </row>
        <row r="86">
          <cell r="F86">
            <v>4.7741995985421101E-2</v>
          </cell>
          <cell r="G86">
            <v>0.17944648698284948</v>
          </cell>
        </row>
        <row r="87">
          <cell r="F87">
            <v>7.247809595528415E-2</v>
          </cell>
          <cell r="G87">
            <v>0.19418908683311961</v>
          </cell>
        </row>
        <row r="88">
          <cell r="F88">
            <v>6.1362002775687971E-2</v>
          </cell>
          <cell r="G88">
            <v>0.20506872344186303</v>
          </cell>
        </row>
        <row r="89">
          <cell r="F89">
            <v>6.5569857048718469E-2</v>
          </cell>
          <cell r="G89">
            <v>0.22789682954427251</v>
          </cell>
        </row>
        <row r="90">
          <cell r="F90">
            <v>6.8795820262530435E-2</v>
          </cell>
          <cell r="G90">
            <v>0.21735312148676789</v>
          </cell>
        </row>
        <row r="91">
          <cell r="F91">
            <v>5.3282240208468223E-2</v>
          </cell>
          <cell r="G91">
            <v>0.22204669916958222</v>
          </cell>
        </row>
        <row r="92">
          <cell r="F92">
            <v>6.4864167505635631E-2</v>
          </cell>
          <cell r="G92">
            <v>0.24652768523219534</v>
          </cell>
        </row>
        <row r="93">
          <cell r="F93">
            <v>7.1877356524125552E-2</v>
          </cell>
          <cell r="G93">
            <v>0.26090962147626245</v>
          </cell>
        </row>
        <row r="94">
          <cell r="F94">
            <v>7.1351544849466625E-2</v>
          </cell>
          <cell r="G94">
            <v>0.26595901651934079</v>
          </cell>
        </row>
        <row r="95">
          <cell r="F95">
            <v>9.3392786870491504E-2</v>
          </cell>
          <cell r="G95">
            <v>0.29064527487627267</v>
          </cell>
        </row>
        <row r="96">
          <cell r="F96">
            <v>0.12288239860447582</v>
          </cell>
          <cell r="G96">
            <v>0.3352454377304967</v>
          </cell>
        </row>
        <row r="97">
          <cell r="F97">
            <v>0.1588604424932506</v>
          </cell>
          <cell r="G97">
            <v>0.40403867608539989</v>
          </cell>
        </row>
        <row r="98">
          <cell r="F98">
            <v>0.25403624401352065</v>
          </cell>
          <cell r="G98">
            <v>0.49416671695662923</v>
          </cell>
        </row>
        <row r="99">
          <cell r="F99">
            <v>0.37825566976510316</v>
          </cell>
          <cell r="G99">
            <v>0.63960485583653859</v>
          </cell>
        </row>
        <row r="100">
          <cell r="F100">
            <v>0.4257920783723001</v>
          </cell>
          <cell r="G100">
            <v>0.72482881654006071</v>
          </cell>
        </row>
        <row r="101">
          <cell r="F101">
            <v>0.37618224143265888</v>
          </cell>
          <cell r="G101">
            <v>0.72794457003058943</v>
          </cell>
        </row>
        <row r="102">
          <cell r="F102">
            <v>0.29327481168000602</v>
          </cell>
          <cell r="G102">
            <v>0.73520041679094483</v>
          </cell>
        </row>
      </sheetData>
      <sheetData sheetId="15">
        <row r="6">
          <cell r="F6">
            <v>8.9248083024123667E-2</v>
          </cell>
        </row>
        <row r="7">
          <cell r="F7">
            <v>0.11710434393908421</v>
          </cell>
        </row>
        <row r="8">
          <cell r="F8">
            <v>3.913817425677947E-2</v>
          </cell>
        </row>
        <row r="9">
          <cell r="F9">
            <v>6.3318067178923035E-3</v>
          </cell>
        </row>
        <row r="10">
          <cell r="F10">
            <v>-1.0649727916658039E-2</v>
          </cell>
        </row>
        <row r="11">
          <cell r="F11">
            <v>-2.6673893019768087E-2</v>
          </cell>
        </row>
        <row r="12">
          <cell r="F12">
            <v>-1.6436446171645389E-2</v>
          </cell>
        </row>
        <row r="13">
          <cell r="F13">
            <v>1.399793043063657E-2</v>
          </cell>
        </row>
        <row r="14">
          <cell r="F14">
            <v>5.5801319242181804E-2</v>
          </cell>
        </row>
        <row r="15">
          <cell r="F15">
            <v>7.8374457709889767E-2</v>
          </cell>
        </row>
        <row r="16">
          <cell r="F16">
            <v>7.41679062262601E-2</v>
          </cell>
        </row>
        <row r="17">
          <cell r="F17">
            <v>5.2143555219977787E-2</v>
          </cell>
        </row>
        <row r="18">
          <cell r="F18">
            <v>3.9508860562142957E-2</v>
          </cell>
        </row>
        <row r="19">
          <cell r="F19">
            <v>3.1630907207672691E-2</v>
          </cell>
        </row>
        <row r="20">
          <cell r="F20">
            <v>2.2723873991601022E-2</v>
          </cell>
        </row>
        <row r="21">
          <cell r="F21">
            <v>2.1430783171710873E-2</v>
          </cell>
        </row>
        <row r="22">
          <cell r="F22">
            <v>2.3091270352180168E-2</v>
          </cell>
          <cell r="G22">
            <v>0.19699980526397051</v>
          </cell>
        </row>
        <row r="23">
          <cell r="F23">
            <v>3.252319170555993E-2</v>
          </cell>
          <cell r="G23">
            <v>0.23295900754243884</v>
          </cell>
        </row>
        <row r="24">
          <cell r="F24">
            <v>4.3043439981361613E-2</v>
          </cell>
          <cell r="G24">
            <v>0.16263694828435676</v>
          </cell>
        </row>
        <row r="25">
          <cell r="F25">
            <v>6.9609489357575563E-2</v>
          </cell>
          <cell r="G25">
            <v>0.16351356489779312</v>
          </cell>
        </row>
        <row r="26">
          <cell r="F26">
            <v>6.5702956102379792E-2</v>
          </cell>
          <cell r="G26">
            <v>0.17345467834222664</v>
          </cell>
        </row>
        <row r="27">
          <cell r="F27">
            <v>7.7133291588711711E-2</v>
          </cell>
          <cell r="G27">
            <v>0.19298795519206632</v>
          </cell>
        </row>
        <row r="28">
          <cell r="F28">
            <v>9.6751615524812123E-2</v>
          </cell>
          <cell r="G28">
            <v>0.22025038955238951</v>
          </cell>
        </row>
        <row r="29">
          <cell r="F29">
            <v>0.10487496090198913</v>
          </cell>
          <cell r="G29">
            <v>0.26205671908188971</v>
          </cell>
        </row>
        <row r="30">
          <cell r="F30">
            <v>0.11242492317676413</v>
          </cell>
          <cell r="G30">
            <v>0.2965293294356488</v>
          </cell>
        </row>
        <row r="31">
          <cell r="F31">
            <v>0.12499089250142272</v>
          </cell>
          <cell r="G31">
            <v>0.34465274071325708</v>
          </cell>
        </row>
        <row r="32">
          <cell r="F32">
            <v>0.12452990783213734</v>
          </cell>
          <cell r="G32">
            <v>0.36121674355617234</v>
          </cell>
        </row>
        <row r="33">
          <cell r="F33">
            <v>0.14263664871365292</v>
          </cell>
          <cell r="G33">
            <v>0.3906954373649062</v>
          </cell>
        </row>
        <row r="34">
          <cell r="F34">
            <v>0.16284520545850834</v>
          </cell>
          <cell r="G34">
            <v>0.40357321565197535</v>
          </cell>
        </row>
        <row r="35">
          <cell r="F35">
            <v>0.19867891091221856</v>
          </cell>
          <cell r="G35">
            <v>0.46495719391558582</v>
          </cell>
        </row>
        <row r="36">
          <cell r="F36">
            <v>0.22299736316980789</v>
          </cell>
          <cell r="G36">
            <v>0.51004620049972016</v>
          </cell>
        </row>
        <row r="37">
          <cell r="F37">
            <v>0.22818416685934886</v>
          </cell>
          <cell r="G37">
            <v>0.56673604900427721</v>
          </cell>
        </row>
        <row r="38">
          <cell r="F38">
            <v>0.24622160145841196</v>
          </cell>
          <cell r="G38">
            <v>0.61028595654824425</v>
          </cell>
        </row>
        <row r="39">
          <cell r="F39">
            <v>0.22650239007567538</v>
          </cell>
          <cell r="G39">
            <v>0.65982867678358847</v>
          </cell>
        </row>
        <row r="40">
          <cell r="F40">
            <v>0.18989514382517861</v>
          </cell>
          <cell r="G40">
            <v>0.67721747033329771</v>
          </cell>
        </row>
        <row r="41">
          <cell r="F41">
            <v>0.16171972753938668</v>
          </cell>
          <cell r="G41">
            <v>0.70702499337195324</v>
          </cell>
        </row>
        <row r="42">
          <cell r="F42">
            <v>0.108991433074903</v>
          </cell>
          <cell r="G42">
            <v>0.69618611927096707</v>
          </cell>
        </row>
        <row r="43">
          <cell r="F43">
            <v>5.5650405367839509E-2</v>
          </cell>
          <cell r="G43">
            <v>0.68295589044586791</v>
          </cell>
        </row>
        <row r="44">
          <cell r="F44">
            <v>2.4555764946414819E-2</v>
          </cell>
          <cell r="G44">
            <v>0.65872979529835107</v>
          </cell>
        </row>
        <row r="45">
          <cell r="F45">
            <v>-2.4828065162573375E-2</v>
          </cell>
          <cell r="G45">
            <v>0.61258743885180422</v>
          </cell>
        </row>
        <row r="46">
          <cell r="F46">
            <v>-6.462702622351045E-2</v>
          </cell>
          <cell r="G46">
            <v>0.56585613694507675</v>
          </cell>
        </row>
        <row r="47">
          <cell r="F47">
            <v>-5.3566140805060863E-2</v>
          </cell>
          <cell r="G47">
            <v>0.55225645805209533</v>
          </cell>
        </row>
        <row r="48">
          <cell r="F48">
            <v>-4.3894193557225264E-2</v>
          </cell>
          <cell r="G48">
            <v>0.51808398621631357</v>
          </cell>
        </row>
        <row r="49">
          <cell r="F49">
            <v>-4.3309740004644617E-2</v>
          </cell>
          <cell r="G49">
            <v>0.46440273794517056</v>
          </cell>
        </row>
        <row r="50">
          <cell r="F50">
            <v>-3.1755224345285313E-2</v>
          </cell>
          <cell r="G50">
            <v>0.42167598942302736</v>
          </cell>
        </row>
        <row r="51">
          <cell r="F51">
            <v>-4.3983175891748306E-2</v>
          </cell>
          <cell r="G51">
            <v>0.38328238965892431</v>
          </cell>
        </row>
        <row r="52">
          <cell r="F52">
            <v>-6.730368189610679E-2</v>
          </cell>
          <cell r="G52">
            <v>0.32625039648806953</v>
          </cell>
        </row>
        <row r="53">
          <cell r="F53">
            <v>-8.2249726887641844E-2</v>
          </cell>
          <cell r="G53">
            <v>0.23951636234387572</v>
          </cell>
        </row>
        <row r="54">
          <cell r="F54">
            <v>-9.8227661129811281E-2</v>
          </cell>
          <cell r="G54">
            <v>0.16060312283470776</v>
          </cell>
        </row>
        <row r="55">
          <cell r="F55">
            <v>-0.11377636113086635</v>
          </cell>
          <cell r="G55">
            <v>7.0827117615839333E-2</v>
          </cell>
        </row>
        <row r="56">
          <cell r="F56">
            <v>-0.11857448801269505</v>
          </cell>
          <cell r="G56">
            <v>-1.53214546944335E-2</v>
          </cell>
        </row>
        <row r="57">
          <cell r="F57">
            <v>-0.12629797428807601</v>
          </cell>
          <cell r="G57">
            <v>-0.11496577880354909</v>
          </cell>
        </row>
        <row r="58">
          <cell r="F58">
            <v>-8.5452236607547305E-2</v>
          </cell>
          <cell r="G58">
            <v>-0.17107071523125131</v>
          </cell>
        </row>
        <row r="59">
          <cell r="F59">
            <v>-6.4863626219040391E-2</v>
          </cell>
          <cell r="G59">
            <v>-0.2205388986788763</v>
          </cell>
        </row>
        <row r="60">
          <cell r="F60">
            <v>-4.9794231021255672E-2</v>
          </cell>
          <cell r="G60">
            <v>-0.25501082954086784</v>
          </cell>
        </row>
        <row r="61">
          <cell r="F61">
            <v>-1.7448919120898371E-2</v>
          </cell>
          <cell r="G61">
            <v>-0.29413442546383406</v>
          </cell>
        </row>
        <row r="62">
          <cell r="F62">
            <v>-3.7846500977363161E-2</v>
          </cell>
          <cell r="G62">
            <v>-0.31790864928351742</v>
          </cell>
        </row>
        <row r="63">
          <cell r="F63">
            <v>-3.594107290292526E-2</v>
          </cell>
          <cell r="G63">
            <v>-0.31213037694964124</v>
          </cell>
        </row>
        <row r="64">
          <cell r="F64">
            <v>-2.3875320899657337E-2</v>
          </cell>
          <cell r="G64">
            <v>-0.30344191538693999</v>
          </cell>
        </row>
        <row r="65">
          <cell r="F65">
            <v>-2.3226850609816659E-2</v>
          </cell>
          <cell r="G65">
            <v>-0.29253321091107737</v>
          </cell>
        </row>
        <row r="66">
          <cell r="F66">
            <v>-1.4173465613923068E-2</v>
          </cell>
          <cell r="G66">
            <v>-0.26745508867393014</v>
          </cell>
        </row>
        <row r="67">
          <cell r="F67">
            <v>-1.0277493196529687E-3</v>
          </cell>
          <cell r="G67">
            <v>-0.25959198546423334</v>
          </cell>
        </row>
        <row r="68">
          <cell r="F68">
            <v>-7.5714189097791564E-3</v>
          </cell>
          <cell r="G68">
            <v>-0.26711914073949394</v>
          </cell>
        </row>
        <row r="69">
          <cell r="F69">
            <v>7.8023802841850204E-3</v>
          </cell>
          <cell r="G69">
            <v>-0.24142109062224781</v>
          </cell>
        </row>
        <row r="70">
          <cell r="F70">
            <v>1.7815509181879578E-2</v>
          </cell>
          <cell r="G70">
            <v>-0.21788435514676505</v>
          </cell>
        </row>
        <row r="71">
          <cell r="F71">
            <v>2.2495706205097474E-2</v>
          </cell>
          <cell r="G71">
            <v>-0.19311310336738755</v>
          </cell>
        </row>
        <row r="72">
          <cell r="F72">
            <v>4.8649069829228044E-2</v>
          </cell>
          <cell r="G72">
            <v>-0.1511663890141591</v>
          </cell>
        </row>
        <row r="73">
          <cell r="F73">
            <v>6.9182836171361117E-2</v>
          </cell>
          <cell r="G73">
            <v>-8.9988527563244977E-2</v>
          </cell>
        </row>
        <row r="74">
          <cell r="F74">
            <v>8.7346731467861885E-2</v>
          </cell>
          <cell r="G74">
            <v>-3.2309962549091999E-2</v>
          </cell>
        </row>
        <row r="75">
          <cell r="F75">
            <v>0.11154969311282881</v>
          </cell>
          <cell r="G75">
            <v>3.2212950876307551E-2</v>
          </cell>
        </row>
        <row r="76">
          <cell r="F76">
            <v>0.12162024492034819</v>
          </cell>
          <cell r="G76">
            <v>8.9028343918884131E-2</v>
          </cell>
        </row>
        <row r="77">
          <cell r="F77">
            <v>0.11733972857837562</v>
          </cell>
          <cell r="G77">
            <v>0.15364917530320663</v>
          </cell>
        </row>
        <row r="78">
          <cell r="F78">
            <v>9.5688670711544035E-2</v>
          </cell>
          <cell r="G78">
            <v>0.14883094476999928</v>
          </cell>
        </row>
        <row r="79">
          <cell r="F79">
            <v>8.4150198390579023E-2</v>
          </cell>
          <cell r="G79">
            <v>0.18122677548592694</v>
          </cell>
        </row>
        <row r="80">
          <cell r="F80">
            <v>6.1416802270563078E-2</v>
          </cell>
          <cell r="G80">
            <v>0.2002393772107027</v>
          </cell>
        </row>
        <row r="81">
          <cell r="F81">
            <v>5.7540535335349884E-2</v>
          </cell>
          <cell r="G81">
            <v>0.22863862975945481</v>
          </cell>
        </row>
        <row r="82">
          <cell r="F82">
            <v>7.8069655421922665E-2</v>
          </cell>
          <cell r="G82">
            <v>0.26474710116928518</v>
          </cell>
        </row>
        <row r="83">
          <cell r="F83">
            <v>7.9907564481168952E-2</v>
          </cell>
          <cell r="G83">
            <v>0.2970754128700212</v>
          </cell>
        </row>
        <row r="84">
          <cell r="F84">
            <v>9.6359259171012152E-2</v>
          </cell>
          <cell r="G84">
            <v>0.32047395728137218</v>
          </cell>
        </row>
        <row r="85">
          <cell r="F85">
            <v>9.4811873113935699E-2</v>
          </cell>
          <cell r="G85">
            <v>0.34667735348320727</v>
          </cell>
        </row>
        <row r="86">
          <cell r="F86">
            <v>0.10426992117579666</v>
          </cell>
          <cell r="G86">
            <v>0.38319048795900484</v>
          </cell>
        </row>
        <row r="87">
          <cell r="F87">
            <v>9.1991640737068628E-2</v>
          </cell>
          <cell r="G87">
            <v>0.39009480292674287</v>
          </cell>
        </row>
        <row r="88">
          <cell r="F88">
            <v>9.406939584116504E-2</v>
          </cell>
          <cell r="G88">
            <v>0.42211477203231645</v>
          </cell>
        </row>
        <row r="89">
          <cell r="F89">
            <v>0.10246728130750053</v>
          </cell>
          <cell r="G89">
            <v>0.44134225450652287</v>
          </cell>
        </row>
        <row r="90">
          <cell r="F90">
            <v>0.10396301740265884</v>
          </cell>
          <cell r="G90">
            <v>0.46933799617978417</v>
          </cell>
        </row>
        <row r="91">
          <cell r="F91">
            <v>0.13803524478459653</v>
          </cell>
          <cell r="G91">
            <v>0.50563434150624187</v>
          </cell>
        </row>
        <row r="92">
          <cell r="F92">
            <v>0.15658497321671724</v>
          </cell>
          <cell r="G92">
            <v>0.53005067541980555</v>
          </cell>
        </row>
        <row r="93">
          <cell r="F93">
            <v>0.17852363482306194</v>
          </cell>
          <cell r="G93">
            <v>0.55068305315822375</v>
          </cell>
        </row>
        <row r="94">
          <cell r="F94">
            <v>0.18353884239770638</v>
          </cell>
          <cell r="G94">
            <v>0.5655301071096287</v>
          </cell>
        </row>
        <row r="95">
          <cell r="F95">
            <v>0.16398832617349932</v>
          </cell>
          <cell r="G95">
            <v>0.55807297456691252</v>
          </cell>
        </row>
        <row r="96">
          <cell r="F96">
            <v>0.1789819309347771</v>
          </cell>
          <cell r="G96">
            <v>0.58741236143423448</v>
          </cell>
        </row>
        <row r="97">
          <cell r="F97">
            <v>0.19301981149216399</v>
          </cell>
          <cell r="G97">
            <v>0.62636313607201199</v>
          </cell>
        </row>
        <row r="98">
          <cell r="F98">
            <v>0.22735203923499706</v>
          </cell>
          <cell r="G98">
            <v>0.69719347563308176</v>
          </cell>
        </row>
        <row r="99">
          <cell r="F99">
            <v>0.2724972407163081</v>
          </cell>
          <cell r="G99">
            <v>0.74642001689264159</v>
          </cell>
        </row>
        <row r="100">
          <cell r="F100">
            <v>0.2594663386645974</v>
          </cell>
          <cell r="G100">
            <v>0.78546189782826892</v>
          </cell>
        </row>
        <row r="101">
          <cell r="F101">
            <v>0.22987789199513389</v>
          </cell>
          <cell r="G101">
            <v>0.79870049273179611</v>
          </cell>
        </row>
        <row r="102">
          <cell r="F102">
            <v>0.21608699961225425</v>
          </cell>
          <cell r="G102">
            <v>0.83521081982341316</v>
          </cell>
        </row>
      </sheetData>
      <sheetData sheetId="16">
        <row r="6">
          <cell r="F6">
            <v>0.16455960627241556</v>
          </cell>
        </row>
        <row r="7">
          <cell r="F7">
            <v>0.13077407218369838</v>
          </cell>
        </row>
        <row r="8">
          <cell r="F8">
            <v>0.10175814449222349</v>
          </cell>
        </row>
        <row r="9">
          <cell r="F9">
            <v>5.4720577430261146E-2</v>
          </cell>
        </row>
        <row r="10">
          <cell r="F10">
            <v>2.622868767430267E-2</v>
          </cell>
        </row>
        <row r="11">
          <cell r="F11">
            <v>-9.4472361136490688E-3</v>
          </cell>
        </row>
        <row r="12">
          <cell r="F12">
            <v>-3.9076368871298089E-2</v>
          </cell>
        </row>
        <row r="13">
          <cell r="F13">
            <v>-4.4003918695863432E-2</v>
          </cell>
        </row>
        <row r="14">
          <cell r="F14">
            <v>-2.4972518823611563E-2</v>
          </cell>
        </row>
        <row r="15">
          <cell r="F15">
            <v>-8.2958731887057702E-3</v>
          </cell>
        </row>
        <row r="16">
          <cell r="F16">
            <v>1.525122662876149E-2</v>
          </cell>
        </row>
        <row r="17">
          <cell r="F17">
            <v>1.8969788597238847E-2</v>
          </cell>
        </row>
        <row r="18">
          <cell r="F18">
            <v>8.9629834807383182E-4</v>
          </cell>
        </row>
        <row r="19">
          <cell r="F19">
            <v>2.1246466915940121E-3</v>
          </cell>
        </row>
        <row r="20">
          <cell r="F20">
            <v>-1.761494202169847E-3</v>
          </cell>
        </row>
        <row r="21">
          <cell r="F21">
            <v>7.4179075571455299E-3</v>
          </cell>
        </row>
        <row r="22">
          <cell r="F22">
            <v>1.0516093703670891E-2</v>
          </cell>
          <cell r="G22">
            <v>0.17722816717485165</v>
          </cell>
        </row>
        <row r="23">
          <cell r="F23">
            <v>-5.4979299613339789E-3</v>
          </cell>
          <cell r="G23">
            <v>0.10965767961160353</v>
          </cell>
        </row>
        <row r="24">
          <cell r="F24">
            <v>-4.2402890388854161E-3</v>
          </cell>
          <cell r="G24">
            <v>7.1931219008631406E-2</v>
          </cell>
        </row>
        <row r="25">
          <cell r="F25">
            <v>-9.3698201633854346E-3</v>
          </cell>
          <cell r="G25">
            <v>2.7734534725396578E-2</v>
          </cell>
        </row>
        <row r="26">
          <cell r="F26">
            <v>-3.5524016043677721E-3</v>
          </cell>
          <cell r="G26">
            <v>9.1161592980682962E-3</v>
          </cell>
        </row>
        <row r="27">
          <cell r="F27">
            <v>2.2160597331089209E-2</v>
          </cell>
          <cell r="G27">
            <v>1.0442047589945339E-3</v>
          </cell>
        </row>
        <row r="28">
          <cell r="F28">
            <v>3.4969206269947803E-2</v>
          </cell>
          <cell r="G28">
            <v>5.1422807863558675E-3</v>
          </cell>
        </row>
        <row r="29">
          <cell r="F29">
            <v>3.5593429293930862E-2</v>
          </cell>
          <cell r="G29">
            <v>8.6073865890660822E-3</v>
          </cell>
        </row>
        <row r="30">
          <cell r="F30">
            <v>4.4204168870828689E-2</v>
          </cell>
          <cell r="G30">
            <v>2.709164049459413E-2</v>
          </cell>
        </row>
        <row r="31">
          <cell r="F31">
            <v>5.0701712236077848E-2</v>
          </cell>
          <cell r="G31">
            <v>6.1193153108721456E-2</v>
          </cell>
        </row>
        <row r="32">
          <cell r="F32">
            <v>2.465508201858892E-2</v>
          </cell>
          <cell r="G32">
            <v>6.8873731676242902E-2</v>
          </cell>
        </row>
        <row r="33">
          <cell r="F33">
            <v>4.540523611713828E-2</v>
          </cell>
          <cell r="G33">
            <v>9.8016541402067711E-2</v>
          </cell>
        </row>
        <row r="34">
          <cell r="F34">
            <v>2.5381646600290353E-2</v>
          </cell>
          <cell r="G34">
            <v>7.7445805918495966E-2</v>
          </cell>
        </row>
        <row r="35">
          <cell r="F35">
            <v>3.3493620158417621E-2</v>
          </cell>
          <cell r="G35">
            <v>0.10298264645584501</v>
          </cell>
        </row>
        <row r="36">
          <cell r="F36">
            <v>7.825757771338103E-2</v>
          </cell>
          <cell r="G36">
            <v>0.13188008276086241</v>
          </cell>
        </row>
        <row r="37">
          <cell r="F37">
            <v>6.7605067545550693E-2</v>
          </cell>
          <cell r="G37">
            <v>0.14665182035037955</v>
          </cell>
        </row>
        <row r="38">
          <cell r="F38">
            <v>0.10604078214941171</v>
          </cell>
          <cell r="G38">
            <v>0.18259028971983382</v>
          </cell>
        </row>
        <row r="39">
          <cell r="F39">
            <v>8.0903324666055668E-2</v>
          </cell>
          <cell r="G39">
            <v>0.18176132443030646</v>
          </cell>
        </row>
        <row r="40">
          <cell r="F40">
            <v>6.2193107371113027E-2</v>
          </cell>
          <cell r="G40">
            <v>0.19583468433414519</v>
          </cell>
        </row>
        <row r="41">
          <cell r="F41">
            <v>6.5188952549555965E-2</v>
          </cell>
          <cell r="G41">
            <v>0.20442286534279003</v>
          </cell>
        </row>
        <row r="42">
          <cell r="F42">
            <v>4.3094377115053678E-2</v>
          </cell>
          <cell r="G42">
            <v>0.21516857313121665</v>
          </cell>
        </row>
        <row r="43">
          <cell r="F43">
            <v>4.5406661305573283E-2</v>
          </cell>
          <cell r="G43">
            <v>0.23266591569721362</v>
          </cell>
        </row>
        <row r="44">
          <cell r="F44">
            <v>1.4390808143430998E-2</v>
          </cell>
          <cell r="G44">
            <v>0.2144657815164617</v>
          </cell>
        </row>
        <row r="45">
          <cell r="F45">
            <v>-1.5029184622545272E-2</v>
          </cell>
          <cell r="G45">
            <v>0.19876350088363021</v>
          </cell>
        </row>
        <row r="46">
          <cell r="F46">
            <v>-7.7508641224708708E-3</v>
          </cell>
          <cell r="G46">
            <v>0.21097011061311352</v>
          </cell>
        </row>
        <row r="47">
          <cell r="F47">
            <v>-1.8059502550896573E-2</v>
          </cell>
          <cell r="G47">
            <v>0.19244581581522777</v>
          </cell>
        </row>
        <row r="48">
          <cell r="F48">
            <v>1.164785896223431E-2</v>
          </cell>
          <cell r="G48">
            <v>0.19114443420874822</v>
          </cell>
        </row>
        <row r="49">
          <cell r="F49">
            <v>2.813852026642974E-2</v>
          </cell>
          <cell r="G49">
            <v>0.19130859185612914</v>
          </cell>
        </row>
        <row r="50">
          <cell r="F50">
            <v>1.7143276986437438E-2</v>
          </cell>
          <cell r="G50">
            <v>0.18390921872872232</v>
          </cell>
        </row>
        <row r="51">
          <cell r="F51">
            <v>2.6898563957666287E-2</v>
          </cell>
          <cell r="G51">
            <v>0.16864266753681614</v>
          </cell>
        </row>
        <row r="52">
          <cell r="F52">
            <v>1.3187620976047785E-2</v>
          </cell>
          <cell r="G52">
            <v>0.17967697316620729</v>
          </cell>
        </row>
        <row r="53">
          <cell r="F53">
            <v>2.1150728924175285E-2</v>
          </cell>
          <cell r="G53">
            <v>0.16705408466316624</v>
          </cell>
        </row>
        <row r="54">
          <cell r="F54">
            <v>2.448530857829655E-2</v>
          </cell>
          <cell r="G54">
            <v>0.18301288070672844</v>
          </cell>
        </row>
        <row r="55">
          <cell r="F55">
            <v>6.0304118212134702E-2</v>
          </cell>
          <cell r="G55">
            <v>0.19545316559053325</v>
          </cell>
        </row>
        <row r="56">
          <cell r="F56">
            <v>9.423262764478893E-2</v>
          </cell>
          <cell r="G56">
            <v>0.19565202309761529</v>
          </cell>
        </row>
        <row r="57">
          <cell r="F57">
            <v>7.5908152657869668E-2</v>
          </cell>
          <cell r="G57">
            <v>0.17535716977548541</v>
          </cell>
        </row>
        <row r="58">
          <cell r="F58">
            <v>9.6754132718676708E-2</v>
          </cell>
          <cell r="G58">
            <v>0.17372623127599332</v>
          </cell>
        </row>
        <row r="59">
          <cell r="F59">
            <v>6.4176803963570783E-2</v>
          </cell>
          <cell r="G59">
            <v>0.17872664488804843</v>
          </cell>
        </row>
        <row r="60">
          <cell r="F60">
            <v>4.0761109866213473E-2</v>
          </cell>
          <cell r="G60">
            <v>0.1742200255927156</v>
          </cell>
        </row>
        <row r="61">
          <cell r="F61">
            <v>6.1893389167859032E-2</v>
          </cell>
          <cell r="G61">
            <v>0.17206160639378865</v>
          </cell>
        </row>
        <row r="62">
          <cell r="F62">
            <v>3.7070927907645698E-2</v>
          </cell>
          <cell r="G62">
            <v>0.1677027820685853</v>
          </cell>
        </row>
        <row r="63">
          <cell r="F63">
            <v>3.4546796510937075E-2</v>
          </cell>
          <cell r="G63">
            <v>0.16786678009341233</v>
          </cell>
        </row>
        <row r="64">
          <cell r="F64">
            <v>2.4419328486082151E-2</v>
          </cell>
          <cell r="G64">
            <v>0.18424854593536691</v>
          </cell>
        </row>
        <row r="65">
          <cell r="F65">
            <v>3.7914741517779425E-2</v>
          </cell>
          <cell r="G65">
            <v>0.22500553253411332</v>
          </cell>
        </row>
        <row r="66">
          <cell r="F66">
            <v>2.9895634367950924E-2</v>
          </cell>
          <cell r="G66">
            <v>0.20534928055900706</v>
          </cell>
        </row>
        <row r="67">
          <cell r="F67">
            <v>2.1686176907593762E-2</v>
          </cell>
          <cell r="G67">
            <v>0.20761245955190258</v>
          </cell>
        </row>
        <row r="68">
          <cell r="F68">
            <v>2.9968296752253869E-2</v>
          </cell>
          <cell r="G68">
            <v>0.20256898372538645</v>
          </cell>
        </row>
        <row r="69">
          <cell r="F69">
            <v>1.5459468016677374E-2</v>
          </cell>
          <cell r="G69">
            <v>0.21232648028436085</v>
          </cell>
        </row>
        <row r="70">
          <cell r="F70">
            <v>2.9825352569304877E-2</v>
          </cell>
          <cell r="G70">
            <v>0.21803135614187466</v>
          </cell>
        </row>
        <row r="71">
          <cell r="F71">
            <v>2.9863250527583068E-2</v>
          </cell>
          <cell r="G71">
            <v>0.21057714612181935</v>
          </cell>
        </row>
        <row r="72">
          <cell r="F72">
            <v>2.1223982432422434E-2</v>
          </cell>
          <cell r="G72">
            <v>0.21060534518176102</v>
          </cell>
        </row>
        <row r="73">
          <cell r="F73">
            <v>3.243892942634391E-2</v>
          </cell>
          <cell r="G73">
            <v>0.22361468078652935</v>
          </cell>
        </row>
        <row r="74">
          <cell r="F74">
            <v>3.7993396439214802E-2</v>
          </cell>
          <cell r="G74">
            <v>0.23153944400279289</v>
          </cell>
        </row>
        <row r="75">
          <cell r="F75">
            <v>5.3858745850261812E-2</v>
          </cell>
          <cell r="G75">
            <v>0.20413177375994629</v>
          </cell>
        </row>
        <row r="76">
          <cell r="F76">
            <v>6.1096055281669837E-2</v>
          </cell>
          <cell r="G76">
            <v>0.17746877281864207</v>
          </cell>
        </row>
        <row r="77">
          <cell r="F77">
            <v>5.5611785150707284E-2</v>
          </cell>
          <cell r="G77">
            <v>0.203318313279367</v>
          </cell>
        </row>
        <row r="78">
          <cell r="F78">
            <v>6.2274446896784429E-2</v>
          </cell>
          <cell r="G78">
            <v>0.1970597581809008</v>
          </cell>
        </row>
        <row r="79">
          <cell r="F79">
            <v>5.0392180807726443E-2</v>
          </cell>
          <cell r="G79">
            <v>0.19034715060410198</v>
          </cell>
        </row>
        <row r="80">
          <cell r="F80">
            <v>6.1480211460412111E-2</v>
          </cell>
          <cell r="G80">
            <v>0.19818787441284072</v>
          </cell>
        </row>
        <row r="81">
          <cell r="F81">
            <v>3.2184314710471174E-2</v>
          </cell>
          <cell r="G81">
            <v>0.17360923882197907</v>
          </cell>
        </row>
        <row r="82">
          <cell r="F82">
            <v>2.9840842011021173E-2</v>
          </cell>
          <cell r="G82">
            <v>0.1898296722842763</v>
          </cell>
        </row>
        <row r="83">
          <cell r="F83">
            <v>6.5220130143362254E-2</v>
          </cell>
          <cell r="G83">
            <v>0.22102048423652734</v>
          </cell>
        </row>
        <row r="84">
          <cell r="F84">
            <v>4.3869682792095979E-2</v>
          </cell>
          <cell r="G84">
            <v>0.2176382287188543</v>
          </cell>
        </row>
        <row r="85">
          <cell r="F85">
            <v>8.1829293157820754E-2</v>
          </cell>
          <cell r="G85">
            <v>0.21752379046202033</v>
          </cell>
        </row>
        <row r="86">
          <cell r="F86">
            <v>7.2041552864970534E-2</v>
          </cell>
          <cell r="G86">
            <v>0.23197559078129587</v>
          </cell>
        </row>
        <row r="87">
          <cell r="F87">
            <v>9.1403601961912745E-2</v>
          </cell>
          <cell r="G87">
            <v>0.29073790929084609</v>
          </cell>
        </row>
        <row r="88">
          <cell r="F88">
            <v>0.12720225757287512</v>
          </cell>
          <cell r="G88">
            <v>0.31487218953947549</v>
          </cell>
        </row>
        <row r="89">
          <cell r="F89">
            <v>0.12528968449143449</v>
          </cell>
          <cell r="G89">
            <v>0.32735400693677746</v>
          </cell>
        </row>
        <row r="90">
          <cell r="F90">
            <v>0.15118199524940987</v>
          </cell>
          <cell r="G90">
            <v>0.35333223346140091</v>
          </cell>
        </row>
        <row r="91">
          <cell r="F91">
            <v>0.12497338817302654</v>
          </cell>
          <cell r="G91">
            <v>0.38584804693628971</v>
          </cell>
        </row>
        <row r="92">
          <cell r="F92">
            <v>0.13983513542185191</v>
          </cell>
          <cell r="G92">
            <v>0.43348334252890491</v>
          </cell>
        </row>
        <row r="93">
          <cell r="F93">
            <v>0.16388785510511644</v>
          </cell>
          <cell r="G93">
            <v>0.45880293261555016</v>
          </cell>
        </row>
        <row r="94">
          <cell r="F94">
            <v>0.19014358988963798</v>
          </cell>
          <cell r="G94">
            <v>0.50548242691182399</v>
          </cell>
        </row>
        <row r="95">
          <cell r="F95">
            <v>0.16207645587064073</v>
          </cell>
          <cell r="G95">
            <v>0.49406575695666866</v>
          </cell>
        </row>
        <row r="96">
          <cell r="F96">
            <v>0.15495544996250968</v>
          </cell>
          <cell r="G96">
            <v>0.52734273720974467</v>
          </cell>
        </row>
        <row r="97">
          <cell r="F97">
            <v>0.14095508559647454</v>
          </cell>
          <cell r="G97">
            <v>0.54414623306131737</v>
          </cell>
        </row>
        <row r="98">
          <cell r="F98">
            <v>0.13098996897076465</v>
          </cell>
          <cell r="G98">
            <v>0.57419794898580412</v>
          </cell>
        </row>
        <row r="99">
          <cell r="F99">
            <v>0.1766902032390627</v>
          </cell>
          <cell r="G99">
            <v>0.62036377938800502</v>
          </cell>
        </row>
        <row r="100">
          <cell r="F100">
            <v>0.19118332222586545</v>
          </cell>
          <cell r="G100">
            <v>0.65704584797519816</v>
          </cell>
        </row>
        <row r="101">
          <cell r="F101">
            <v>0.21148000586075963</v>
          </cell>
          <cell r="G101">
            <v>0.72344192421160591</v>
          </cell>
        </row>
        <row r="102">
          <cell r="F102">
            <v>0.23404991753598578</v>
          </cell>
          <cell r="G102">
            <v>0.77840702451076871</v>
          </cell>
        </row>
      </sheetData>
      <sheetData sheetId="17">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cell r="G22" t="str">
            <v/>
          </cell>
        </row>
        <row r="23">
          <cell r="F23" t="str">
            <v/>
          </cell>
          <cell r="G23" t="str">
            <v/>
          </cell>
        </row>
        <row r="24">
          <cell r="F24" t="str">
            <v/>
          </cell>
          <cell r="G24" t="str">
            <v/>
          </cell>
        </row>
        <row r="25">
          <cell r="F25" t="str">
            <v/>
          </cell>
          <cell r="G25" t="str">
            <v/>
          </cell>
        </row>
        <row r="26">
          <cell r="F26">
            <v>0.22674595122221705</v>
          </cell>
          <cell r="G26" t="str">
            <v/>
          </cell>
        </row>
        <row r="27">
          <cell r="F27">
            <v>0.23573223054256126</v>
          </cell>
          <cell r="G27" t="str">
            <v/>
          </cell>
        </row>
        <row r="28">
          <cell r="F28">
            <v>0.24316970755651576</v>
          </cell>
          <cell r="G28" t="str">
            <v/>
          </cell>
        </row>
        <row r="29">
          <cell r="F29">
            <v>0.25295916549378439</v>
          </cell>
          <cell r="G29" t="str">
            <v/>
          </cell>
        </row>
        <row r="30">
          <cell r="F30">
            <v>0.24147261953513571</v>
          </cell>
          <cell r="G30" t="str">
            <v/>
          </cell>
        </row>
        <row r="31">
          <cell r="F31">
            <v>0.22953434541354051</v>
          </cell>
          <cell r="G31" t="str">
            <v/>
          </cell>
        </row>
        <row r="32">
          <cell r="F32">
            <v>0.17943346814388136</v>
          </cell>
          <cell r="G32" t="str">
            <v/>
          </cell>
        </row>
        <row r="33">
          <cell r="F33">
            <v>0.14044050171263611</v>
          </cell>
          <cell r="G33" t="str">
            <v/>
          </cell>
        </row>
        <row r="34">
          <cell r="F34">
            <v>8.6770500196943948E-2</v>
          </cell>
          <cell r="G34" t="str">
            <v/>
          </cell>
        </row>
        <row r="35">
          <cell r="F35">
            <v>4.2823718757079549E-2</v>
          </cell>
          <cell r="G35" t="str">
            <v/>
          </cell>
        </row>
        <row r="36">
          <cell r="F36">
            <v>2.4757274920765585E-2</v>
          </cell>
          <cell r="G36" t="str">
            <v/>
          </cell>
        </row>
        <row r="37">
          <cell r="F37">
            <v>5.9484862856888665E-4</v>
          </cell>
          <cell r="G37" t="str">
            <v/>
          </cell>
        </row>
        <row r="38">
          <cell r="F38">
            <v>-1.5671150214578119E-3</v>
          </cell>
          <cell r="G38" t="str">
            <v/>
          </cell>
        </row>
        <row r="39">
          <cell r="F39">
            <v>-1.3790014078050665E-2</v>
          </cell>
          <cell r="G39" t="str">
            <v/>
          </cell>
        </row>
        <row r="40">
          <cell r="F40">
            <v>-3.6393769861574408E-2</v>
          </cell>
          <cell r="G40" t="str">
            <v/>
          </cell>
        </row>
        <row r="41">
          <cell r="F41">
            <v>-3.8307714269150965E-2</v>
          </cell>
          <cell r="G41" t="str">
            <v/>
          </cell>
        </row>
        <row r="42">
          <cell r="F42">
            <v>-4.1380118634391012E-2</v>
          </cell>
          <cell r="G42">
            <v>0.51204183729844788</v>
          </cell>
        </row>
        <row r="43">
          <cell r="F43">
            <v>-5.3825762860313368E-2</v>
          </cell>
          <cell r="G43">
            <v>0.44047451777481733</v>
          </cell>
        </row>
        <row r="44">
          <cell r="F44">
            <v>-6.3417472108313014E-2</v>
          </cell>
          <cell r="G44">
            <v>0.34754920865127548</v>
          </cell>
        </row>
        <row r="45">
          <cell r="F45">
            <v>-7.091902446055548E-2</v>
          </cell>
          <cell r="G45">
            <v>0.28476777710528295</v>
          </cell>
        </row>
        <row r="46">
          <cell r="F46">
            <v>-9.2409825585542477E-2</v>
          </cell>
          <cell r="G46">
            <v>0.19288606049068838</v>
          </cell>
        </row>
        <row r="47">
          <cell r="F47">
            <v>-7.2247397189113188E-2</v>
          </cell>
          <cell r="G47">
            <v>0.13249489004314263</v>
          </cell>
        </row>
        <row r="48">
          <cell r="F48">
            <v>-3.4089706016553901E-2</v>
          </cell>
          <cell r="G48">
            <v>7.0289795078205736E-2</v>
          </cell>
        </row>
        <row r="49">
          <cell r="F49">
            <v>-1.8882382239213055E-2</v>
          </cell>
          <cell r="G49">
            <v>1.2926229372285629E-2</v>
          </cell>
        </row>
        <row r="50">
          <cell r="F50">
            <v>1.3560922835289547E-2</v>
          </cell>
          <cell r="G50">
            <v>-3.5025636209157801E-2</v>
          </cell>
        </row>
        <row r="51">
          <cell r="F51">
            <v>1.7514533655719047E-2</v>
          </cell>
          <cell r="G51">
            <v>-7.9524921714678787E-2</v>
          </cell>
        </row>
        <row r="52">
          <cell r="F52">
            <v>2.9526259539655801E-3</v>
          </cell>
          <cell r="G52">
            <v>-0.1061910471117101</v>
          </cell>
        </row>
        <row r="53">
          <cell r="F53">
            <v>6.7367541227777977E-3</v>
          </cell>
          <cell r="G53">
            <v>-0.12077751821757274</v>
          </cell>
        </row>
        <row r="54">
          <cell r="F54">
            <v>1.0287042530143006E-2</v>
          </cell>
          <cell r="G54">
            <v>-0.11150909387595859</v>
          </cell>
        </row>
        <row r="55">
          <cell r="F55">
            <v>1.5094122141826134E-2</v>
          </cell>
          <cell r="G55">
            <v>-0.10725451832993228</v>
          </cell>
        </row>
        <row r="56">
          <cell r="F56">
            <v>1.8061579966467765E-2</v>
          </cell>
          <cell r="G56">
            <v>-0.11288674206600798</v>
          </cell>
        </row>
        <row r="57">
          <cell r="F57">
            <v>1.8888563693267277E-2</v>
          </cell>
          <cell r="G57">
            <v>-0.10248380315287417</v>
          </cell>
        </row>
        <row r="58">
          <cell r="F58">
            <v>2.2371106054722163E-2</v>
          </cell>
          <cell r="G58">
            <v>-8.7570872799778599E-2</v>
          </cell>
        </row>
        <row r="59">
          <cell r="F59">
            <v>2.7072862493761628E-2</v>
          </cell>
          <cell r="G59">
            <v>-6.6391641758119832E-2</v>
          </cell>
        </row>
        <row r="60">
          <cell r="F60">
            <v>2.9949733160343293E-2</v>
          </cell>
          <cell r="G60">
            <v>-4.654323904409019E-2</v>
          </cell>
        </row>
        <row r="61">
          <cell r="F61">
            <v>2.2669027001767438E-2</v>
          </cell>
          <cell r="G61">
            <v>-4.1507061881955874E-2</v>
          </cell>
        </row>
        <row r="62">
          <cell r="F62">
            <v>1.671493603243401E-2</v>
          </cell>
          <cell r="G62">
            <v>-2.9475818132953576E-2</v>
          </cell>
        </row>
        <row r="63">
          <cell r="F63">
            <v>3.3492237928824707E-3</v>
          </cell>
          <cell r="G63">
            <v>-9.2166551049239522E-3</v>
          </cell>
        </row>
        <row r="64">
          <cell r="F64">
            <v>5.1079045932420704E-4</v>
          </cell>
          <cell r="G64">
            <v>1.7385023523547143E-2</v>
          </cell>
        </row>
        <row r="65">
          <cell r="F65">
            <v>2.829947862418373E-3</v>
          </cell>
          <cell r="G65">
            <v>3.2241910441018026E-2</v>
          </cell>
        </row>
        <row r="66">
          <cell r="F66">
            <v>9.4091046676953102E-3</v>
          </cell>
          <cell r="G66">
            <v>7.2343112120284214E-2</v>
          </cell>
        </row>
        <row r="67">
          <cell r="F67">
            <v>1.2015995271173831E-2</v>
          </cell>
          <cell r="G67">
            <v>7.5046737355363158E-2</v>
          </cell>
        </row>
        <row r="68">
          <cell r="F68">
            <v>1.6083421471190035E-2</v>
          </cell>
          <cell r="G68">
            <v>6.755815101129109E-2</v>
          </cell>
        </row>
        <row r="69">
          <cell r="F69">
            <v>1.5928976493600852E-2</v>
          </cell>
          <cell r="G69">
            <v>6.7053269173831836E-2</v>
          </cell>
        </row>
        <row r="70">
          <cell r="F70">
            <v>1.616119668998502E-2</v>
          </cell>
          <cell r="G70">
            <v>7.4943385974979571E-2</v>
          </cell>
        </row>
        <row r="71">
          <cell r="F71">
            <v>2.4971496437057514E-2</v>
          </cell>
          <cell r="G71">
            <v>8.250370013670183E-2</v>
          </cell>
        </row>
        <row r="72">
          <cell r="F72">
            <v>2.7263150758363996E-2</v>
          </cell>
          <cell r="G72">
            <v>9.1868675815689457E-2</v>
          </cell>
        </row>
        <row r="73">
          <cell r="F73">
            <v>3.8564074390433786E-2</v>
          </cell>
          <cell r="G73">
            <v>9.8880589441487823E-2</v>
          </cell>
        </row>
        <row r="74">
          <cell r="F74">
            <v>4.9619336666782726E-2</v>
          </cell>
          <cell r="G74">
            <v>0.11427568011161908</v>
          </cell>
        </row>
        <row r="75">
          <cell r="F75">
            <v>6.0121480820612257E-2</v>
          </cell>
          <cell r="G75">
            <v>0.12753105881548776</v>
          </cell>
        </row>
        <row r="76">
          <cell r="F76">
            <v>7.2832272311872406E-2</v>
          </cell>
          <cell r="G76">
            <v>0.14663936816109424</v>
          </cell>
        </row>
        <row r="77">
          <cell r="F77">
            <v>7.3160471441752264E-2</v>
          </cell>
          <cell r="G77">
            <v>0.15315249718997287</v>
          </cell>
        </row>
        <row r="78">
          <cell r="F78">
            <v>7.2613935143116495E-2</v>
          </cell>
          <cell r="G78">
            <v>0.16451850920001343</v>
          </cell>
        </row>
        <row r="79">
          <cell r="F79">
            <v>8.1970881573348253E-2</v>
          </cell>
          <cell r="G79">
            <v>0.1824290778950744</v>
          </cell>
        </row>
        <row r="80">
          <cell r="F80">
            <v>9.1604133056902487E-2</v>
          </cell>
          <cell r="G80">
            <v>0.20829376805765334</v>
          </cell>
        </row>
        <row r="81">
          <cell r="F81">
            <v>0.10354994596552307</v>
          </cell>
          <cell r="G81">
            <v>0.23403341615372847</v>
          </cell>
        </row>
        <row r="82">
          <cell r="F82">
            <v>0.11070812198442172</v>
          </cell>
          <cell r="G82">
            <v>0.25851169515200106</v>
          </cell>
        </row>
        <row r="83">
          <cell r="F83">
            <v>0.11676709729024008</v>
          </cell>
          <cell r="G83">
            <v>0.295846951392432</v>
          </cell>
        </row>
        <row r="84">
          <cell r="F84">
            <v>0.11609916466281187</v>
          </cell>
          <cell r="G84">
            <v>0.32388214226114098</v>
          </cell>
        </row>
        <row r="85">
          <cell r="F85">
            <v>0.11766976613142807</v>
          </cell>
          <cell r="G85">
            <v>0.34887323442273804</v>
          </cell>
        </row>
        <row r="86">
          <cell r="F86">
            <v>0.12292534683729825</v>
          </cell>
          <cell r="G86">
            <v>0.372027937321604</v>
          </cell>
        </row>
        <row r="87">
          <cell r="F87">
            <v>0.10738658768390805</v>
          </cell>
          <cell r="G87">
            <v>0.39121754380516621</v>
          </cell>
        </row>
        <row r="88">
          <cell r="F88">
            <v>0.11419568926942421</v>
          </cell>
          <cell r="G88">
            <v>0.42199441005937505</v>
          </cell>
        </row>
        <row r="89">
          <cell r="F89">
            <v>0.11047654102572178</v>
          </cell>
          <cell r="G89">
            <v>0.44342079895485897</v>
          </cell>
        </row>
        <row r="90">
          <cell r="F90">
            <v>0.10181692584060854</v>
          </cell>
          <cell r="G90">
            <v>0.45768366647222758</v>
          </cell>
        </row>
        <row r="91">
          <cell r="F91">
            <v>0.11581436177253078</v>
          </cell>
          <cell r="G91">
            <v>0.48206040914063952</v>
          </cell>
        </row>
        <row r="92">
          <cell r="F92">
            <v>0.12766530400567055</v>
          </cell>
          <cell r="G92">
            <v>0.5223965633066816</v>
          </cell>
        </row>
        <row r="93">
          <cell r="F93">
            <v>0.15017841076214417</v>
          </cell>
          <cell r="G93">
            <v>0.55503513532656923</v>
          </cell>
        </row>
        <row r="94">
          <cell r="F94">
            <v>0.15636183451732219</v>
          </cell>
          <cell r="G94">
            <v>0.56442616432276704</v>
          </cell>
        </row>
        <row r="95">
          <cell r="F95">
            <v>0.13742675748905722</v>
          </cell>
          <cell r="G95">
            <v>0.55936568580908452</v>
          </cell>
        </row>
        <row r="96">
          <cell r="F96">
            <v>0.11784748318000966</v>
          </cell>
          <cell r="G96">
            <v>0.56741177417481881</v>
          </cell>
        </row>
        <row r="97">
          <cell r="F97">
            <v>0.11367028306525462</v>
          </cell>
          <cell r="G97">
            <v>0.59554494695007154</v>
          </cell>
        </row>
        <row r="98">
          <cell r="F98">
            <v>0.11845832429205101</v>
          </cell>
          <cell r="G98">
            <v>0.61027055347170167</v>
          </cell>
        </row>
        <row r="99">
          <cell r="F99">
            <v>0.1289853224873678</v>
          </cell>
          <cell r="G99">
            <v>0.60638012672310404</v>
          </cell>
        </row>
        <row r="100">
          <cell r="F100">
            <v>0.13117636290473328</v>
          </cell>
          <cell r="G100">
            <v>0.60698400402264974</v>
          </cell>
        </row>
        <row r="101">
          <cell r="F101">
            <v>0.12497981817531567</v>
          </cell>
          <cell r="G101">
            <v>0.61697481915986407</v>
          </cell>
        </row>
        <row r="102">
          <cell r="F102">
            <v>0.1274449465681203</v>
          </cell>
          <cell r="G102">
            <v>0.62700737805540019</v>
          </cell>
        </row>
      </sheetData>
      <sheetData sheetId="18">
        <row r="6">
          <cell r="F6">
            <v>2.3905520853554605E-2</v>
          </cell>
        </row>
        <row r="7">
          <cell r="F7">
            <v>4.9999052416871227E-2</v>
          </cell>
        </row>
        <row r="8">
          <cell r="F8">
            <v>5.983397352310257E-3</v>
          </cell>
        </row>
        <row r="9">
          <cell r="F9">
            <v>-3.211694419367974E-2</v>
          </cell>
        </row>
        <row r="10">
          <cell r="F10">
            <v>2.0926854508460647E-2</v>
          </cell>
        </row>
        <row r="11">
          <cell r="F11">
            <v>-7.1190512010958565E-3</v>
          </cell>
        </row>
        <row r="12">
          <cell r="F12">
            <v>-2.3472632367239371E-2</v>
          </cell>
        </row>
        <row r="13">
          <cell r="F13">
            <v>6.5514749187091425E-3</v>
          </cell>
        </row>
        <row r="14">
          <cell r="F14">
            <v>2.7809743493350077E-2</v>
          </cell>
        </row>
        <row r="15">
          <cell r="F15">
            <v>4.0259210601020778E-2</v>
          </cell>
        </row>
        <row r="16">
          <cell r="F16">
            <v>6.9882169075874981E-2</v>
          </cell>
        </row>
        <row r="17">
          <cell r="F17">
            <v>4.3403662523374777E-2</v>
          </cell>
        </row>
        <row r="18">
          <cell r="F18">
            <v>-2.3597565385418224E-3</v>
          </cell>
        </row>
        <row r="19">
          <cell r="F19">
            <v>1.8696104378600444E-2</v>
          </cell>
        </row>
        <row r="20">
          <cell r="F20">
            <v>2.9486120773722954E-3</v>
          </cell>
        </row>
        <row r="21">
          <cell r="F21">
            <v>3.2038382527132321E-2</v>
          </cell>
        </row>
        <row r="22">
          <cell r="F22">
            <v>3.1084012253550519E-2</v>
          </cell>
          <cell r="G22">
            <v>0.10136637457037398</v>
          </cell>
        </row>
        <row r="23">
          <cell r="F23">
            <v>2.5559832998230243E-2</v>
          </cell>
          <cell r="G23">
            <v>0.12739514919362696</v>
          </cell>
        </row>
        <row r="24">
          <cell r="F24">
            <v>4.8639935069773002E-2</v>
          </cell>
          <cell r="G24">
            <v>0.10398148120809131</v>
          </cell>
        </row>
        <row r="25">
          <cell r="F25">
            <v>4.3915971244192317E-2</v>
          </cell>
          <cell r="G25">
            <v>9.3792547019728861E-2</v>
          </cell>
        </row>
        <row r="26">
          <cell r="F26">
            <v>4.8165359400589823E-2</v>
          </cell>
          <cell r="G26">
            <v>0.12562621311740935</v>
          </cell>
        </row>
        <row r="27">
          <cell r="F27">
            <v>5.9537835818363541E-2</v>
          </cell>
          <cell r="G27">
            <v>0.13693393259511905</v>
          </cell>
        </row>
        <row r="28">
          <cell r="F28">
            <v>6.1001624648421314E-2</v>
          </cell>
          <cell r="G28">
            <v>0.15899970850420245</v>
          </cell>
        </row>
        <row r="29">
          <cell r="F29">
            <v>6.7793111295047392E-2</v>
          </cell>
          <cell r="G29">
            <v>0.19370260250845597</v>
          </cell>
        </row>
        <row r="30">
          <cell r="F30">
            <v>8.3516520473001343E-2</v>
          </cell>
          <cell r="G30">
            <v>0.18821587908195009</v>
          </cell>
        </row>
        <row r="31">
          <cell r="F31">
            <v>8.4834255251103469E-2</v>
          </cell>
          <cell r="G31">
            <v>0.2288872390473185</v>
          </cell>
        </row>
        <row r="32">
          <cell r="F32">
            <v>7.9317576030375148E-2</v>
          </cell>
          <cell r="G32">
            <v>0.2617899169018168</v>
          </cell>
        </row>
        <row r="33">
          <cell r="F33">
            <v>8.4471584261225169E-2</v>
          </cell>
          <cell r="G33">
            <v>0.27162271185097209</v>
          </cell>
        </row>
        <row r="34">
          <cell r="F34">
            <v>8.3476512265483832E-2</v>
          </cell>
          <cell r="G34">
            <v>0.24388264785408403</v>
          </cell>
        </row>
        <row r="35">
          <cell r="F35">
            <v>0.1174870112618117</v>
          </cell>
          <cell r="G35">
            <v>0.30611503970810944</v>
          </cell>
        </row>
        <row r="36">
          <cell r="F36">
            <v>0.12901651533026218</v>
          </cell>
          <cell r="G36">
            <v>0.32092426315620404</v>
          </cell>
        </row>
        <row r="37">
          <cell r="F37">
            <v>0.15339038204822775</v>
          </cell>
          <cell r="G37">
            <v>0.38160943137582504</v>
          </cell>
        </row>
        <row r="38">
          <cell r="F38">
            <v>0.1882920569111928</v>
          </cell>
          <cell r="G38">
            <v>0.43453446130381868</v>
          </cell>
        </row>
        <row r="39">
          <cell r="F39">
            <v>0.19049898874416407</v>
          </cell>
          <cell r="G39">
            <v>0.47791792407367301</v>
          </cell>
        </row>
        <row r="40">
          <cell r="F40">
            <v>0.2068835321543962</v>
          </cell>
          <cell r="G40">
            <v>0.52485918323322778</v>
          </cell>
        </row>
        <row r="41">
          <cell r="F41">
            <v>0.1854326649706752</v>
          </cell>
          <cell r="G41">
            <v>0.53500371381936773</v>
          </cell>
        </row>
        <row r="42">
          <cell r="F42">
            <v>0.14030602847509047</v>
          </cell>
          <cell r="G42">
            <v>0.54375647752535849</v>
          </cell>
        </row>
        <row r="43">
          <cell r="F43">
            <v>9.0886656609475078E-2</v>
          </cell>
          <cell r="G43">
            <v>0.54324474768491782</v>
          </cell>
        </row>
        <row r="44">
          <cell r="F44">
            <v>4.5008812922578315E-2</v>
          </cell>
          <cell r="G44">
            <v>0.52122806108603315</v>
          </cell>
        </row>
        <row r="45">
          <cell r="F45">
            <v>6.8251331364488285E-3</v>
          </cell>
          <cell r="G45">
            <v>0.49791287571162429</v>
          </cell>
        </row>
        <row r="46">
          <cell r="F46">
            <v>-4.5628239762479109E-2</v>
          </cell>
          <cell r="G46">
            <v>0.4499628783622896</v>
          </cell>
        </row>
        <row r="47">
          <cell r="F47">
            <v>-3.6160212374367388E-2</v>
          </cell>
          <cell r="G47">
            <v>0.44754669949218689</v>
          </cell>
        </row>
        <row r="48">
          <cell r="F48">
            <v>-3.8806858039474604E-2</v>
          </cell>
          <cell r="G48">
            <v>0.42141957839813715</v>
          </cell>
        </row>
        <row r="49">
          <cell r="F49">
            <v>-3.4726998962016087E-2</v>
          </cell>
          <cell r="G49">
            <v>0.39539276545456087</v>
          </cell>
        </row>
        <row r="50">
          <cell r="F50">
            <v>-1.2652622272846709E-4</v>
          </cell>
          <cell r="G50">
            <v>0.36631983166655968</v>
          </cell>
        </row>
        <row r="51">
          <cell r="F51">
            <v>-1.381048388702282E-2</v>
          </cell>
          <cell r="G51">
            <v>0.34890196035406057</v>
          </cell>
        </row>
        <row r="52">
          <cell r="F52">
            <v>-2.8980263061520298E-2</v>
          </cell>
          <cell r="G52">
            <v>0.31312173930624171</v>
          </cell>
        </row>
        <row r="53">
          <cell r="F53">
            <v>-4.3566157030197422E-2</v>
          </cell>
          <cell r="G53">
            <v>0.26735502416313839</v>
          </cell>
        </row>
        <row r="54">
          <cell r="F54">
            <v>-5.5945909274685207E-2</v>
          </cell>
          <cell r="G54">
            <v>0.22689741012639056</v>
          </cell>
        </row>
        <row r="55">
          <cell r="F55">
            <v>-7.0049376702111255E-2</v>
          </cell>
          <cell r="G55">
            <v>0.16136557239013749</v>
          </cell>
        </row>
        <row r="56">
          <cell r="F56">
            <v>-6.834753132030752E-2</v>
          </cell>
          <cell r="G56">
            <v>0.11575769265567211</v>
          </cell>
        </row>
        <row r="57">
          <cell r="F57">
            <v>-4.4451762570833921E-2</v>
          </cell>
          <cell r="G57">
            <v>6.9512879544076658E-2</v>
          </cell>
        </row>
        <row r="58">
          <cell r="F58">
            <v>-2.1642938659339049E-2</v>
          </cell>
          <cell r="G58">
            <v>1.6962414555858733E-2</v>
          </cell>
        </row>
        <row r="59">
          <cell r="F59">
            <v>-1.7483697547615487E-3</v>
          </cell>
          <cell r="G59">
            <v>-3.0881786108788025E-2</v>
          </cell>
        </row>
        <row r="60">
          <cell r="F60">
            <v>4.0805279688192449E-3</v>
          </cell>
          <cell r="G60">
            <v>-8.7045311529904829E-2</v>
          </cell>
        </row>
        <row r="61">
          <cell r="F61">
            <v>-1.9272693580406043E-2</v>
          </cell>
          <cell r="G61">
            <v>-0.13519247900700462</v>
          </cell>
        </row>
        <row r="62">
          <cell r="F62">
            <v>-3.7477395654854397E-2</v>
          </cell>
          <cell r="G62">
            <v>-0.16082100957408627</v>
          </cell>
        </row>
        <row r="63">
          <cell r="F63">
            <v>-3.5206704426782788E-2</v>
          </cell>
          <cell r="G63">
            <v>-0.15697514714504593</v>
          </cell>
        </row>
        <row r="64">
          <cell r="F64">
            <v>-2.1819047394639839E-2</v>
          </cell>
          <cell r="G64">
            <v>-0.15387317184712293</v>
          </cell>
        </row>
        <row r="65">
          <cell r="F65">
            <v>-2.3800528465406239E-2</v>
          </cell>
          <cell r="G65">
            <v>-0.16581814060885966</v>
          </cell>
        </row>
        <row r="66">
          <cell r="F66">
            <v>-5.8375619605789512E-3</v>
          </cell>
          <cell r="G66">
            <v>-0.12103033177218611</v>
          </cell>
        </row>
        <row r="67">
          <cell r="F67">
            <v>-8.541674841505505E-3</v>
          </cell>
          <cell r="G67">
            <v>-0.12935660961218404</v>
          </cell>
        </row>
        <row r="68">
          <cell r="F68">
            <v>-1.820013838276514E-2</v>
          </cell>
          <cell r="G68">
            <v>-0.13326645219041353</v>
          </cell>
        </row>
        <row r="69">
          <cell r="F69">
            <v>1.649404661443021E-2</v>
          </cell>
          <cell r="G69">
            <v>-0.11459709503241333</v>
          </cell>
        </row>
        <row r="70">
          <cell r="F70">
            <v>2.4124750436709967E-2</v>
          </cell>
          <cell r="G70">
            <v>-9.6779055112747522E-2</v>
          </cell>
        </row>
        <row r="71">
          <cell r="F71">
            <v>2.8147438825808543E-2</v>
          </cell>
          <cell r="G71">
            <v>-8.7398686899352637E-2</v>
          </cell>
        </row>
        <row r="72">
          <cell r="F72">
            <v>5.0416956856732573E-2</v>
          </cell>
          <cell r="G72">
            <v>-5.3869232272160526E-2</v>
          </cell>
        </row>
        <row r="73">
          <cell r="F73">
            <v>6.8927058199224914E-2</v>
          </cell>
          <cell r="G73">
            <v>-2.1038798029909796E-3</v>
          </cell>
        </row>
        <row r="74">
          <cell r="F74">
            <v>9.0559577045727133E-2</v>
          </cell>
          <cell r="G74">
            <v>4.9726431207664831E-2</v>
          </cell>
        </row>
        <row r="75">
          <cell r="F75">
            <v>0.11617143176204202</v>
          </cell>
          <cell r="G75">
            <v>9.8822121564800705E-2</v>
          </cell>
        </row>
        <row r="76">
          <cell r="F76">
            <v>0.13711844955576594</v>
          </cell>
          <cell r="G76">
            <v>0.15159674860391301</v>
          </cell>
        </row>
        <row r="77">
          <cell r="F77">
            <v>0.12307810524542441</v>
          </cell>
          <cell r="G77">
            <v>0.16542598801326736</v>
          </cell>
        </row>
        <row r="78">
          <cell r="F78">
            <v>0.1081450233978761</v>
          </cell>
          <cell r="G78">
            <v>0.17951439326487997</v>
          </cell>
        </row>
        <row r="79">
          <cell r="F79">
            <v>9.9230995496164778E-2</v>
          </cell>
          <cell r="G79">
            <v>0.19980148681572701</v>
          </cell>
        </row>
        <row r="80">
          <cell r="F80">
            <v>9.0849554964825344E-2</v>
          </cell>
          <cell r="G80">
            <v>0.23836577559991906</v>
          </cell>
        </row>
        <row r="81">
          <cell r="F81">
            <v>0.10392792574493226</v>
          </cell>
          <cell r="G81">
            <v>0.28862660733860562</v>
          </cell>
        </row>
        <row r="82">
          <cell r="F82">
            <v>0.13341711344035154</v>
          </cell>
          <cell r="G82">
            <v>0.35040890236008598</v>
          </cell>
        </row>
        <row r="83">
          <cell r="F83">
            <v>0.15632141353793688</v>
          </cell>
          <cell r="G83">
            <v>0.39132960478044676</v>
          </cell>
        </row>
        <row r="84">
          <cell r="F84">
            <v>0.16088122555608525</v>
          </cell>
          <cell r="G84">
            <v>0.42106604855064411</v>
          </cell>
        </row>
        <row r="85">
          <cell r="F85">
            <v>0.16977774023335063</v>
          </cell>
          <cell r="G85">
            <v>0.48220487603736234</v>
          </cell>
        </row>
        <row r="86">
          <cell r="F86">
            <v>0.15657630704209666</v>
          </cell>
          <cell r="G86">
            <v>0.51282277136276178</v>
          </cell>
        </row>
        <row r="87">
          <cell r="F87">
            <v>0.13466208152289807</v>
          </cell>
          <cell r="G87">
            <v>0.53453336114485017</v>
          </cell>
        </row>
        <row r="88">
          <cell r="F88">
            <v>0.11901661754771566</v>
          </cell>
          <cell r="G88">
            <v>0.55828280448112488</v>
          </cell>
        </row>
        <row r="89">
          <cell r="F89">
            <v>9.8628158160298893E-2</v>
          </cell>
          <cell r="G89">
            <v>0.5643389875832312</v>
          </cell>
        </row>
        <row r="90">
          <cell r="F90">
            <v>9.1064715872500548E-2</v>
          </cell>
          <cell r="G90">
            <v>0.57976273679855206</v>
          </cell>
        </row>
        <row r="91">
          <cell r="F91">
            <v>0.12420782230340616</v>
          </cell>
          <cell r="G91">
            <v>0.63059374462244777</v>
          </cell>
        </row>
        <row r="92">
          <cell r="F92">
            <v>0.16211060038692837</v>
          </cell>
          <cell r="G92">
            <v>0.66997644801132061</v>
          </cell>
        </row>
        <row r="93">
          <cell r="F93">
            <v>0.18641699817519594</v>
          </cell>
          <cell r="G93">
            <v>0.6818289275592021</v>
          </cell>
        </row>
        <row r="94">
          <cell r="F94">
            <v>0.18297187872621914</v>
          </cell>
          <cell r="G94">
            <v>0.67217503847904414</v>
          </cell>
        </row>
        <row r="95">
          <cell r="F95">
            <v>0.15843520764077998</v>
          </cell>
          <cell r="G95">
            <v>0.67285752050118586</v>
          </cell>
        </row>
        <row r="96">
          <cell r="F96">
            <v>0.15712183826344442</v>
          </cell>
          <cell r="G96">
            <v>0.68997983671899898</v>
          </cell>
        </row>
        <row r="97">
          <cell r="F97">
            <v>0.17549764337010959</v>
          </cell>
          <cell r="G97">
            <v>0.73424846568388713</v>
          </cell>
        </row>
        <row r="98">
          <cell r="F98">
            <v>0.21832112424280359</v>
          </cell>
          <cell r="G98">
            <v>0.78235113932397138</v>
          </cell>
        </row>
        <row r="99">
          <cell r="F99">
            <v>0.27890139889764198</v>
          </cell>
          <cell r="G99">
            <v>0.85252792390266297</v>
          </cell>
        </row>
        <row r="100">
          <cell r="F100">
            <v>0.2782528430240962</v>
          </cell>
          <cell r="G100">
            <v>0.87738312477826985</v>
          </cell>
        </row>
        <row r="101">
          <cell r="F101">
            <v>0.23781341572027398</v>
          </cell>
          <cell r="G101">
            <v>0.86813395565922913</v>
          </cell>
        </row>
        <row r="102">
          <cell r="F102">
            <v>0.18891937567558392</v>
          </cell>
          <cell r="G102">
            <v>0.83785340155920385</v>
          </cell>
        </row>
      </sheetData>
      <sheetData sheetId="19">
        <row r="6">
          <cell r="F6">
            <v>8.0732362873284919E-2</v>
          </cell>
        </row>
        <row r="7">
          <cell r="F7">
            <v>6.8402726884400411E-2</v>
          </cell>
        </row>
        <row r="8">
          <cell r="F8">
            <v>1.6067408178564543E-2</v>
          </cell>
        </row>
        <row r="9">
          <cell r="F9">
            <v>1.7005441899455149E-2</v>
          </cell>
        </row>
        <row r="10">
          <cell r="F10">
            <v>-2.6193220876931302E-2</v>
          </cell>
        </row>
        <row r="11">
          <cell r="F11">
            <v>-3.4494687532574328E-3</v>
          </cell>
        </row>
        <row r="12">
          <cell r="F12">
            <v>-4.4278527403661741E-2</v>
          </cell>
        </row>
        <row r="13">
          <cell r="F13">
            <v>-4.3966989896263381E-2</v>
          </cell>
        </row>
        <row r="14">
          <cell r="F14">
            <v>-7.4587452876760576E-3</v>
          </cell>
        </row>
        <row r="15">
          <cell r="F15">
            <v>-6.9348405524590692E-3</v>
          </cell>
        </row>
        <row r="16">
          <cell r="F16">
            <v>6.5873196885121763E-2</v>
          </cell>
        </row>
        <row r="17">
          <cell r="F17">
            <v>4.1210268646662898E-2</v>
          </cell>
        </row>
        <row r="18">
          <cell r="F18">
            <v>5.2095111883401872E-2</v>
          </cell>
        </row>
        <row r="19">
          <cell r="F19">
            <v>5.4506636854628469E-2</v>
          </cell>
        </row>
        <row r="20">
          <cell r="F20">
            <v>5.4120761626331886E-2</v>
          </cell>
        </row>
        <row r="21">
          <cell r="F21">
            <v>6.0584025043872558E-2</v>
          </cell>
        </row>
        <row r="22">
          <cell r="F22">
            <v>4.6935250133004119E-2</v>
          </cell>
          <cell r="G22">
            <v>0.14611075872508356</v>
          </cell>
        </row>
        <row r="23">
          <cell r="F23">
            <v>5.4500665861171714E-2</v>
          </cell>
          <cell r="G23">
            <v>0.16702572029448412</v>
          </cell>
        </row>
        <row r="24">
          <cell r="F24">
            <v>4.9814527281029523E-2</v>
          </cell>
          <cell r="G24">
            <v>0.14159736656738597</v>
          </cell>
        </row>
        <row r="25">
          <cell r="F25">
            <v>7.9267930383239302E-2</v>
          </cell>
          <cell r="G25">
            <v>0.15410067607696648</v>
          </cell>
        </row>
        <row r="26">
          <cell r="F26">
            <v>8.4478843373204784E-2</v>
          </cell>
          <cell r="G26">
            <v>0.14985723922500352</v>
          </cell>
        </row>
        <row r="27">
          <cell r="F27">
            <v>0.10251716358831749</v>
          </cell>
          <cell r="G27">
            <v>0.20114015699840113</v>
          </cell>
        </row>
        <row r="28">
          <cell r="F28">
            <v>0.12589996333795989</v>
          </cell>
          <cell r="G28">
            <v>0.25142992172678136</v>
          </cell>
        </row>
        <row r="29">
          <cell r="F29">
            <v>0.11601462959668923</v>
          </cell>
          <cell r="G29">
            <v>0.25310986377420075</v>
          </cell>
        </row>
        <row r="30">
          <cell r="F30">
            <v>0.12324124142768522</v>
          </cell>
          <cell r="G30">
            <v>0.29929170152961981</v>
          </cell>
        </row>
        <row r="31">
          <cell r="F31">
            <v>0.11254389016867437</v>
          </cell>
          <cell r="G31">
            <v>0.31713351592033306</v>
          </cell>
        </row>
        <row r="32">
          <cell r="F32">
            <v>0.12497291134645086</v>
          </cell>
          <cell r="G32">
            <v>0.42068136047689397</v>
          </cell>
        </row>
        <row r="33">
          <cell r="F33">
            <v>0.13919260192324656</v>
          </cell>
          <cell r="G33">
            <v>0.43626945559371066</v>
          </cell>
        </row>
        <row r="34">
          <cell r="F34">
            <v>0.14572070366679901</v>
          </cell>
          <cell r="G34">
            <v>0.45247115048409503</v>
          </cell>
        </row>
        <row r="35">
          <cell r="F35">
            <v>0.20987014097629578</v>
          </cell>
          <cell r="G35">
            <v>0.53393849744908772</v>
          </cell>
        </row>
        <row r="36">
          <cell r="F36">
            <v>0.18350991106333348</v>
          </cell>
          <cell r="G36">
            <v>0.53831807465510562</v>
          </cell>
        </row>
        <row r="37">
          <cell r="F37">
            <v>0.193417371049009</v>
          </cell>
          <cell r="G37">
            <v>0.5884765579960568</v>
          </cell>
        </row>
        <row r="38">
          <cell r="F38">
            <v>0.21777770696315665</v>
          </cell>
          <cell r="G38">
            <v>0.61815374556384983</v>
          </cell>
        </row>
        <row r="39">
          <cell r="F39">
            <v>0.18072229143446142</v>
          </cell>
          <cell r="G39">
            <v>0.66015415202892069</v>
          </cell>
        </row>
        <row r="40">
          <cell r="F40">
            <v>0.21167663159136235</v>
          </cell>
          <cell r="G40">
            <v>0.69587394462013608</v>
          </cell>
        </row>
        <row r="41">
          <cell r="F41">
            <v>0.17253564409643313</v>
          </cell>
          <cell r="G41">
            <v>0.70042817704861715</v>
          </cell>
        </row>
        <row r="42">
          <cell r="F42">
            <v>0.10499568529989431</v>
          </cell>
          <cell r="G42">
            <v>0.67621418073073991</v>
          </cell>
        </row>
        <row r="43">
          <cell r="F43">
            <v>6.1575682320504373E-2</v>
          </cell>
          <cell r="G43">
            <v>0.66722916848825353</v>
          </cell>
        </row>
        <row r="44">
          <cell r="F44">
            <v>-1.5984840234236096E-2</v>
          </cell>
          <cell r="G44">
            <v>0.63007457710487047</v>
          </cell>
        </row>
        <row r="45">
          <cell r="F45">
            <v>-5.5860075435721239E-2</v>
          </cell>
          <cell r="G45">
            <v>0.5653001712296567</v>
          </cell>
        </row>
        <row r="46">
          <cell r="F46">
            <v>-9.212969283719781E-2</v>
          </cell>
          <cell r="G46">
            <v>0.49960564452033729</v>
          </cell>
        </row>
        <row r="47">
          <cell r="F47">
            <v>-6.5157775703008861E-2</v>
          </cell>
          <cell r="G47">
            <v>0.49955422919692716</v>
          </cell>
        </row>
        <row r="48">
          <cell r="F48">
            <v>-4.4429568214857537E-2</v>
          </cell>
          <cell r="G48">
            <v>0.45974504555205292</v>
          </cell>
        </row>
        <row r="49">
          <cell r="F49">
            <v>-1.0108884165346454E-2</v>
          </cell>
          <cell r="G49">
            <v>0.43917665746762091</v>
          </cell>
        </row>
        <row r="50">
          <cell r="F50">
            <v>-1.621768082277434E-3</v>
          </cell>
          <cell r="G50">
            <v>0.37474263501037486</v>
          </cell>
        </row>
        <row r="51">
          <cell r="F51">
            <v>-2.2814677766171399E-2</v>
          </cell>
          <cell r="G51">
            <v>0.36419566126208142</v>
          </cell>
        </row>
        <row r="52">
          <cell r="F52">
            <v>-3.9921996939813777E-2</v>
          </cell>
          <cell r="G52">
            <v>0.29485013726578824</v>
          </cell>
        </row>
        <row r="53">
          <cell r="F53">
            <v>-5.1048610594818453E-2</v>
          </cell>
          <cell r="G53">
            <v>0.24893544494955602</v>
          </cell>
        </row>
        <row r="54">
          <cell r="F54">
            <v>-3.6735076325321851E-2</v>
          </cell>
          <cell r="G54">
            <v>0.1922868550182539</v>
          </cell>
        </row>
        <row r="55">
          <cell r="F55">
            <v>-5.1661415135311625E-2</v>
          </cell>
          <cell r="G55">
            <v>0.10266410515047406</v>
          </cell>
        </row>
        <row r="56">
          <cell r="F56">
            <v>-4.750712008234767E-2</v>
          </cell>
          <cell r="G56">
            <v>6.3833106120107161E-2</v>
          </cell>
        </row>
        <row r="57">
          <cell r="F57">
            <v>-1.2216397712950588E-2</v>
          </cell>
          <cell r="G57">
            <v>4.330167618759647E-2</v>
          </cell>
        </row>
        <row r="58">
          <cell r="F58">
            <v>1.3749752106968558E-2</v>
          </cell>
          <cell r="G58">
            <v>-1.1741099837934249E-2</v>
          </cell>
        </row>
        <row r="59">
          <cell r="F59">
            <v>4.5347819978459256E-2</v>
          </cell>
          <cell r="G59">
            <v>-3.2710366305528087E-2</v>
          </cell>
        </row>
        <row r="60">
          <cell r="F60">
            <v>5.0336476523316007E-2</v>
          </cell>
          <cell r="G60">
            <v>-9.7507048947939101E-2</v>
          </cell>
        </row>
        <row r="61">
          <cell r="F61">
            <v>7.5077180229487131E-2</v>
          </cell>
          <cell r="G61">
            <v>-5.4156787679349713E-2</v>
          </cell>
        </row>
        <row r="62">
          <cell r="F62">
            <v>9.800747325814009E-2</v>
          </cell>
          <cell r="G62">
            <v>-1.8729311879688425E-2</v>
          </cell>
        </row>
        <row r="63">
          <cell r="F63">
            <v>2.9811566424156243E-2</v>
          </cell>
          <cell r="G63">
            <v>-6.4474482201876349E-2</v>
          </cell>
        </row>
        <row r="64">
          <cell r="F64">
            <v>2.8891671931744627E-2</v>
          </cell>
          <cell r="G64">
            <v>-5.2630536781958316E-2</v>
          </cell>
        </row>
        <row r="65">
          <cell r="F65">
            <v>-4.6682108579341949E-2</v>
          </cell>
          <cell r="G65">
            <v>-4.4978820822970333E-2</v>
          </cell>
        </row>
        <row r="66">
          <cell r="F66">
            <v>-3.5073394113287776E-2</v>
          </cell>
          <cell r="G66">
            <v>3.8326986844221561E-2</v>
          </cell>
        </row>
        <row r="67">
          <cell r="F67">
            <v>1.3651879253399903E-3</v>
          </cell>
          <cell r="G67">
            <v>2.0484814264724875E-3</v>
          </cell>
        </row>
        <row r="68">
          <cell r="F68">
            <v>2.0545760494125726E-2</v>
          </cell>
          <cell r="G68">
            <v>1.234479192702505E-2</v>
          </cell>
        </row>
        <row r="69">
          <cell r="F69">
            <v>5.2113214936844419E-2</v>
          </cell>
          <cell r="G69">
            <v>1.7243278279220519E-2</v>
          </cell>
        </row>
        <row r="70">
          <cell r="F70">
            <v>5.7735847739813356E-2</v>
          </cell>
          <cell r="G70">
            <v>9.7684602666312279E-2</v>
          </cell>
        </row>
        <row r="71">
          <cell r="F71">
            <v>9.86532151718401E-2</v>
          </cell>
          <cell r="G71">
            <v>0.12351637436448391</v>
          </cell>
        </row>
        <row r="72">
          <cell r="F72">
            <v>0.10579739500206257</v>
          </cell>
          <cell r="G72">
            <v>0.15806418386890134</v>
          </cell>
        </row>
        <row r="73">
          <cell r="F73">
            <v>0.13840692861769902</v>
          </cell>
          <cell r="G73">
            <v>0.20669881749173799</v>
          </cell>
        </row>
        <row r="74">
          <cell r="F74">
            <v>0.14074281543075062</v>
          </cell>
          <cell r="G74">
            <v>0.27516249442238483</v>
          </cell>
        </row>
        <row r="75">
          <cell r="F75">
            <v>0.14888343294768416</v>
          </cell>
          <cell r="G75">
            <v>0.3240612224474797</v>
          </cell>
        </row>
        <row r="76">
          <cell r="F76">
            <v>0.1469539089750829</v>
          </cell>
          <cell r="G76">
            <v>0.35252521292633199</v>
          </cell>
        </row>
        <row r="77">
          <cell r="F77">
            <v>0.120252758291174</v>
          </cell>
          <cell r="G77">
            <v>0.33916797349586253</v>
          </cell>
        </row>
        <row r="78">
          <cell r="F78">
            <v>0.10816986497074658</v>
          </cell>
          <cell r="G78">
            <v>0.36958260728616277</v>
          </cell>
        </row>
        <row r="79">
          <cell r="F79">
            <v>0.11483486353455075</v>
          </cell>
          <cell r="G79">
            <v>0.39354826600357112</v>
          </cell>
        </row>
        <row r="80">
          <cell r="F80">
            <v>0.14348366205891422</v>
          </cell>
          <cell r="G80">
            <v>0.44567239846193013</v>
          </cell>
        </row>
        <row r="81">
          <cell r="F81">
            <v>0.17308755756980604</v>
          </cell>
          <cell r="G81">
            <v>0.43717835083618156</v>
          </cell>
        </row>
        <row r="82">
          <cell r="F82">
            <v>0.24309118912390582</v>
          </cell>
          <cell r="G82">
            <v>0.51466632315192851</v>
          </cell>
        </row>
        <row r="83">
          <cell r="F83">
            <v>0.27754181258401101</v>
          </cell>
          <cell r="G83">
            <v>0.64127851216342591</v>
          </cell>
        </row>
        <row r="84">
          <cell r="F84">
            <v>0.23476858245245305</v>
          </cell>
          <cell r="G84">
            <v>0.65154930898263852</v>
          </cell>
        </row>
        <row r="85">
          <cell r="F85">
            <v>0.25409505351757172</v>
          </cell>
          <cell r="G85">
            <v>0.73795551293309503</v>
          </cell>
        </row>
        <row r="86">
          <cell r="F86">
            <v>0.17873178794339725</v>
          </cell>
          <cell r="G86">
            <v>0.72847150520861337</v>
          </cell>
        </row>
        <row r="87">
          <cell r="F87">
            <v>4.4412662650983689E-2</v>
          </cell>
          <cell r="G87">
            <v>0.68432598688906965</v>
          </cell>
        </row>
        <row r="88">
          <cell r="F88">
            <v>6.1511225815591665E-3</v>
          </cell>
          <cell r="G88">
            <v>0.63715467107007207</v>
          </cell>
        </row>
        <row r="89">
          <cell r="F89">
            <v>-7.1553692348625075E-2</v>
          </cell>
          <cell r="G89">
            <v>0.61428860564762577</v>
          </cell>
        </row>
        <row r="90">
          <cell r="F90">
            <v>-6.4778297867552057E-2</v>
          </cell>
          <cell r="G90">
            <v>0.60595735960124808</v>
          </cell>
        </row>
        <row r="91">
          <cell r="F91">
            <v>5.163302161995531E-2</v>
          </cell>
          <cell r="G91">
            <v>0.63730579333718484</v>
          </cell>
        </row>
        <row r="92">
          <cell r="F92">
            <v>9.2948216012302465E-2</v>
          </cell>
          <cell r="G92">
            <v>0.62430549208031183</v>
          </cell>
        </row>
        <row r="93">
          <cell r="F93">
            <v>0.10012706479268121</v>
          </cell>
          <cell r="G93">
            <v>0.57600874182260775</v>
          </cell>
        </row>
        <row r="94">
          <cell r="F94">
            <v>8.6535370673558348E-2</v>
          </cell>
          <cell r="G94">
            <v>0.551749914844056</v>
          </cell>
        </row>
        <row r="95">
          <cell r="F95">
            <v>1.5321932429244327E-2</v>
          </cell>
          <cell r="G95">
            <v>0.503744292818745</v>
          </cell>
        </row>
        <row r="96">
          <cell r="F96">
            <v>2.818662388226956E-2</v>
          </cell>
          <cell r="G96">
            <v>0.50553820698749863</v>
          </cell>
        </row>
        <row r="97">
          <cell r="F97">
            <v>6.929108716536557E-2</v>
          </cell>
          <cell r="G97">
            <v>0.52504707069679946</v>
          </cell>
        </row>
        <row r="98">
          <cell r="F98">
            <v>0.11643643017201852</v>
          </cell>
          <cell r="G98">
            <v>0.56001648004532789</v>
          </cell>
        </row>
        <row r="99">
          <cell r="F99">
            <v>0.15740935721063196</v>
          </cell>
          <cell r="G99">
            <v>0.54631878649482635</v>
          </cell>
        </row>
        <row r="100">
          <cell r="F100">
            <v>0.14562239743523842</v>
          </cell>
          <cell r="G100">
            <v>0.50767694236382266</v>
          </cell>
        </row>
        <row r="101">
          <cell r="F101">
            <v>0.16522090358150501</v>
          </cell>
          <cell r="G101">
            <v>0.51718041670849846</v>
          </cell>
        </row>
        <row r="102">
          <cell r="F102">
            <v>0.15632306848920255</v>
          </cell>
          <cell r="G102">
            <v>0.47324835941062471</v>
          </cell>
        </row>
      </sheetData>
      <sheetData sheetId="20">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cell r="G22" t="str">
            <v/>
          </cell>
        </row>
        <row r="23">
          <cell r="F23" t="str">
            <v/>
          </cell>
          <cell r="G23" t="str">
            <v/>
          </cell>
        </row>
        <row r="24">
          <cell r="F24" t="str">
            <v/>
          </cell>
          <cell r="G24" t="str">
            <v/>
          </cell>
        </row>
        <row r="25">
          <cell r="F25" t="str">
            <v/>
          </cell>
          <cell r="G25" t="str">
            <v/>
          </cell>
        </row>
        <row r="26">
          <cell r="F26" t="str">
            <v/>
          </cell>
          <cell r="G26" t="str">
            <v/>
          </cell>
        </row>
        <row r="27">
          <cell r="F27" t="str">
            <v/>
          </cell>
          <cell r="G27" t="str">
            <v/>
          </cell>
        </row>
        <row r="28">
          <cell r="F28" t="str">
            <v/>
          </cell>
          <cell r="G28" t="str">
            <v/>
          </cell>
        </row>
        <row r="29">
          <cell r="F29" t="str">
            <v/>
          </cell>
          <cell r="G29" t="str">
            <v/>
          </cell>
        </row>
        <row r="30">
          <cell r="F30" t="str">
            <v/>
          </cell>
          <cell r="G30" t="str">
            <v/>
          </cell>
        </row>
        <row r="31">
          <cell r="F31" t="str">
            <v/>
          </cell>
          <cell r="G31" t="str">
            <v/>
          </cell>
        </row>
        <row r="32">
          <cell r="F32" t="str">
            <v/>
          </cell>
          <cell r="G32" t="str">
            <v/>
          </cell>
        </row>
        <row r="33">
          <cell r="F33" t="str">
            <v/>
          </cell>
          <cell r="G33" t="str">
            <v/>
          </cell>
        </row>
        <row r="34">
          <cell r="F34">
            <v>0.17275133617733052</v>
          </cell>
          <cell r="G34" t="str">
            <v/>
          </cell>
        </row>
        <row r="35">
          <cell r="F35">
            <v>0.16359206654749744</v>
          </cell>
          <cell r="G35" t="str">
            <v/>
          </cell>
        </row>
        <row r="36">
          <cell r="F36">
            <v>0.15881646327679302</v>
          </cell>
          <cell r="G36" t="str">
            <v/>
          </cell>
        </row>
        <row r="37">
          <cell r="F37">
            <v>0.15696612815810695</v>
          </cell>
          <cell r="G37" t="str">
            <v/>
          </cell>
        </row>
        <row r="38">
          <cell r="F38">
            <v>0.14341504792092513</v>
          </cell>
          <cell r="G38" t="str">
            <v/>
          </cell>
        </row>
        <row r="39">
          <cell r="F39">
            <v>0.13638842212936247</v>
          </cell>
          <cell r="G39" t="str">
            <v/>
          </cell>
        </row>
        <row r="40">
          <cell r="F40">
            <v>0.10075708606645667</v>
          </cell>
          <cell r="G40" t="str">
            <v/>
          </cell>
        </row>
        <row r="41">
          <cell r="F41">
            <v>7.9071362283904642E-2</v>
          </cell>
          <cell r="G41" t="str">
            <v/>
          </cell>
        </row>
        <row r="42">
          <cell r="F42">
            <v>3.9130950575239902E-2</v>
          </cell>
          <cell r="G42" t="str">
            <v/>
          </cell>
        </row>
        <row r="43">
          <cell r="F43">
            <v>1.2111844820885525E-2</v>
          </cell>
          <cell r="G43" t="str">
            <v/>
          </cell>
        </row>
        <row r="44">
          <cell r="F44">
            <v>-9.132483563272363E-3</v>
          </cell>
          <cell r="G44" t="str">
            <v/>
          </cell>
        </row>
        <row r="45">
          <cell r="F45">
            <v>-3.4218667011638629E-2</v>
          </cell>
          <cell r="G45" t="str">
            <v/>
          </cell>
        </row>
        <row r="46">
          <cell r="F46">
            <v>-5.4179435824621217E-2</v>
          </cell>
          <cell r="G46" t="str">
            <v/>
          </cell>
        </row>
        <row r="47">
          <cell r="F47">
            <v>-3.1594090182963191E-2</v>
          </cell>
          <cell r="G47" t="str">
            <v/>
          </cell>
        </row>
        <row r="48">
          <cell r="F48">
            <v>-2.3608705949258034E-2</v>
          </cell>
          <cell r="G48" t="str">
            <v/>
          </cell>
        </row>
        <row r="49">
          <cell r="F49">
            <v>-1.8858538393561261E-2</v>
          </cell>
          <cell r="G49" t="str">
            <v/>
          </cell>
        </row>
        <row r="50">
          <cell r="F50">
            <v>1.165884960370321E-2</v>
          </cell>
          <cell r="G50">
            <v>0.31277674845257736</v>
          </cell>
        </row>
        <row r="51">
          <cell r="F51">
            <v>-4.6029920260367565E-4</v>
          </cell>
          <cell r="G51">
            <v>0.28003794411217875</v>
          </cell>
        </row>
        <row r="52">
          <cell r="F52">
            <v>-3.0197467778804777E-3</v>
          </cell>
          <cell r="G52">
            <v>0.22381261305283875</v>
          </cell>
        </row>
        <row r="53">
          <cell r="F53">
            <v>1.0468836421748076E-2</v>
          </cell>
          <cell r="G53">
            <v>0.19342912145855976</v>
          </cell>
        </row>
        <row r="54">
          <cell r="F54">
            <v>2.6892737634262821E-3</v>
          </cell>
          <cell r="G54">
            <v>0.14271468603867307</v>
          </cell>
        </row>
        <row r="55">
          <cell r="F55">
            <v>-6.9300346646696317E-3</v>
          </cell>
          <cell r="G55">
            <v>0.1095158429000116</v>
          </cell>
        </row>
        <row r="56">
          <cell r="F56">
            <v>1.9754814396118663E-3</v>
          </cell>
          <cell r="G56">
            <v>6.6971631215657579E-2</v>
          </cell>
        </row>
        <row r="57">
          <cell r="F57">
            <v>6.2988660376288291E-3</v>
          </cell>
          <cell r="G57">
            <v>4.2761859338081701E-2</v>
          </cell>
        </row>
        <row r="58">
          <cell r="F58">
            <v>9.4137484078174859E-3</v>
          </cell>
          <cell r="G58">
            <v>8.7133865255654471E-3</v>
          </cell>
        </row>
        <row r="59">
          <cell r="F59">
            <v>1.8829488574410243E-2</v>
          </cell>
          <cell r="G59">
            <v>-8.0430906549405819E-3</v>
          </cell>
        </row>
        <row r="60">
          <cell r="F60">
            <v>2.7819320195527082E-2</v>
          </cell>
          <cell r="G60">
            <v>-5.9661346552720464E-3</v>
          </cell>
        </row>
        <row r="61">
          <cell r="F61">
            <v>2.4579163160333255E-2</v>
          </cell>
          <cell r="G61">
            <v>-1.1730339785489716E-2</v>
          </cell>
        </row>
        <row r="62">
          <cell r="F62">
            <v>6.9164540848985741E-3</v>
          </cell>
          <cell r="G62">
            <v>-2.3501109964775935E-2</v>
          </cell>
        </row>
        <row r="63">
          <cell r="F63">
            <v>-4.3314783326165555E-3</v>
          </cell>
          <cell r="G63">
            <v>-2.4486413808442783E-2</v>
          </cell>
        </row>
        <row r="64">
          <cell r="F64">
            <v>-1.7310533607293527E-2</v>
          </cell>
          <cell r="G64">
            <v>-1.414418469929314E-2</v>
          </cell>
        </row>
        <row r="65">
          <cell r="F65">
            <v>-2.3417047980155866E-2</v>
          </cell>
          <cell r="G65">
            <v>-9.2872075400700165E-4</v>
          </cell>
        </row>
        <row r="66">
          <cell r="F66">
            <v>-1.6446977176097374E-2</v>
          </cell>
          <cell r="G66">
            <v>1.4231348683748011E-2</v>
          </cell>
        </row>
        <row r="67">
          <cell r="F67">
            <v>-2.0583197661544696E-3</v>
          </cell>
          <cell r="G67">
            <v>5.0493566083660646E-3</v>
          </cell>
        </row>
        <row r="68">
          <cell r="F68">
            <v>6.8902161660266796E-4</v>
          </cell>
          <cell r="G68">
            <v>1.0153542866567611E-2</v>
          </cell>
        </row>
        <row r="69">
          <cell r="F69">
            <v>-3.0243131112419708E-3</v>
          </cell>
          <cell r="G69">
            <v>1.4905504528312253E-2</v>
          </cell>
        </row>
        <row r="70">
          <cell r="F70">
            <v>1.965835738754091E-2</v>
          </cell>
          <cell r="G70">
            <v>2.2230856467585616E-2</v>
          </cell>
        </row>
        <row r="71">
          <cell r="F71">
            <v>4.2264041436976861E-3</v>
          </cell>
          <cell r="G71">
            <v>9.7360599546673695E-3</v>
          </cell>
        </row>
        <row r="72">
          <cell r="F72">
            <v>3.7811560374825409E-3</v>
          </cell>
          <cell r="G72">
            <v>1.6954445681930379E-2</v>
          </cell>
        </row>
        <row r="73">
          <cell r="F73">
            <v>1.1582246687648005E-2</v>
          </cell>
          <cell r="G73">
            <v>1.6018914794212268E-2</v>
          </cell>
        </row>
        <row r="74">
          <cell r="F74">
            <v>-6.4331066202432093E-3</v>
          </cell>
          <cell r="G74">
            <v>1.3108476083916283E-2</v>
          </cell>
        </row>
        <row r="75">
          <cell r="F75">
            <v>2.3543751519299289E-2</v>
          </cell>
          <cell r="G75">
            <v>4.0209846138636214E-2</v>
          </cell>
        </row>
        <row r="76">
          <cell r="F76">
            <v>3.4286503494758737E-2</v>
          </cell>
          <cell r="G76">
            <v>4.9265467737077219E-2</v>
          </cell>
        </row>
        <row r="77">
          <cell r="F77">
            <v>4.3820718171446491E-2</v>
          </cell>
          <cell r="G77">
            <v>5.3540766928029761E-2</v>
          </cell>
        </row>
        <row r="78">
          <cell r="F78">
            <v>6.102451744222926E-2</v>
          </cell>
          <cell r="G78">
            <v>6.4719245118328064E-2</v>
          </cell>
        </row>
        <row r="79">
          <cell r="F79">
            <v>6.1527981984699991E-2</v>
          </cell>
          <cell r="G79">
            <v>8.2908339548926041E-2</v>
          </cell>
        </row>
        <row r="80">
          <cell r="F80">
            <v>8.2275903386328855E-2</v>
          </cell>
          <cell r="G80">
            <v>0.10372205092787914</v>
          </cell>
        </row>
        <row r="81">
          <cell r="F81">
            <v>7.6058486354927207E-2</v>
          </cell>
          <cell r="G81">
            <v>0.10502009012262391</v>
          </cell>
        </row>
        <row r="82">
          <cell r="F82">
            <v>8.0884728740463874E-2</v>
          </cell>
          <cell r="G82">
            <v>0.13868751977389329</v>
          </cell>
        </row>
        <row r="83">
          <cell r="F83">
            <v>9.7667684983816588E-2</v>
          </cell>
          <cell r="G83">
            <v>0.18490750286535929</v>
          </cell>
        </row>
        <row r="84">
          <cell r="F84">
            <v>9.8497323082821539E-2</v>
          </cell>
          <cell r="G84">
            <v>0.21952990761799421</v>
          </cell>
        </row>
        <row r="85">
          <cell r="F85">
            <v>0.11279957993883606</v>
          </cell>
          <cell r="G85">
            <v>0.24123671804161584</v>
          </cell>
        </row>
        <row r="86">
          <cell r="F86">
            <v>0.12230612438396812</v>
          </cell>
          <cell r="G86">
            <v>0.2774406213339588</v>
          </cell>
        </row>
        <row r="87">
          <cell r="F87">
            <v>0.12237222755167976</v>
          </cell>
          <cell r="G87">
            <v>0.30933805018319344</v>
          </cell>
        </row>
        <row r="88">
          <cell r="F88">
            <v>0.12438156216715818</v>
          </cell>
          <cell r="G88">
            <v>0.34322244816854969</v>
          </cell>
        </row>
        <row r="89">
          <cell r="F89">
            <v>0.12224428036611618</v>
          </cell>
          <cell r="G89">
            <v>0.36650531151897398</v>
          </cell>
        </row>
        <row r="90">
          <cell r="F90">
            <v>0.11363518516010229</v>
          </cell>
          <cell r="G90">
            <v>0.37141744910652025</v>
          </cell>
        </row>
        <row r="91">
          <cell r="F91">
            <v>0.11965755533516492</v>
          </cell>
          <cell r="G91">
            <v>0.4247692013746609</v>
          </cell>
        </row>
        <row r="92">
          <cell r="F92">
            <v>0.1351691613531906</v>
          </cell>
          <cell r="G92">
            <v>0.47461045348425784</v>
          </cell>
        </row>
        <row r="93">
          <cell r="F93">
            <v>0.14462315548136759</v>
          </cell>
          <cell r="G93">
            <v>0.49954622031269341</v>
          </cell>
        </row>
        <row r="94">
          <cell r="F94">
            <v>0.13209880547335817</v>
          </cell>
          <cell r="G94">
            <v>0.50994936120012169</v>
          </cell>
        </row>
        <row r="95">
          <cell r="F95">
            <v>0.12491319064097467</v>
          </cell>
          <cell r="G95">
            <v>0.52613864049633607</v>
          </cell>
        </row>
        <row r="96">
          <cell r="F96">
            <v>0.1201912959647943</v>
          </cell>
          <cell r="G96">
            <v>0.56051524595429347</v>
          </cell>
        </row>
        <row r="97">
          <cell r="F97">
            <v>0.13405532773841317</v>
          </cell>
          <cell r="G97">
            <v>0.58978082987966018</v>
          </cell>
        </row>
        <row r="98">
          <cell r="F98">
            <v>0.16358763637782522</v>
          </cell>
          <cell r="G98">
            <v>0.61251248013571769</v>
          </cell>
        </row>
        <row r="99">
          <cell r="F99">
            <v>0.20110119646433353</v>
          </cell>
          <cell r="G99">
            <v>0.66571185497596974</v>
          </cell>
        </row>
        <row r="100">
          <cell r="F100">
            <v>0.20775765431173018</v>
          </cell>
          <cell r="G100">
            <v>0.68599699687969484</v>
          </cell>
        </row>
        <row r="101">
          <cell r="F101">
            <v>0.21450206777537462</v>
          </cell>
          <cell r="G101">
            <v>0.7282244113001074</v>
          </cell>
        </row>
        <row r="102">
          <cell r="F102">
            <v>0.23439807457726408</v>
          </cell>
          <cell r="G102">
            <v>0.766025825972518</v>
          </cell>
        </row>
      </sheetData>
      <sheetData sheetId="21"/>
      <sheetData sheetId="22"/>
      <sheetData sheetId="23"/>
      <sheetData sheetId="24"/>
      <sheetData sheetId="25">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6">
          <cell r="H16" t="str">
            <v/>
          </cell>
        </row>
        <row r="17">
          <cell r="H17" t="str">
            <v/>
          </cell>
        </row>
        <row r="18">
          <cell r="H18" t="str">
            <v/>
          </cell>
        </row>
        <row r="19">
          <cell r="H19" t="str">
            <v/>
          </cell>
        </row>
        <row r="20">
          <cell r="H20" t="str">
            <v/>
          </cell>
        </row>
        <row r="21">
          <cell r="H21" t="str">
            <v/>
          </cell>
        </row>
        <row r="22">
          <cell r="H22" t="str">
            <v/>
          </cell>
          <cell r="L22" t="str">
            <v/>
          </cell>
        </row>
        <row r="23">
          <cell r="H23" t="str">
            <v/>
          </cell>
          <cell r="L23" t="str">
            <v/>
          </cell>
        </row>
        <row r="24">
          <cell r="H24" t="str">
            <v/>
          </cell>
          <cell r="L24" t="str">
            <v/>
          </cell>
        </row>
        <row r="25">
          <cell r="H25" t="str">
            <v/>
          </cell>
          <cell r="L25" t="str">
            <v/>
          </cell>
        </row>
        <row r="26">
          <cell r="H26" t="str">
            <v/>
          </cell>
          <cell r="L26" t="str">
            <v/>
          </cell>
        </row>
        <row r="27">
          <cell r="H27" t="str">
            <v/>
          </cell>
          <cell r="L27" t="str">
            <v/>
          </cell>
        </row>
        <row r="28">
          <cell r="H28" t="str">
            <v/>
          </cell>
          <cell r="L28" t="str">
            <v/>
          </cell>
        </row>
        <row r="29">
          <cell r="H29" t="str">
            <v/>
          </cell>
          <cell r="L29" t="str">
            <v/>
          </cell>
        </row>
        <row r="30">
          <cell r="H30" t="str">
            <v/>
          </cell>
          <cell r="L30" t="str">
            <v/>
          </cell>
        </row>
        <row r="31">
          <cell r="H31" t="str">
            <v/>
          </cell>
          <cell r="L31" t="str">
            <v/>
          </cell>
        </row>
        <row r="32">
          <cell r="H32" t="str">
            <v/>
          </cell>
          <cell r="L32" t="str">
            <v/>
          </cell>
        </row>
        <row r="33">
          <cell r="H33" t="str">
            <v/>
          </cell>
          <cell r="L33" t="str">
            <v/>
          </cell>
        </row>
        <row r="34">
          <cell r="H34">
            <v>6.1877759150480154E-2</v>
          </cell>
          <cell r="L34" t="str">
            <v/>
          </cell>
        </row>
        <row r="35">
          <cell r="H35">
            <v>6.3412859154627715E-2</v>
          </cell>
          <cell r="L35" t="str">
            <v/>
          </cell>
        </row>
        <row r="36">
          <cell r="H36">
            <v>6.2229662784449961E-2</v>
          </cell>
          <cell r="L36" t="str">
            <v/>
          </cell>
        </row>
        <row r="37">
          <cell r="H37">
            <v>5.8792704587388292E-2</v>
          </cell>
          <cell r="L37" t="str">
            <v/>
          </cell>
        </row>
        <row r="38">
          <cell r="H38">
            <v>6.6798502817074307E-2</v>
          </cell>
          <cell r="L38" t="str">
            <v/>
          </cell>
        </row>
        <row r="39">
          <cell r="H39">
            <v>6.0238424870187823E-2</v>
          </cell>
          <cell r="L39" t="str">
            <v/>
          </cell>
        </row>
        <row r="40">
          <cell r="H40">
            <v>5.4474529387754683E-2</v>
          </cell>
          <cell r="L40" t="str">
            <v/>
          </cell>
        </row>
        <row r="41">
          <cell r="H41">
            <v>4.9440896265977613E-2</v>
          </cell>
          <cell r="L41" t="str">
            <v/>
          </cell>
        </row>
        <row r="42">
          <cell r="H42">
            <v>3.6700433950644394E-2</v>
          </cell>
          <cell r="L42" t="str">
            <v/>
          </cell>
        </row>
        <row r="43">
          <cell r="H43">
            <v>2.5310209171224406E-2</v>
          </cell>
          <cell r="L43" t="str">
            <v/>
          </cell>
        </row>
        <row r="44">
          <cell r="H44">
            <v>1.0388666001693671E-2</v>
          </cell>
          <cell r="L44" t="str">
            <v/>
          </cell>
        </row>
        <row r="45">
          <cell r="H45">
            <v>-5.6202476321535961E-3</v>
          </cell>
          <cell r="L45" t="str">
            <v/>
          </cell>
        </row>
        <row r="46">
          <cell r="H46">
            <v>-1.8029395051796675E-2</v>
          </cell>
          <cell r="L46" t="str">
            <v/>
          </cell>
        </row>
        <row r="47">
          <cell r="H47">
            <v>-1.3425690199087945E-2</v>
          </cell>
          <cell r="L47" t="str">
            <v/>
          </cell>
        </row>
        <row r="48">
          <cell r="H48">
            <v>-3.5838764094079149E-3</v>
          </cell>
          <cell r="L48" t="str">
            <v/>
          </cell>
        </row>
        <row r="49">
          <cell r="H49">
            <v>4.3183597110526004E-3</v>
          </cell>
          <cell r="L49" t="str">
            <v/>
          </cell>
        </row>
        <row r="50">
          <cell r="H50">
            <v>1.1720857632531204E-2</v>
          </cell>
          <cell r="L50">
            <v>0.1590681584989333</v>
          </cell>
        </row>
        <row r="51">
          <cell r="H51">
            <v>9.7639512370067561E-3</v>
          </cell>
          <cell r="L51">
            <v>0.14529975423395891</v>
          </cell>
        </row>
        <row r="52">
          <cell r="H52">
            <v>5.4702011186507577E-3</v>
          </cell>
          <cell r="L52">
            <v>0.12897918288314114</v>
          </cell>
        </row>
        <row r="53">
          <cell r="H53">
            <v>6.3929895090265266E-3</v>
          </cell>
          <cell r="L53">
            <v>0.11332470244129159</v>
          </cell>
        </row>
        <row r="54">
          <cell r="H54">
            <v>8.5021767474235729E-3</v>
          </cell>
          <cell r="L54">
            <v>0.10569257609587676</v>
          </cell>
        </row>
        <row r="55">
          <cell r="H55">
            <v>8.1955531544668347E-3</v>
          </cell>
          <cell r="L55">
            <v>9.008244823379806E-2</v>
          </cell>
        </row>
        <row r="56">
          <cell r="H56">
            <v>1.8670091287166228E-2</v>
          </cell>
          <cell r="L56">
            <v>8.5419611385857463E-2</v>
          </cell>
        </row>
        <row r="57">
          <cell r="H57">
            <v>2.2643219822924606E-2</v>
          </cell>
          <cell r="L57">
            <v>7.7175217676827765E-2</v>
          </cell>
        </row>
        <row r="58">
          <cell r="H58">
            <v>3.0409405447794916E-2</v>
          </cell>
          <cell r="L58">
            <v>6.9303478726597298E-2</v>
          </cell>
        </row>
        <row r="59">
          <cell r="H59">
            <v>3.4504510122586964E-2</v>
          </cell>
          <cell r="L59">
            <v>6.4348533486197124E-2</v>
          </cell>
        </row>
        <row r="60">
          <cell r="H60">
            <v>2.6040385647207415E-2</v>
          </cell>
          <cell r="L60">
            <v>5.6985467645310171E-2</v>
          </cell>
        </row>
        <row r="61">
          <cell r="H61">
            <v>2.6701547925828524E-2</v>
          </cell>
          <cell r="L61">
            <v>5.4435869336678579E-2</v>
          </cell>
        </row>
        <row r="62">
          <cell r="H62">
            <v>2.0654779030746064E-2</v>
          </cell>
          <cell r="L62">
            <v>5.3257823806698842E-2</v>
          </cell>
        </row>
        <row r="63">
          <cell r="H63">
            <v>1.5553879099775457E-2</v>
          </cell>
          <cell r="L63">
            <v>5.4592203414748214E-2</v>
          </cell>
        </row>
        <row r="64">
          <cell r="H64">
            <v>2.6673239157242103E-2</v>
          </cell>
          <cell r="L64">
            <v>7.3270040800858693E-2</v>
          </cell>
        </row>
        <row r="65">
          <cell r="H65">
            <v>2.3788347798894122E-2</v>
          </cell>
          <cell r="L65">
            <v>8.3844464767726237E-2</v>
          </cell>
        </row>
        <row r="66">
          <cell r="H66">
            <v>2.4309349632662226E-2</v>
          </cell>
          <cell r="L66">
            <v>9.5596568491157788E-2</v>
          </cell>
        </row>
        <row r="67">
          <cell r="H67">
            <v>3.0400277678042025E-2</v>
          </cell>
          <cell r="L67">
            <v>9.8418171291878104E-2</v>
          </cell>
        </row>
        <row r="68">
          <cell r="H68">
            <v>2.5620218847530615E-2</v>
          </cell>
          <cell r="L68">
            <v>0.10247413605779712</v>
          </cell>
        </row>
        <row r="69">
          <cell r="H69">
            <v>2.3868354517068788E-2</v>
          </cell>
          <cell r="L69">
            <v>0.10339445957374237</v>
          </cell>
        </row>
        <row r="70">
          <cell r="H70">
            <v>2.8681348702393278E-2</v>
          </cell>
          <cell r="L70">
            <v>0.11255705956101981</v>
          </cell>
        </row>
        <row r="71">
          <cell r="H71">
            <v>3.0383893878362673E-2</v>
          </cell>
          <cell r="L71">
            <v>0.11903811393323392</v>
          </cell>
        </row>
        <row r="72">
          <cell r="H72">
            <v>3.0932585386800729E-2</v>
          </cell>
          <cell r="L72">
            <v>0.12793652032594696</v>
          </cell>
        </row>
        <row r="73">
          <cell r="H73">
            <v>4.1421850717302984E-2</v>
          </cell>
          <cell r="L73">
            <v>0.1384233207820188</v>
          </cell>
        </row>
        <row r="74">
          <cell r="H74">
            <v>4.8187317947502459E-2</v>
          </cell>
          <cell r="L74">
            <v>0.15224220076109873</v>
          </cell>
        </row>
        <row r="75">
          <cell r="H75">
            <v>5.522008724188382E-2</v>
          </cell>
          <cell r="L75">
            <v>0.16606264802065107</v>
          </cell>
        </row>
        <row r="76">
          <cell r="H76">
            <v>6.5857689053962734E-2</v>
          </cell>
          <cell r="L76">
            <v>0.17512411809274331</v>
          </cell>
        </row>
        <row r="77">
          <cell r="H77">
            <v>6.7222621627752832E-2</v>
          </cell>
          <cell r="L77">
            <v>0.18300272258684699</v>
          </cell>
        </row>
        <row r="78">
          <cell r="H78">
            <v>6.8028702551489822E-2</v>
          </cell>
          <cell r="L78">
            <v>0.18986149786479359</v>
          </cell>
        </row>
        <row r="79">
          <cell r="H79">
            <v>6.770379621982113E-2</v>
          </cell>
          <cell r="L79">
            <v>0.19926193411788531</v>
          </cell>
        </row>
        <row r="80">
          <cell r="H80">
            <v>7.3167834333857845E-2</v>
          </cell>
          <cell r="L80">
            <v>0.22225156677939384</v>
          </cell>
        </row>
        <row r="81">
          <cell r="H81">
            <v>7.7870340813003855E-2</v>
          </cell>
          <cell r="L81">
            <v>0.23417151547402243</v>
          </cell>
        </row>
        <row r="82">
          <cell r="H82">
            <v>8.0055001521080485E-2</v>
          </cell>
          <cell r="L82">
            <v>0.24926172035512828</v>
          </cell>
        </row>
        <row r="83">
          <cell r="H83">
            <v>8.8443888764373202E-2</v>
          </cell>
          <cell r="L83">
            <v>0.27215194378248292</v>
          </cell>
        </row>
        <row r="84">
          <cell r="H84">
            <v>8.8750326407073879E-2</v>
          </cell>
          <cell r="L84">
            <v>0.28432865402922569</v>
          </cell>
        </row>
        <row r="85">
          <cell r="H85">
            <v>9.0355360940223811E-2</v>
          </cell>
          <cell r="L85">
            <v>0.30073852861535205</v>
          </cell>
        </row>
        <row r="86">
          <cell r="H86">
            <v>8.7386266754920644E-2</v>
          </cell>
          <cell r="L86">
            <v>0.31233863747738677</v>
          </cell>
        </row>
        <row r="87">
          <cell r="H87">
            <v>8.29597173190295E-2</v>
          </cell>
          <cell r="L87">
            <v>0.32471138342347045</v>
          </cell>
        </row>
        <row r="88">
          <cell r="H88">
            <v>8.3942991399754627E-2</v>
          </cell>
          <cell r="L88">
            <v>0.34265142658144954</v>
          </cell>
        </row>
        <row r="89">
          <cell r="H89">
            <v>7.7171629681143342E-2</v>
          </cell>
          <cell r="L89">
            <v>0.35404180377942662</v>
          </cell>
        </row>
        <row r="90">
          <cell r="H90">
            <v>7.7486606130582017E-2</v>
          </cell>
          <cell r="L90">
            <v>0.36114389490557547</v>
          </cell>
        </row>
        <row r="91">
          <cell r="H91">
            <v>8.0844456436332882E-2</v>
          </cell>
          <cell r="L91">
            <v>0.3751719459814406</v>
          </cell>
        </row>
        <row r="92">
          <cell r="H92">
            <v>8.6681162933358105E-2</v>
          </cell>
          <cell r="L92">
            <v>0.39840000412800697</v>
          </cell>
        </row>
        <row r="93">
          <cell r="H93">
            <v>9.8206170912228719E-2</v>
          </cell>
          <cell r="L93">
            <v>0.41082612397435259</v>
          </cell>
        </row>
        <row r="94">
          <cell r="H94">
            <v>9.9469676448232319E-2</v>
          </cell>
          <cell r="L94">
            <v>0.4124262534063054</v>
          </cell>
        </row>
        <row r="95">
          <cell r="H95">
            <v>9.375285138035748E-2</v>
          </cell>
          <cell r="L95">
            <v>0.41370471011991417</v>
          </cell>
        </row>
        <row r="96">
          <cell r="H96">
            <v>9.3732169262454826E-2</v>
          </cell>
          <cell r="L96">
            <v>0.42627448433649923</v>
          </cell>
        </row>
        <row r="97">
          <cell r="H97">
            <v>0.10169738131319747</v>
          </cell>
          <cell r="L97">
            <v>0.44530088365979714</v>
          </cell>
        </row>
        <row r="98">
          <cell r="H98">
            <v>0.1127177215230049</v>
          </cell>
          <cell r="L98">
            <v>0.45711527237782035</v>
          </cell>
        </row>
        <row r="99">
          <cell r="H99">
            <v>0.12763509213359503</v>
          </cell>
          <cell r="L99">
            <v>0.47363600603368794</v>
          </cell>
        </row>
        <row r="100">
          <cell r="H100">
            <v>0.12840302195834088</v>
          </cell>
          <cell r="L100">
            <v>0.48150967196098238</v>
          </cell>
        </row>
        <row r="101">
          <cell r="H101">
            <v>0.13408301652187757</v>
          </cell>
          <cell r="L101">
            <v>0.50151355936867092</v>
          </cell>
        </row>
        <row r="102">
          <cell r="H102">
            <v>0.14301652020967176</v>
          </cell>
          <cell r="L102">
            <v>0.52007679106641147</v>
          </cell>
        </row>
      </sheetData>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Table 07"/>
      <sheetName val="Final Table 08"/>
      <sheetName val="Final Table 09"/>
      <sheetName val="Final Table 10"/>
      <sheetName val="Chart1"/>
      <sheetName val="Working Table"/>
      <sheetName val="CPI"/>
      <sheetName val="Incomes"/>
      <sheetName val="CMHPI"/>
      <sheetName val="Home Prices"/>
      <sheetName val="Mortgage Rates"/>
      <sheetName val="Mortgage Payments"/>
      <sheetName val="Rent Calculations"/>
    </sheetNames>
    <sheetDataSet>
      <sheetData sheetId="0"/>
      <sheetData sheetId="1"/>
      <sheetData sheetId="2"/>
      <sheetData sheetId="3"/>
      <sheetData sheetId="4" refreshError="1"/>
      <sheetData sheetId="5"/>
      <sheetData sheetId="6"/>
      <sheetData sheetId="7">
        <row r="5">
          <cell r="C5">
            <v>2010</v>
          </cell>
          <cell r="D5">
            <v>218.05600000000001</v>
          </cell>
        </row>
      </sheetData>
      <sheetData sheetId="8"/>
      <sheetData sheetId="9">
        <row r="3">
          <cell r="B3">
            <v>173100</v>
          </cell>
        </row>
        <row r="4">
          <cell r="B4">
            <v>263.16250000000002</v>
          </cell>
        </row>
      </sheetData>
      <sheetData sheetId="10"/>
      <sheetData sheetId="11">
        <row r="16">
          <cell r="G16">
            <v>8.9200000000000002E-2</v>
          </cell>
        </row>
      </sheetData>
      <sheetData sheetId="12">
        <row r="21">
          <cell r="S21">
            <v>700.51694641578672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Table 07"/>
      <sheetName val="Final Table 08"/>
      <sheetName val="Final Table 09"/>
      <sheetName val="Final Table 10"/>
      <sheetName val="Chart1"/>
      <sheetName val="Working Table"/>
      <sheetName val="CPI"/>
      <sheetName val="Incomes"/>
      <sheetName val="CMHPI"/>
      <sheetName val="Home Prices"/>
      <sheetName val="Mortgage Rates"/>
      <sheetName val="Mortgage Payments"/>
      <sheetName val="Rent Calculations"/>
    </sheetNames>
    <sheetDataSet>
      <sheetData sheetId="0"/>
      <sheetData sheetId="1"/>
      <sheetData sheetId="2"/>
      <sheetData sheetId="3"/>
      <sheetData sheetId="4" refreshError="1"/>
      <sheetData sheetId="5"/>
      <sheetData sheetId="6"/>
      <sheetData sheetId="7">
        <row r="5">
          <cell r="C5">
            <v>2010</v>
          </cell>
          <cell r="D5">
            <v>218.05600000000001</v>
          </cell>
        </row>
      </sheetData>
      <sheetData sheetId="8"/>
      <sheetData sheetId="9">
        <row r="3">
          <cell r="B3">
            <v>173100</v>
          </cell>
        </row>
        <row r="4">
          <cell r="B4">
            <v>263.16250000000002</v>
          </cell>
        </row>
      </sheetData>
      <sheetData sheetId="10"/>
      <sheetData sheetId="11">
        <row r="16">
          <cell r="G16">
            <v>8.9200000000000002E-2</v>
          </cell>
        </row>
      </sheetData>
      <sheetData sheetId="12">
        <row r="21">
          <cell r="S21">
            <v>700.51694641578672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Revised"/>
      <sheetName val="A-1 calculations"/>
    </sheetNames>
    <sheetDataSet>
      <sheetData sheetId="0"/>
      <sheetData sheetId="1">
        <row r="7">
          <cell r="D7">
            <v>179997.23786407767</v>
          </cell>
          <cell r="F7">
            <v>173310.03398058249</v>
          </cell>
          <cell r="J7">
            <v>147455.6319660194</v>
          </cell>
          <cell r="K7">
            <v>46554.084368932032</v>
          </cell>
        </row>
        <row r="8">
          <cell r="D8">
            <v>174026.69526952694</v>
          </cell>
          <cell r="F8">
            <v>167712.22882288229</v>
          </cell>
          <cell r="J8">
            <v>131252.49955995596</v>
          </cell>
          <cell r="K8">
            <v>44100.233663366329</v>
          </cell>
        </row>
        <row r="9">
          <cell r="D9">
            <v>164879.42176165801</v>
          </cell>
          <cell r="F9">
            <v>161310.60310880828</v>
          </cell>
          <cell r="J9">
            <v>98646.905989637293</v>
          </cell>
          <cell r="K9">
            <v>36968.202818652848</v>
          </cell>
        </row>
        <row r="10">
          <cell r="D10">
            <v>173578.59638554216</v>
          </cell>
          <cell r="F10">
            <v>162052.79317269076</v>
          </cell>
          <cell r="J10">
            <v>167156.41883534138</v>
          </cell>
          <cell r="K10">
            <v>51743.940943775102</v>
          </cell>
        </row>
        <row r="11">
          <cell r="D11">
            <v>176559.77478344558</v>
          </cell>
          <cell r="F11">
            <v>159986.57940327236</v>
          </cell>
          <cell r="J11">
            <v>190912.16198267564</v>
          </cell>
          <cell r="K11">
            <v>62361.619576515877</v>
          </cell>
        </row>
        <row r="12">
          <cell r="D12">
            <v>179877.08364312269</v>
          </cell>
          <cell r="F12">
            <v>161099.87918215615</v>
          </cell>
          <cell r="J12">
            <v>186385.09200743493</v>
          </cell>
          <cell r="K12">
            <v>60895.754330855023</v>
          </cell>
        </row>
        <row r="13">
          <cell r="D13">
            <v>192724.89051094893</v>
          </cell>
          <cell r="F13">
            <v>168215.31204379562</v>
          </cell>
          <cell r="J13">
            <v>218137.34319343066</v>
          </cell>
          <cell r="K13">
            <v>65019.512518248179</v>
          </cell>
        </row>
        <row r="14">
          <cell r="D14">
            <v>211202.22711267608</v>
          </cell>
          <cell r="F14">
            <v>173003.92957746479</v>
          </cell>
          <cell r="J14">
            <v>236902.20338028169</v>
          </cell>
          <cell r="K14">
            <v>51440.374014084511</v>
          </cell>
        </row>
        <row r="15">
          <cell r="D15">
            <v>218337.48943364329</v>
          </cell>
          <cell r="F15">
            <v>173311.4471682164</v>
          </cell>
          <cell r="J15">
            <v>233073.8143871513</v>
          </cell>
          <cell r="K15">
            <v>43275.460794590028</v>
          </cell>
        </row>
        <row r="16">
          <cell r="D16">
            <v>222187.74193548388</v>
          </cell>
          <cell r="F16">
            <v>175158.00322580643</v>
          </cell>
          <cell r="J16">
            <v>223907.84537096773</v>
          </cell>
          <cell r="K16">
            <v>41297.294967741931</v>
          </cell>
        </row>
        <row r="17">
          <cell r="D17">
            <v>215892.13925019128</v>
          </cell>
          <cell r="F17">
            <v>170921.92960979344</v>
          </cell>
          <cell r="J17">
            <v>198301.05802601378</v>
          </cell>
          <cell r="K17">
            <v>33815.489671002295</v>
          </cell>
        </row>
        <row r="18">
          <cell r="D18">
            <v>202285.4625550661</v>
          </cell>
          <cell r="F18">
            <v>173122.64170337742</v>
          </cell>
          <cell r="J18">
            <v>167605.30571218798</v>
          </cell>
          <cell r="K18">
            <v>25535.168223201177</v>
          </cell>
        </row>
        <row r="19">
          <cell r="D19">
            <v>198828.73129009263</v>
          </cell>
          <cell r="F19">
            <v>172645.52387740553</v>
          </cell>
          <cell r="J19">
            <v>199607.68171062009</v>
          </cell>
          <cell r="K19">
            <v>21427.682366357803</v>
          </cell>
        </row>
        <row r="20">
          <cell r="D20">
            <v>200994.05536332179</v>
          </cell>
          <cell r="F20">
            <v>173347.44221453287</v>
          </cell>
          <cell r="J20">
            <v>222639.44679584773</v>
          </cell>
          <cell r="K20">
            <v>17140.900152249134</v>
          </cell>
          <cell r="L20">
            <v>90993.901633217989</v>
          </cell>
        </row>
        <row r="21">
          <cell r="D21">
            <v>201398.24561403511</v>
          </cell>
          <cell r="F21">
            <v>175836.16059379218</v>
          </cell>
          <cell r="J21">
            <v>251451.90651821863</v>
          </cell>
          <cell r="K21">
            <v>21814.528434547909</v>
          </cell>
          <cell r="L21">
            <v>100146.05224021593</v>
          </cell>
        </row>
        <row r="22">
          <cell r="D22">
            <v>201723.33727034117</v>
          </cell>
          <cell r="F22">
            <v>176263.11023622047</v>
          </cell>
          <cell r="J22">
            <v>231273.77237532806</v>
          </cell>
          <cell r="K22">
            <v>26950.177598425198</v>
          </cell>
          <cell r="L22">
            <v>85445.425839895004</v>
          </cell>
        </row>
        <row r="23">
          <cell r="D23">
            <v>204863.98980242191</v>
          </cell>
          <cell r="F23">
            <v>179402.3224984066</v>
          </cell>
          <cell r="J23">
            <v>249919.43441682597</v>
          </cell>
          <cell r="K23">
            <v>29740.398062460165</v>
          </cell>
          <cell r="L23">
            <v>97136.260764818348</v>
          </cell>
        </row>
        <row r="24">
          <cell r="D24">
            <v>208851.86292834891</v>
          </cell>
          <cell r="F24">
            <v>184533.49532710281</v>
          </cell>
          <cell r="J24">
            <v>250592.19517757007</v>
          </cell>
          <cell r="K24">
            <v>32733.9532834891</v>
          </cell>
          <cell r="L24">
            <v>95319.418043613696</v>
          </cell>
        </row>
        <row r="25">
          <cell r="D25">
            <v>214804.20245398773</v>
          </cell>
          <cell r="F25">
            <v>191563.09202453989</v>
          </cell>
          <cell r="J25">
            <v>280877.97512883437</v>
          </cell>
          <cell r="K25">
            <v>34613.76046625767</v>
          </cell>
          <cell r="L25">
            <v>101922.83337423313</v>
          </cell>
        </row>
        <row r="26">
          <cell r="D26">
            <v>221876.55462184874</v>
          </cell>
          <cell r="F26">
            <v>194589.87274909965</v>
          </cell>
          <cell r="J26">
            <v>308473.18234093639</v>
          </cell>
          <cell r="K26">
            <v>37807.213661464586</v>
          </cell>
          <cell r="L26">
            <v>103401.36503001201</v>
          </cell>
        </row>
        <row r="27">
          <cell r="D27">
            <v>225327.44483159119</v>
          </cell>
          <cell r="F27">
            <v>196394.8675958188</v>
          </cell>
          <cell r="J27">
            <v>315709.08288037166</v>
          </cell>
          <cell r="K27">
            <v>37677.68203252033</v>
          </cell>
          <cell r="L27">
            <v>108118.50786295005</v>
          </cell>
        </row>
        <row r="28">
          <cell r="D28">
            <v>227130.82326369282</v>
          </cell>
          <cell r="F28">
            <v>203017.6194240542</v>
          </cell>
          <cell r="J28">
            <v>322917.28449463582</v>
          </cell>
          <cell r="K28">
            <v>39287.66894409938</v>
          </cell>
          <cell r="L28">
            <v>110224.56613212875</v>
          </cell>
        </row>
        <row r="29">
          <cell r="D29">
            <v>239420.98054474706</v>
          </cell>
          <cell r="F29">
            <v>213896.3557531962</v>
          </cell>
          <cell r="J29">
            <v>339335.84806003334</v>
          </cell>
          <cell r="K29">
            <v>42054.371806559197</v>
          </cell>
          <cell r="L29">
            <v>124885.60794886047</v>
          </cell>
        </row>
        <row r="30">
          <cell r="D30">
            <v>243319.72826086957</v>
          </cell>
          <cell r="F30">
            <v>224852.38478260869</v>
          </cell>
          <cell r="J30">
            <v>387533.45951086952</v>
          </cell>
          <cell r="K30">
            <v>43817.515782608694</v>
          </cell>
          <cell r="L30">
            <v>125208.5887826087</v>
          </cell>
        </row>
        <row r="31">
          <cell r="D31">
            <v>268609.17946003174</v>
          </cell>
          <cell r="F31">
            <v>237251.184753838</v>
          </cell>
          <cell r="J31">
            <v>458892.65144520905</v>
          </cell>
          <cell r="K31">
            <v>48548.982191635783</v>
          </cell>
          <cell r="L31">
            <v>140258.96244573849</v>
          </cell>
        </row>
        <row r="32">
          <cell r="D32">
            <v>283201.20122887864</v>
          </cell>
          <cell r="F32">
            <v>257455.63748079876</v>
          </cell>
          <cell r="J32">
            <v>509632.84659498202</v>
          </cell>
          <cell r="K32">
            <v>55602.188520225289</v>
          </cell>
          <cell r="L32">
            <v>154111.29876088069</v>
          </cell>
        </row>
        <row r="33">
          <cell r="D33">
            <v>280728.77480158734</v>
          </cell>
          <cell r="F33">
            <v>252712.84027777778</v>
          </cell>
          <cell r="J33">
            <v>473761.98024801584</v>
          </cell>
          <cell r="K33">
            <v>60135.178482142852</v>
          </cell>
          <cell r="L33">
            <v>165055.99213293652</v>
          </cell>
        </row>
        <row r="34">
          <cell r="D34">
            <v>274504.69562365557</v>
          </cell>
          <cell r="F34">
            <v>241285.08744007486</v>
          </cell>
          <cell r="J34">
            <v>337936.43012993026</v>
          </cell>
          <cell r="K34">
            <v>54213.293235330995</v>
          </cell>
          <cell r="L34">
            <v>154031.57190535442</v>
          </cell>
        </row>
        <row r="35">
          <cell r="D35">
            <v>247505.92142236754</v>
          </cell>
          <cell r="F35">
            <v>209649.56549606833</v>
          </cell>
          <cell r="J35">
            <v>198107.10925532854</v>
          </cell>
          <cell r="K35">
            <v>47280.988987612807</v>
          </cell>
          <cell r="L35">
            <v>128118.70496927586</v>
          </cell>
        </row>
        <row r="36">
          <cell r="D36">
            <v>231908.80733859426</v>
          </cell>
          <cell r="F36">
            <v>184178.61441150011</v>
          </cell>
          <cell r="J36">
            <v>112728.87000377556</v>
          </cell>
          <cell r="K36">
            <v>30540.902371152759</v>
          </cell>
          <cell r="L36">
            <v>119901.24114721469</v>
          </cell>
        </row>
        <row r="37">
          <cell r="D37">
            <v>233536.10632131193</v>
          </cell>
          <cell r="F37">
            <v>182259.24257988771</v>
          </cell>
          <cell r="J37">
            <v>118525.36497963824</v>
          </cell>
          <cell r="K37">
            <v>15463.080511428254</v>
          </cell>
          <cell r="L37">
            <v>117467.18740140146</v>
          </cell>
        </row>
        <row r="38">
          <cell r="D38">
            <v>231901.79026313801</v>
          </cell>
          <cell r="F38">
            <v>169639.42579988352</v>
          </cell>
          <cell r="J38">
            <v>110416.68955583514</v>
          </cell>
          <cell r="K38">
            <v>15077.699145101562</v>
          </cell>
          <cell r="L38">
            <v>116369.37987632201</v>
          </cell>
        </row>
        <row r="39">
          <cell r="D39">
            <v>245200</v>
          </cell>
          <cell r="F39">
            <v>177200</v>
          </cell>
          <cell r="J39">
            <v>129252.00000000001</v>
          </cell>
          <cell r="K39">
            <v>21348</v>
          </cell>
          <cell r="L39">
            <v>124862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hudhre.info/CoC_Reports/2009_pops_sub_FULL.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F24"/>
  <sheetViews>
    <sheetView workbookViewId="0">
      <selection activeCell="C34" sqref="C34"/>
    </sheetView>
  </sheetViews>
  <sheetFormatPr defaultRowHeight="15"/>
  <cols>
    <col min="3" max="3" width="86.5703125" customWidth="1"/>
    <col min="4" max="4" width="44.28515625" bestFit="1" customWidth="1"/>
    <col min="5" max="5" width="33.42578125" bestFit="1" customWidth="1"/>
  </cols>
  <sheetData>
    <row r="6" spans="2:6">
      <c r="C6" s="1" t="s">
        <v>0</v>
      </c>
    </row>
    <row r="7" spans="2:6">
      <c r="B7" t="s">
        <v>20</v>
      </c>
      <c r="C7" s="42" t="s">
        <v>471</v>
      </c>
      <c r="D7" s="42"/>
      <c r="E7" s="42"/>
      <c r="F7" s="42"/>
    </row>
    <row r="8" spans="2:6">
      <c r="B8" t="s">
        <v>21</v>
      </c>
      <c r="C8" s="42" t="s">
        <v>472</v>
      </c>
      <c r="D8" s="42"/>
      <c r="F8" s="42"/>
    </row>
    <row r="9" spans="2:6">
      <c r="B9" t="s">
        <v>22</v>
      </c>
      <c r="C9" t="s">
        <v>2</v>
      </c>
    </row>
    <row r="10" spans="2:6">
      <c r="B10" s="42" t="s">
        <v>39</v>
      </c>
      <c r="C10" s="42" t="s">
        <v>1</v>
      </c>
    </row>
    <row r="11" spans="2:6">
      <c r="B11" s="42" t="s">
        <v>74</v>
      </c>
      <c r="C11" s="42" t="s">
        <v>136</v>
      </c>
      <c r="D11" s="42"/>
      <c r="F11" s="42"/>
    </row>
    <row r="12" spans="2:6">
      <c r="B12" s="42" t="s">
        <v>93</v>
      </c>
      <c r="C12" s="42" t="s">
        <v>479</v>
      </c>
    </row>
    <row r="13" spans="2:6">
      <c r="C13" s="42" t="s">
        <v>478</v>
      </c>
    </row>
    <row r="15" spans="2:6">
      <c r="C15" s="1" t="s">
        <v>468</v>
      </c>
    </row>
    <row r="16" spans="2:6">
      <c r="B16" s="42" t="s">
        <v>148</v>
      </c>
      <c r="C16" s="42" t="s">
        <v>220</v>
      </c>
    </row>
    <row r="17" spans="2:6">
      <c r="B17" s="42" t="s">
        <v>216</v>
      </c>
      <c r="C17" t="s">
        <v>149</v>
      </c>
    </row>
    <row r="18" spans="2:6">
      <c r="B18" s="42" t="s">
        <v>226</v>
      </c>
      <c r="C18" s="42" t="s">
        <v>477</v>
      </c>
    </row>
    <row r="19" spans="2:6">
      <c r="B19" s="42" t="s">
        <v>319</v>
      </c>
      <c r="C19" s="7" t="s">
        <v>318</v>
      </c>
      <c r="D19" s="42"/>
      <c r="E19" s="42"/>
      <c r="F19" s="42"/>
    </row>
    <row r="20" spans="2:6">
      <c r="B20" s="42" t="s">
        <v>408</v>
      </c>
      <c r="C20" s="42" t="s">
        <v>475</v>
      </c>
    </row>
    <row r="21" spans="2:6">
      <c r="B21" t="s">
        <v>409</v>
      </c>
      <c r="C21" s="42" t="s">
        <v>476</v>
      </c>
    </row>
    <row r="22" spans="2:6" ht="15.75">
      <c r="B22" s="42" t="s">
        <v>426</v>
      </c>
      <c r="C22" s="263" t="s">
        <v>473</v>
      </c>
    </row>
    <row r="23" spans="2:6">
      <c r="B23" s="42" t="s">
        <v>428</v>
      </c>
      <c r="C23" s="42" t="s">
        <v>474</v>
      </c>
      <c r="D23" s="42"/>
      <c r="E23" s="42"/>
      <c r="F23" s="42"/>
    </row>
    <row r="24" spans="2:6">
      <c r="B24" s="42" t="s">
        <v>461</v>
      </c>
      <c r="C24" s="42" t="s">
        <v>463</v>
      </c>
    </row>
  </sheetData>
  <pageMargins left="0.7" right="0.7" top="0.75" bottom="0.75" header="0.3" footer="0.3"/>
  <pageSetup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zoomScaleNormal="100" workbookViewId="0">
      <selection activeCell="A2" sqref="A2"/>
    </sheetView>
  </sheetViews>
  <sheetFormatPr defaultRowHeight="15"/>
  <cols>
    <col min="1" max="1" width="71.140625" style="42" customWidth="1"/>
    <col min="2" max="16384" width="9.140625" style="42"/>
  </cols>
  <sheetData>
    <row r="1" spans="1:24">
      <c r="A1" s="207" t="s">
        <v>492</v>
      </c>
    </row>
    <row r="3" spans="1:24" s="1" customFormat="1">
      <c r="A3" s="1" t="s">
        <v>227</v>
      </c>
      <c r="B3" s="1">
        <v>1990</v>
      </c>
      <c r="C3" s="1">
        <v>1991</v>
      </c>
      <c r="D3" s="1">
        <v>1992</v>
      </c>
      <c r="E3" s="1">
        <v>1993</v>
      </c>
      <c r="F3" s="1">
        <v>1994</v>
      </c>
      <c r="G3" s="1">
        <v>1995</v>
      </c>
      <c r="H3" s="1">
        <v>1996</v>
      </c>
      <c r="I3" s="1">
        <v>1997</v>
      </c>
      <c r="J3" s="1">
        <v>1998</v>
      </c>
      <c r="K3" s="1">
        <v>1999</v>
      </c>
      <c r="L3" s="1">
        <v>2000</v>
      </c>
      <c r="M3" s="1">
        <v>2001</v>
      </c>
      <c r="N3" s="1">
        <v>2002</v>
      </c>
      <c r="O3" s="1">
        <v>2003</v>
      </c>
      <c r="P3" s="1">
        <v>2004</v>
      </c>
      <c r="Q3" s="1">
        <v>2005</v>
      </c>
      <c r="R3" s="1">
        <v>2006</v>
      </c>
      <c r="S3" s="1">
        <v>2007</v>
      </c>
      <c r="T3" s="1">
        <v>2008</v>
      </c>
      <c r="U3" s="1">
        <v>2009</v>
      </c>
      <c r="V3" s="1">
        <v>2010</v>
      </c>
      <c r="W3" s="1">
        <v>2011</v>
      </c>
      <c r="X3" s="1">
        <v>2012</v>
      </c>
    </row>
    <row r="4" spans="1:24">
      <c r="A4" s="42" t="s">
        <v>213</v>
      </c>
      <c r="B4" s="208">
        <v>3.2344788470507106</v>
      </c>
      <c r="C4" s="208">
        <v>3.3866094920233438</v>
      </c>
      <c r="D4" s="208">
        <v>3.4289724786931428</v>
      </c>
      <c r="E4" s="208">
        <v>3.4649978639448502</v>
      </c>
      <c r="F4" s="208">
        <v>3.493832107814963</v>
      </c>
      <c r="G4" s="208">
        <v>3.3997534921939199</v>
      </c>
      <c r="H4" s="208">
        <v>3.4338725187048493</v>
      </c>
      <c r="I4" s="208">
        <v>3.4603432878012659</v>
      </c>
      <c r="J4" s="208">
        <v>3.4711328275684719</v>
      </c>
      <c r="K4" s="208">
        <v>3.4468987505676543</v>
      </c>
      <c r="L4" s="208">
        <v>3.4475446227093944</v>
      </c>
      <c r="M4" s="208">
        <v>3.6180136120561253</v>
      </c>
      <c r="N4" s="208">
        <v>3.8605802773068261</v>
      </c>
      <c r="O4" s="208">
        <v>4.0928287456797534</v>
      </c>
      <c r="P4" s="208">
        <v>4.3147434204637003</v>
      </c>
      <c r="Q4" s="208">
        <v>4.7029758056090962</v>
      </c>
      <c r="R4" s="208">
        <v>4.5793687374134757</v>
      </c>
      <c r="S4" s="208">
        <v>4.247635051241625</v>
      </c>
      <c r="T4" s="208">
        <v>3.762805364740895</v>
      </c>
      <c r="U4" s="208">
        <v>3.4348182407685326</v>
      </c>
      <c r="V4" s="208">
        <v>3.4548217022268193</v>
      </c>
      <c r="W4" s="208">
        <v>3.193852493703528</v>
      </c>
      <c r="X4" s="208">
        <v>3.3183210181037421</v>
      </c>
    </row>
    <row r="5" spans="1:24">
      <c r="A5" s="42" t="s">
        <v>228</v>
      </c>
      <c r="B5" s="208">
        <v>2.2068567389716223</v>
      </c>
      <c r="C5" s="208">
        <v>2.333380044462193</v>
      </c>
      <c r="D5" s="208">
        <v>2.4268863895646251</v>
      </c>
      <c r="E5" s="208">
        <v>2.5213567946471058</v>
      </c>
      <c r="F5" s="208">
        <v>2.5051793211439857</v>
      </c>
      <c r="G5" s="208">
        <v>2.4515916152779944</v>
      </c>
      <c r="H5" s="208">
        <v>2.6743996891477422</v>
      </c>
      <c r="I5" s="208">
        <v>2.6889230638307287</v>
      </c>
      <c r="J5" s="208">
        <v>2.4974544364060942</v>
      </c>
      <c r="K5" s="208">
        <v>2.4384531385644084</v>
      </c>
      <c r="L5" s="208">
        <v>2.5805778516121225</v>
      </c>
      <c r="M5" s="208">
        <v>2.6860944060387384</v>
      </c>
      <c r="N5" s="208">
        <v>2.7436503246551207</v>
      </c>
      <c r="O5" s="208">
        <v>2.7428431617345193</v>
      </c>
      <c r="P5" s="208">
        <v>2.6631167542018592</v>
      </c>
      <c r="Q5" s="208">
        <v>2.681886549287583</v>
      </c>
      <c r="R5" s="208">
        <v>2.5085145686344767</v>
      </c>
      <c r="S5" s="208">
        <v>2.4840098011703127</v>
      </c>
      <c r="T5" s="208">
        <v>2.0275527927632115</v>
      </c>
      <c r="U5" s="208">
        <v>1.8744242346799236</v>
      </c>
      <c r="V5" s="208">
        <v>2.2943550985532957</v>
      </c>
      <c r="W5" s="208">
        <v>1.9091380502594031</v>
      </c>
      <c r="X5" s="208">
        <v>2.2563960435600334</v>
      </c>
    </row>
    <row r="6" spans="1:24">
      <c r="A6" s="42" t="s">
        <v>229</v>
      </c>
      <c r="B6" s="208">
        <v>3.1677331045741011</v>
      </c>
      <c r="C6" s="208">
        <v>3.2410117508887821</v>
      </c>
      <c r="D6" s="208">
        <v>3.350407292368045</v>
      </c>
      <c r="E6" s="208">
        <v>3.2943158975388696</v>
      </c>
      <c r="F6" s="208">
        <v>3.2615361765470259</v>
      </c>
      <c r="G6" s="208">
        <v>2.9625361582682137</v>
      </c>
      <c r="H6" s="208">
        <v>2.7683892950140701</v>
      </c>
      <c r="I6" s="208">
        <v>2.670120463457859</v>
      </c>
      <c r="J6" s="208">
        <v>2.5650230326053411</v>
      </c>
      <c r="K6" s="208">
        <v>2.4022173153141932</v>
      </c>
      <c r="L6" s="208">
        <v>2.4591346703707817</v>
      </c>
      <c r="M6" s="208">
        <v>2.666197236478014</v>
      </c>
      <c r="N6" s="208">
        <v>2.7106431871795591</v>
      </c>
      <c r="O6" s="208">
        <v>2.9304424750626636</v>
      </c>
      <c r="P6" s="208">
        <v>3.2032000103929832</v>
      </c>
      <c r="Q6" s="208">
        <v>3.5500954720888118</v>
      </c>
      <c r="R6" s="208">
        <v>3.7062934618143681</v>
      </c>
      <c r="S6" s="208">
        <v>3.7101784603254142</v>
      </c>
      <c r="T6" s="208">
        <v>3.4938840688560586</v>
      </c>
      <c r="U6" s="208">
        <v>3.3767654988926665</v>
      </c>
      <c r="V6" s="208">
        <v>3.5103468730019793</v>
      </c>
      <c r="W6" s="208">
        <v>3.3498232772243757</v>
      </c>
      <c r="X6" s="208">
        <v>3.332104579799108</v>
      </c>
    </row>
    <row r="7" spans="1:24">
      <c r="A7" s="42" t="s">
        <v>230</v>
      </c>
      <c r="B7" s="208">
        <v>2.8632939482487023</v>
      </c>
      <c r="C7" s="208">
        <v>2.7574577644204887</v>
      </c>
      <c r="D7" s="208">
        <v>2.9866721843574036</v>
      </c>
      <c r="E7" s="208">
        <v>3.1315391403822717</v>
      </c>
      <c r="F7" s="208">
        <v>3.3929615248838605</v>
      </c>
      <c r="G7" s="208">
        <v>3.7152749563999792</v>
      </c>
      <c r="H7" s="208">
        <v>4.0218433083098759</v>
      </c>
      <c r="I7" s="208">
        <v>3.4611282620202357</v>
      </c>
      <c r="J7" s="208">
        <v>3.3326289683149257</v>
      </c>
      <c r="K7" s="208">
        <v>3.3406306624893194</v>
      </c>
      <c r="L7" s="208">
        <v>3.2905469700373655</v>
      </c>
      <c r="M7" s="208">
        <v>3.3660293880037062</v>
      </c>
      <c r="N7" s="208">
        <v>3.2723340205296241</v>
      </c>
      <c r="O7" s="208">
        <v>3.5008378018772914</v>
      </c>
      <c r="P7" s="208">
        <v>3.5391131092154349</v>
      </c>
      <c r="Q7" s="208">
        <v>3.9106462938920656</v>
      </c>
      <c r="R7" s="208">
        <v>4.0189979713316939</v>
      </c>
      <c r="S7" s="208">
        <v>4.3030605203621715</v>
      </c>
      <c r="T7" s="208">
        <v>3.9922577472040812</v>
      </c>
      <c r="U7" s="208">
        <v>3.8178972045947077</v>
      </c>
      <c r="V7" s="208">
        <v>3.8356076028175505</v>
      </c>
      <c r="W7" s="208">
        <v>3.5322342243283784</v>
      </c>
      <c r="X7" s="208">
        <v>3.6735595844184394</v>
      </c>
    </row>
    <row r="8" spans="1:24">
      <c r="A8" s="42" t="s">
        <v>231</v>
      </c>
      <c r="B8" s="209" t="s">
        <v>120</v>
      </c>
      <c r="C8" s="209" t="s">
        <v>120</v>
      </c>
      <c r="D8" s="209" t="s">
        <v>120</v>
      </c>
      <c r="E8" s="209" t="s">
        <v>120</v>
      </c>
      <c r="F8" s="209" t="s">
        <v>120</v>
      </c>
      <c r="G8" s="209" t="s">
        <v>120</v>
      </c>
      <c r="H8" s="209" t="s">
        <v>120</v>
      </c>
      <c r="I8" s="209" t="s">
        <v>120</v>
      </c>
      <c r="J8" s="209" t="s">
        <v>120</v>
      </c>
      <c r="K8" s="209" t="s">
        <v>120</v>
      </c>
      <c r="L8" s="208">
        <v>2.5105018239416403</v>
      </c>
      <c r="M8" s="208">
        <v>2.6670205387304642</v>
      </c>
      <c r="N8" s="208">
        <v>3.4265987463626315</v>
      </c>
      <c r="O8" s="208">
        <v>3.868822526033568</v>
      </c>
      <c r="P8" s="208">
        <v>4.1933625382862747</v>
      </c>
      <c r="Q8" s="208">
        <v>4.7459418789117258</v>
      </c>
      <c r="R8" s="208">
        <v>4.7527159211360024</v>
      </c>
      <c r="S8" s="208">
        <v>4.7144941404848604</v>
      </c>
      <c r="T8" s="208">
        <v>4.2394668941208948</v>
      </c>
      <c r="U8" s="208">
        <v>3.9570828270518881</v>
      </c>
      <c r="V8" s="208">
        <v>4.0250765855497548</v>
      </c>
      <c r="W8" s="208">
        <v>3.2541535175114396</v>
      </c>
      <c r="X8" s="208">
        <v>3.2431121636045712</v>
      </c>
    </row>
    <row r="9" spans="1:24">
      <c r="A9" s="42" t="s">
        <v>232</v>
      </c>
      <c r="B9" s="208">
        <v>2.4049239705848167</v>
      </c>
      <c r="C9" s="208">
        <v>2.4571435625986831</v>
      </c>
      <c r="D9" s="208">
        <v>2.368058043912141</v>
      </c>
      <c r="E9" s="208">
        <v>2.1959071695870733</v>
      </c>
      <c r="F9" s="208">
        <v>2.2518137749180815</v>
      </c>
      <c r="G9" s="208">
        <v>2.1526014365218731</v>
      </c>
      <c r="H9" s="208">
        <v>2.3383721346252027</v>
      </c>
      <c r="I9" s="208">
        <v>2.2181574031398696</v>
      </c>
      <c r="J9" s="208">
        <v>2.2568028629028412</v>
      </c>
      <c r="K9" s="208">
        <v>2.3781139568774168</v>
      </c>
      <c r="L9" s="208">
        <v>2.5363799064635613</v>
      </c>
      <c r="M9" s="208">
        <v>2.6959264551263042</v>
      </c>
      <c r="N9" s="208">
        <v>2.8525746061541275</v>
      </c>
      <c r="O9" s="208">
        <v>2.936363633071847</v>
      </c>
      <c r="P9" s="208">
        <v>3.0340934748206427</v>
      </c>
      <c r="Q9" s="208">
        <v>3.0621513958115605</v>
      </c>
      <c r="R9" s="208">
        <v>3.0572760827115633</v>
      </c>
      <c r="S9" s="208">
        <v>2.9151851883856907</v>
      </c>
      <c r="T9" s="208">
        <v>2.4342032360465358</v>
      </c>
      <c r="U9" s="208">
        <v>2.1635315198866052</v>
      </c>
      <c r="V9" s="208">
        <v>2.0679010636229824</v>
      </c>
      <c r="W9" s="208">
        <v>1.7798439496549481</v>
      </c>
      <c r="X9" s="208">
        <v>1.8087924772406221</v>
      </c>
    </row>
    <row r="10" spans="1:24">
      <c r="A10" s="42" t="s">
        <v>233</v>
      </c>
      <c r="B10" s="209" t="s">
        <v>120</v>
      </c>
      <c r="C10" s="208">
        <v>2.4113907839298836</v>
      </c>
      <c r="D10" s="208">
        <v>2.5434779824191782</v>
      </c>
      <c r="E10" s="208">
        <v>2.6221995096126873</v>
      </c>
      <c r="F10" s="208">
        <v>2.5267989450719552</v>
      </c>
      <c r="G10" s="208">
        <v>2.5082701488580414</v>
      </c>
      <c r="H10" s="208">
        <v>2.55502972004903</v>
      </c>
      <c r="I10" s="208">
        <v>2.6057557902000767</v>
      </c>
      <c r="J10" s="208">
        <v>2.6651929539885422</v>
      </c>
      <c r="K10" s="208">
        <v>2.646067517875383</v>
      </c>
      <c r="L10" s="208">
        <v>2.9933950535202039</v>
      </c>
      <c r="M10" s="208">
        <v>3.0263601131566884</v>
      </c>
      <c r="N10" s="208">
        <v>3.085740096971723</v>
      </c>
      <c r="O10" s="208">
        <v>3.1717164921827292</v>
      </c>
      <c r="P10" s="208">
        <v>3.0994972045799423</v>
      </c>
      <c r="Q10" s="208">
        <v>3.2625930784154704</v>
      </c>
      <c r="R10" s="208">
        <v>3.251017356445955</v>
      </c>
      <c r="S10" s="208">
        <v>3.2596451436965825</v>
      </c>
      <c r="T10" s="208">
        <v>3.1913440038329961</v>
      </c>
      <c r="U10" s="208">
        <v>3.2917083956664936</v>
      </c>
      <c r="V10" s="208">
        <v>3.4197078182954175</v>
      </c>
      <c r="W10" s="208">
        <v>3.3028347021677025</v>
      </c>
      <c r="X10" s="208">
        <v>3.4227068940592971</v>
      </c>
    </row>
    <row r="11" spans="1:24">
      <c r="A11" s="42" t="s">
        <v>234</v>
      </c>
      <c r="B11" s="208">
        <v>2.2876200237436968</v>
      </c>
      <c r="C11" s="208">
        <v>2.5117457357247832</v>
      </c>
      <c r="D11" s="208">
        <v>2.5866662100926821</v>
      </c>
      <c r="E11" s="208">
        <v>2.4626008235144639</v>
      </c>
      <c r="F11" s="208">
        <v>2.5038884832715929</v>
      </c>
      <c r="G11" s="208">
        <v>2.3203928891286081</v>
      </c>
      <c r="H11" s="208">
        <v>2.2026546235693418</v>
      </c>
      <c r="I11" s="208">
        <v>2.1822588088913082</v>
      </c>
      <c r="J11" s="208">
        <v>2.0840056711698094</v>
      </c>
      <c r="K11" s="208">
        <v>2.1461612729016237</v>
      </c>
      <c r="L11" s="208">
        <v>2.5028122546647706</v>
      </c>
      <c r="M11" s="208">
        <v>2.5901900011778327</v>
      </c>
      <c r="N11" s="208">
        <v>2.901426851516216</v>
      </c>
      <c r="O11" s="208">
        <v>3.3252965791372282</v>
      </c>
      <c r="P11" s="208">
        <v>3.9681638317472872</v>
      </c>
      <c r="Q11" s="208">
        <v>4.4847259059362061</v>
      </c>
      <c r="R11" s="208">
        <v>4.5085383527909064</v>
      </c>
      <c r="S11" s="208">
        <v>4.395593708674328</v>
      </c>
      <c r="T11" s="208">
        <v>4.0529740613828205</v>
      </c>
      <c r="U11" s="208">
        <v>3.7986794930289465</v>
      </c>
      <c r="V11" s="208">
        <v>3.7257457370632543</v>
      </c>
      <c r="W11" s="208">
        <v>3.3791763469566121</v>
      </c>
      <c r="X11" s="208">
        <v>3.5410279997787297</v>
      </c>
    </row>
    <row r="12" spans="1:24">
      <c r="A12" s="42" t="s">
        <v>235</v>
      </c>
      <c r="B12" s="208">
        <v>2.5092787578475613</v>
      </c>
      <c r="C12" s="208">
        <v>2.3782297888178334</v>
      </c>
      <c r="D12" s="208">
        <v>2.5183501691386039</v>
      </c>
      <c r="E12" s="208">
        <v>2.5190818699504272</v>
      </c>
      <c r="F12" s="208">
        <v>2.6444574746423557</v>
      </c>
      <c r="G12" s="208">
        <v>2.6439308341108183</v>
      </c>
      <c r="H12" s="208">
        <v>2.5467703411590978</v>
      </c>
      <c r="I12" s="208">
        <v>2.4345082792567796</v>
      </c>
      <c r="J12" s="208">
        <v>2.7102586878355059</v>
      </c>
      <c r="K12" s="208">
        <v>2.7692438061229812</v>
      </c>
      <c r="L12" s="208">
        <v>2.896383616603416</v>
      </c>
      <c r="M12" s="208">
        <v>3.0044357283436414</v>
      </c>
      <c r="N12" s="208">
        <v>3.0517384666944789</v>
      </c>
      <c r="O12" s="208">
        <v>3.1147853516237762</v>
      </c>
      <c r="P12" s="208">
        <v>3.2022010415643116</v>
      </c>
      <c r="Q12" s="208">
        <v>3.4729811647566255</v>
      </c>
      <c r="R12" s="208">
        <v>3.8337962517732369</v>
      </c>
      <c r="S12" s="208">
        <v>3.7722468133977527</v>
      </c>
      <c r="T12" s="208">
        <v>3.3339886015749522</v>
      </c>
      <c r="U12" s="208">
        <v>3.3911543372904958</v>
      </c>
      <c r="V12" s="208">
        <v>3.5068469079469424</v>
      </c>
      <c r="W12" s="208">
        <v>3.2160716063783372</v>
      </c>
      <c r="X12" s="208">
        <v>3.1219945145688581</v>
      </c>
    </row>
    <row r="13" spans="1:24">
      <c r="A13" s="42" t="s">
        <v>236</v>
      </c>
      <c r="B13" s="208">
        <v>2.8820228591595183</v>
      </c>
      <c r="C13" s="208">
        <v>2.9985587043715674</v>
      </c>
      <c r="D13" s="208">
        <v>3.0369488969188376</v>
      </c>
      <c r="E13" s="208">
        <v>3.3455646724950374</v>
      </c>
      <c r="F13" s="208">
        <v>3.2621149962081679</v>
      </c>
      <c r="G13" s="208">
        <v>3.600031832862197</v>
      </c>
      <c r="H13" s="208">
        <v>3.4448624184049561</v>
      </c>
      <c r="I13" s="208">
        <v>3.4437761048581867</v>
      </c>
      <c r="J13" s="208">
        <v>3.1948064060581234</v>
      </c>
      <c r="K13" s="208">
        <v>3.3021555571480348</v>
      </c>
      <c r="L13" s="208">
        <v>3.2195125257522492</v>
      </c>
      <c r="M13" s="208">
        <v>3.3711755586334533</v>
      </c>
      <c r="N13" s="208">
        <v>3.4100679762552932</v>
      </c>
      <c r="O13" s="208">
        <v>3.4076788234227067</v>
      </c>
      <c r="P13" s="208">
        <v>3.4811158996482834</v>
      </c>
      <c r="Q13" s="208">
        <v>3.70433219458676</v>
      </c>
      <c r="R13" s="208">
        <v>3.6991054643679964</v>
      </c>
      <c r="S13" s="208">
        <v>3.4290895793100353</v>
      </c>
      <c r="T13" s="208">
        <v>3.0789861604280171</v>
      </c>
      <c r="U13" s="208">
        <v>3.1153266569031266</v>
      </c>
      <c r="V13" s="208">
        <v>3.1107498304701262</v>
      </c>
      <c r="W13" s="208">
        <v>2.9871907748323068</v>
      </c>
      <c r="X13" s="208">
        <v>3.2772784716344461</v>
      </c>
    </row>
    <row r="14" spans="1:24">
      <c r="A14" s="42" t="s">
        <v>237</v>
      </c>
      <c r="B14" s="208">
        <v>2.3946171169392887</v>
      </c>
      <c r="C14" s="208">
        <v>2.5534780940420387</v>
      </c>
      <c r="D14" s="208">
        <v>2.5730759754525914</v>
      </c>
      <c r="E14" s="208">
        <v>2.5142027155279507</v>
      </c>
      <c r="F14" s="208">
        <v>2.6820743726053937</v>
      </c>
      <c r="G14" s="208">
        <v>2.5664238585664458</v>
      </c>
      <c r="H14" s="208">
        <v>2.4670104697155599</v>
      </c>
      <c r="I14" s="208">
        <v>2.5898609848878471</v>
      </c>
      <c r="J14" s="208">
        <v>2.5204216397937129</v>
      </c>
      <c r="K14" s="208">
        <v>2.9042780609026342</v>
      </c>
      <c r="L14" s="208">
        <v>2.972335181534111</v>
      </c>
      <c r="M14" s="208">
        <v>3.0088377836023676</v>
      </c>
      <c r="N14" s="208">
        <v>2.9170134778519929</v>
      </c>
      <c r="O14" s="208">
        <v>2.8977677596103093</v>
      </c>
      <c r="P14" s="208">
        <v>3.0123289487712133</v>
      </c>
      <c r="Q14" s="208">
        <v>3.3283253605891328</v>
      </c>
      <c r="R14" s="208">
        <v>4.2792149660031864</v>
      </c>
      <c r="S14" s="208">
        <v>3.9506617260011714</v>
      </c>
      <c r="T14" s="208">
        <v>3.4954368923500918</v>
      </c>
      <c r="U14" s="208">
        <v>3.1244430332308801</v>
      </c>
      <c r="V14" s="208">
        <v>2.933304157424161</v>
      </c>
      <c r="W14" s="208">
        <v>2.4919639629312393</v>
      </c>
      <c r="X14" s="208">
        <v>2.8388327807210438</v>
      </c>
    </row>
    <row r="15" spans="1:24">
      <c r="A15" s="42" t="s">
        <v>238</v>
      </c>
      <c r="B15" s="208">
        <v>3.8827582232535072</v>
      </c>
      <c r="C15" s="208">
        <v>3.8054281001025294</v>
      </c>
      <c r="D15" s="208">
        <v>3.6982230229733073</v>
      </c>
      <c r="E15" s="208">
        <v>3.6215638474680341</v>
      </c>
      <c r="F15" s="208">
        <v>3.4508104768924888</v>
      </c>
      <c r="G15" s="208">
        <v>3.5270238527836946</v>
      </c>
      <c r="H15" s="208">
        <v>3.5923297358932551</v>
      </c>
      <c r="I15" s="209" t="s">
        <v>120</v>
      </c>
      <c r="J15" s="209" t="s">
        <v>120</v>
      </c>
      <c r="K15" s="208">
        <v>4.3784030930890134</v>
      </c>
      <c r="L15" s="208">
        <v>4.8654530840961785</v>
      </c>
      <c r="M15" s="208">
        <v>4.9268389622549353</v>
      </c>
      <c r="N15" s="208">
        <v>5.5114931256193271</v>
      </c>
      <c r="O15" s="208">
        <v>6.0979784936298982</v>
      </c>
      <c r="P15" s="208">
        <v>6.4067051364536347</v>
      </c>
      <c r="Q15" s="208">
        <v>6.6213060790795017</v>
      </c>
      <c r="R15" s="208">
        <v>6.1999344569560098</v>
      </c>
      <c r="S15" s="208">
        <v>5.8761419627944873</v>
      </c>
      <c r="T15" s="208">
        <v>5.0570295077683243</v>
      </c>
      <c r="U15" s="208">
        <v>4.6987020860932249</v>
      </c>
      <c r="V15" s="208">
        <v>5.1447818479350369</v>
      </c>
      <c r="W15" s="208">
        <v>4.9422858229742728</v>
      </c>
      <c r="X15" s="208">
        <v>4.8290534790933934</v>
      </c>
    </row>
    <row r="16" spans="1:24">
      <c r="A16" s="42" t="s">
        <v>239</v>
      </c>
      <c r="B16" s="209" t="s">
        <v>120</v>
      </c>
      <c r="C16" s="209" t="s">
        <v>120</v>
      </c>
      <c r="D16" s="209" t="s">
        <v>120</v>
      </c>
      <c r="E16" s="209" t="s">
        <v>120</v>
      </c>
      <c r="F16" s="209" t="s">
        <v>120</v>
      </c>
      <c r="G16" s="209" t="s">
        <v>120</v>
      </c>
      <c r="H16" s="209" t="s">
        <v>120</v>
      </c>
      <c r="I16" s="209" t="s">
        <v>120</v>
      </c>
      <c r="J16" s="209" t="s">
        <v>120</v>
      </c>
      <c r="K16" s="209" t="s">
        <v>120</v>
      </c>
      <c r="L16" s="209" t="s">
        <v>120</v>
      </c>
      <c r="M16" s="209" t="s">
        <v>120</v>
      </c>
      <c r="N16" s="208">
        <v>5.5187947800004702</v>
      </c>
      <c r="O16" s="208">
        <v>6.2253332669268007</v>
      </c>
      <c r="P16" s="208">
        <v>6.3138616095429381</v>
      </c>
      <c r="Q16" s="208">
        <v>6.7460331532913216</v>
      </c>
      <c r="R16" s="208">
        <v>6.3469943531956359</v>
      </c>
      <c r="S16" s="208">
        <v>6.054370421269093</v>
      </c>
      <c r="T16" s="208">
        <v>5.1750884366119942</v>
      </c>
      <c r="U16" s="208">
        <v>4.5987927248682832</v>
      </c>
      <c r="V16" s="208">
        <v>5.2733391498757705</v>
      </c>
      <c r="W16" s="208">
        <v>5.1576395013062388</v>
      </c>
      <c r="X16" s="208">
        <v>4.2932579719643682</v>
      </c>
    </row>
    <row r="17" spans="1:24">
      <c r="A17" s="42" t="s">
        <v>240</v>
      </c>
      <c r="B17" s="208">
        <v>2.7396557416296448</v>
      </c>
      <c r="C17" s="208">
        <v>2.8043008583516902</v>
      </c>
      <c r="D17" s="208">
        <v>2.9241203425091542</v>
      </c>
      <c r="E17" s="208">
        <v>2.8892827610661964</v>
      </c>
      <c r="F17" s="208">
        <v>2.8106524836611739</v>
      </c>
      <c r="G17" s="208">
        <v>2.6465759428555105</v>
      </c>
      <c r="H17" s="208">
        <v>2.4851360675985417</v>
      </c>
      <c r="I17" s="208">
        <v>2.405206512401215</v>
      </c>
      <c r="J17" s="208">
        <v>2.3451806376421223</v>
      </c>
      <c r="K17" s="208">
        <v>2.1415766249630175</v>
      </c>
      <c r="L17" s="208">
        <v>2.0731697482361713</v>
      </c>
      <c r="M17" s="208">
        <v>2.1660429891273112</v>
      </c>
      <c r="N17" s="208">
        <v>2.1756577868698215</v>
      </c>
      <c r="O17" s="208">
        <v>2.1777918905237859</v>
      </c>
      <c r="P17" s="208">
        <v>2.1948887548123142</v>
      </c>
      <c r="Q17" s="208">
        <v>2.2339199111023769</v>
      </c>
      <c r="R17" s="208">
        <v>2.240051995365691</v>
      </c>
      <c r="S17" s="208">
        <v>2.3280008375368033</v>
      </c>
      <c r="T17" s="208">
        <v>2.2958486649985517</v>
      </c>
      <c r="U17" s="208">
        <v>2.4460925556575108</v>
      </c>
      <c r="V17" s="208">
        <v>2.6421267811825535</v>
      </c>
      <c r="W17" s="208">
        <v>2.5312395904911069</v>
      </c>
      <c r="X17" s="208">
        <v>2.5800418817127464</v>
      </c>
    </row>
    <row r="18" spans="1:24">
      <c r="A18" s="42" t="s">
        <v>241</v>
      </c>
      <c r="B18" s="208">
        <v>2.3242644823591521</v>
      </c>
      <c r="C18" s="208">
        <v>2.3281891463753959</v>
      </c>
      <c r="D18" s="208">
        <v>2.2996145949588591</v>
      </c>
      <c r="E18" s="208">
        <v>2.3663881671396525</v>
      </c>
      <c r="F18" s="208">
        <v>2.3242569316082711</v>
      </c>
      <c r="G18" s="208">
        <v>2.2670592063875139</v>
      </c>
      <c r="H18" s="208">
        <v>2.2291061958853029</v>
      </c>
      <c r="I18" s="208">
        <v>2.2851509141505173</v>
      </c>
      <c r="J18" s="208">
        <v>2.2023238776922249</v>
      </c>
      <c r="K18" s="208">
        <v>2.3400878785463393</v>
      </c>
      <c r="L18" s="208">
        <v>2.5261638728710145</v>
      </c>
      <c r="M18" s="208">
        <v>3.0575458426615256</v>
      </c>
      <c r="N18" s="208">
        <v>3.2512212441814281</v>
      </c>
      <c r="O18" s="208">
        <v>3.5884314362011653</v>
      </c>
      <c r="P18" s="208">
        <v>4.2080673473463923</v>
      </c>
      <c r="Q18" s="208">
        <v>5.8012900159657939</v>
      </c>
      <c r="R18" s="208">
        <v>5.3495842664950128</v>
      </c>
      <c r="S18" s="208">
        <v>4.7865409252261646</v>
      </c>
      <c r="T18" s="208">
        <v>3.258923452580532</v>
      </c>
      <c r="U18" s="208">
        <v>1.9154092547661166</v>
      </c>
      <c r="V18" s="208">
        <v>2.0174312982962772</v>
      </c>
      <c r="W18" s="208">
        <v>2.300656441540601</v>
      </c>
      <c r="X18" s="208">
        <v>2.8742378659030816</v>
      </c>
    </row>
    <row r="19" spans="1:24">
      <c r="A19" s="42" t="s">
        <v>242</v>
      </c>
      <c r="B19" s="208">
        <v>2.333746400571922</v>
      </c>
      <c r="C19" s="208">
        <v>2.5567871525619092</v>
      </c>
      <c r="D19" s="208">
        <v>2.6518741349196882</v>
      </c>
      <c r="E19" s="208">
        <v>3.083013883628547</v>
      </c>
      <c r="F19" s="208">
        <v>2.7406240229368595</v>
      </c>
      <c r="G19" s="208">
        <v>2.8972222844811153</v>
      </c>
      <c r="H19" s="208">
        <v>2.4545511837940919</v>
      </c>
      <c r="I19" s="208">
        <v>2.7172036195723157</v>
      </c>
      <c r="J19" s="208">
        <v>3.2320691274350692</v>
      </c>
      <c r="K19" s="208">
        <v>3.341900686232306</v>
      </c>
      <c r="L19" s="208">
        <v>3.4543652627733348</v>
      </c>
      <c r="M19" s="208">
        <v>3.7151574021420228</v>
      </c>
      <c r="N19" s="208">
        <v>3.8915924315651109</v>
      </c>
      <c r="O19" s="208">
        <v>4.0396947642797603</v>
      </c>
      <c r="P19" s="208">
        <v>4.2210783909232834</v>
      </c>
      <c r="Q19" s="208">
        <v>4.5111656446579538</v>
      </c>
      <c r="R19" s="208">
        <v>4.6275451361571811</v>
      </c>
      <c r="S19" s="208">
        <v>4.411749125944981</v>
      </c>
      <c r="T19" s="208">
        <v>4.0458022758761372</v>
      </c>
      <c r="U19" s="208">
        <v>3.9691111431107609</v>
      </c>
      <c r="V19" s="208">
        <v>4.1899277448174876</v>
      </c>
      <c r="W19" s="208">
        <v>4.0336399375629259</v>
      </c>
      <c r="X19" s="208">
        <v>4.2517799951075688</v>
      </c>
    </row>
    <row r="20" spans="1:24">
      <c r="A20" s="42" t="s">
        <v>243</v>
      </c>
      <c r="B20" s="208">
        <v>2.8177256791652585</v>
      </c>
      <c r="C20" s="208">
        <v>3.0330716381138374</v>
      </c>
      <c r="D20" s="208">
        <v>2.9530082763611967</v>
      </c>
      <c r="E20" s="208">
        <v>2.9437075336974172</v>
      </c>
      <c r="F20" s="208">
        <v>2.7864837945386114</v>
      </c>
      <c r="G20" s="208">
        <v>2.6459507713713619</v>
      </c>
      <c r="H20" s="208">
        <v>2.5599801399088951</v>
      </c>
      <c r="I20" s="208">
        <v>2.6907761807641686</v>
      </c>
      <c r="J20" s="208">
        <v>2.9098954385004419</v>
      </c>
      <c r="K20" s="208">
        <v>2.9047266491454655</v>
      </c>
      <c r="L20" s="208">
        <v>2.9857921962734708</v>
      </c>
      <c r="M20" s="208">
        <v>3.0817905373964254</v>
      </c>
      <c r="N20" s="208">
        <v>3.1786057391518585</v>
      </c>
      <c r="O20" s="208">
        <v>3.3958894468411911</v>
      </c>
      <c r="P20" s="208">
        <v>3.4963308407065425</v>
      </c>
      <c r="Q20" s="208">
        <v>3.7080612203178234</v>
      </c>
      <c r="R20" s="208">
        <v>3.7820336305637774</v>
      </c>
      <c r="S20" s="208">
        <v>3.8730317626772921</v>
      </c>
      <c r="T20" s="208">
        <v>3.594914186871021</v>
      </c>
      <c r="U20" s="208">
        <v>3.6596134936252729</v>
      </c>
      <c r="V20" s="208">
        <v>3.7368677551675193</v>
      </c>
      <c r="W20" s="208">
        <v>3.5652502038217713</v>
      </c>
      <c r="X20" s="208">
        <v>3.0055553091027027</v>
      </c>
    </row>
    <row r="21" spans="1:24">
      <c r="A21" s="42" t="s">
        <v>244</v>
      </c>
      <c r="B21" s="208">
        <v>2.6358654070654217</v>
      </c>
      <c r="C21" s="208">
        <v>2.6157547041355591</v>
      </c>
      <c r="D21" s="208">
        <v>2.6818110783356661</v>
      </c>
      <c r="E21" s="208">
        <v>2.5873216284690459</v>
      </c>
      <c r="F21" s="208">
        <v>2.4961612226613008</v>
      </c>
      <c r="G21" s="208">
        <v>2.589321054278003</v>
      </c>
      <c r="H21" s="208">
        <v>2.747487189217285</v>
      </c>
      <c r="I21" s="208">
        <v>2.7793113305931678</v>
      </c>
      <c r="J21" s="208">
        <v>2.7109452116719033</v>
      </c>
      <c r="K21" s="208">
        <v>2.6387693323854915</v>
      </c>
      <c r="L21" s="208">
        <v>2.6908468263930443</v>
      </c>
      <c r="M21" s="208">
        <v>2.8306646481911435</v>
      </c>
      <c r="N21" s="208">
        <v>2.9534998186961485</v>
      </c>
      <c r="O21" s="208">
        <v>2.9802314310496207</v>
      </c>
      <c r="P21" s="208">
        <v>3.1635174511489765</v>
      </c>
      <c r="Q21" s="208">
        <v>3.2698827145840803</v>
      </c>
      <c r="R21" s="208">
        <v>3.3009965125933292</v>
      </c>
      <c r="S21" s="208">
        <v>3.0012164483844312</v>
      </c>
      <c r="T21" s="208">
        <v>2.8660770103813533</v>
      </c>
      <c r="U21" s="208">
        <v>2.8729255950741255</v>
      </c>
      <c r="V21" s="208">
        <v>2.8705055424816468</v>
      </c>
      <c r="W21" s="208">
        <v>2.8031118811521405</v>
      </c>
      <c r="X21" s="208">
        <v>2.9028542376221975</v>
      </c>
    </row>
    <row r="22" spans="1:24">
      <c r="A22" s="42" t="s">
        <v>245</v>
      </c>
      <c r="B22" s="208">
        <v>2.9452455712831207</v>
      </c>
      <c r="C22" s="208">
        <v>3.336168335959492</v>
      </c>
      <c r="D22" s="208">
        <v>3.5191591700737588</v>
      </c>
      <c r="E22" s="208">
        <v>3.5132246899229553</v>
      </c>
      <c r="F22" s="208">
        <v>3.3666687824765433</v>
      </c>
      <c r="G22" s="208">
        <v>3.1669001202934042</v>
      </c>
      <c r="H22" s="208">
        <v>3.1654457509928209</v>
      </c>
      <c r="I22" s="208">
        <v>3.1465953233232624</v>
      </c>
      <c r="J22" s="208">
        <v>3.162003424765909</v>
      </c>
      <c r="K22" s="208">
        <v>3.1141315637340141</v>
      </c>
      <c r="L22" s="208">
        <v>3.2331182033443424</v>
      </c>
      <c r="M22" s="208">
        <v>3.5955042797528569</v>
      </c>
      <c r="N22" s="208">
        <v>3.9971878803558791</v>
      </c>
      <c r="O22" s="208">
        <v>4.1543002213533633</v>
      </c>
      <c r="P22" s="208">
        <v>4.4892619280543666</v>
      </c>
      <c r="Q22" s="208">
        <v>4.7717644173273994</v>
      </c>
      <c r="R22" s="208">
        <v>4.7856469822209347</v>
      </c>
      <c r="S22" s="208">
        <v>4.6090065017092074</v>
      </c>
      <c r="T22" s="208">
        <v>3.9528362239362447</v>
      </c>
      <c r="U22" s="208">
        <v>3.3541357547997741</v>
      </c>
      <c r="V22" s="208">
        <v>3.3196747761240388</v>
      </c>
      <c r="W22" s="208">
        <v>2.9554193911180913</v>
      </c>
      <c r="X22" s="208">
        <v>2.9877687297456923</v>
      </c>
    </row>
    <row r="23" spans="1:24">
      <c r="A23" s="42" t="s">
        <v>246</v>
      </c>
      <c r="B23" s="208">
        <v>2.4953856726326897</v>
      </c>
      <c r="C23" s="208">
        <v>2.6601861327481977</v>
      </c>
      <c r="D23" s="208">
        <v>2.6370283525857641</v>
      </c>
      <c r="E23" s="208">
        <v>2.6856753769274002</v>
      </c>
      <c r="F23" s="208">
        <v>2.7418350687484376</v>
      </c>
      <c r="G23" s="208">
        <v>2.5602070865584761</v>
      </c>
      <c r="H23" s="208">
        <v>2.6712602127181206</v>
      </c>
      <c r="I23" s="208">
        <v>2.6469912515736502</v>
      </c>
      <c r="J23" s="208">
        <v>2.573252434165719</v>
      </c>
      <c r="K23" s="208">
        <v>2.6939992624004261</v>
      </c>
      <c r="L23" s="208">
        <v>2.8574099018902781</v>
      </c>
      <c r="M23" s="208">
        <v>2.9114705151718496</v>
      </c>
      <c r="N23" s="208">
        <v>2.9705850529096356</v>
      </c>
      <c r="O23" s="208">
        <v>3.0273994658163024</v>
      </c>
      <c r="P23" s="208">
        <v>3.0282144992750015</v>
      </c>
      <c r="Q23" s="208">
        <v>2.9833516236853672</v>
      </c>
      <c r="R23" s="208">
        <v>2.8521563124267026</v>
      </c>
      <c r="S23" s="208">
        <v>2.6898972891462187</v>
      </c>
      <c r="T23" s="208">
        <v>2.4138092766106967</v>
      </c>
      <c r="U23" s="208">
        <v>2.3940129022524554</v>
      </c>
      <c r="V23" s="208">
        <v>2.4828143456077081</v>
      </c>
      <c r="W23" s="208">
        <v>2.3316703514741004</v>
      </c>
      <c r="X23" s="208">
        <v>2.4145328848395113</v>
      </c>
    </row>
    <row r="24" spans="1:24">
      <c r="A24" s="42" t="s">
        <v>247</v>
      </c>
      <c r="B24" s="208">
        <v>2.5286941338953541</v>
      </c>
      <c r="C24" s="208">
        <v>2.7097812080781343</v>
      </c>
      <c r="D24" s="208">
        <v>2.7002283896534642</v>
      </c>
      <c r="E24" s="208">
        <v>2.8128836974779219</v>
      </c>
      <c r="F24" s="208">
        <v>2.8588182822792816</v>
      </c>
      <c r="G24" s="208">
        <v>2.7428022692329304</v>
      </c>
      <c r="H24" s="208">
        <v>3.017431461646165</v>
      </c>
      <c r="I24" s="208">
        <v>2.9547916684222577</v>
      </c>
      <c r="J24" s="208">
        <v>2.8530665102254802</v>
      </c>
      <c r="K24" s="208">
        <v>2.8783493417174806</v>
      </c>
      <c r="L24" s="208">
        <v>2.8560082301108456</v>
      </c>
      <c r="M24" s="208">
        <v>3.2209609703849358</v>
      </c>
      <c r="N24" s="209" t="s">
        <v>120</v>
      </c>
      <c r="O24" s="208">
        <v>3.1513602463517363</v>
      </c>
      <c r="P24" s="208">
        <v>3.1512499832826855</v>
      </c>
      <c r="Q24" s="208">
        <v>3.1400921524094589</v>
      </c>
      <c r="R24" s="208">
        <v>2.9253288838352596</v>
      </c>
      <c r="S24" s="208">
        <v>2.6974540976297083</v>
      </c>
      <c r="T24" s="208">
        <v>2.1550952452285812</v>
      </c>
      <c r="U24" s="208">
        <v>2.1737158440263107</v>
      </c>
      <c r="V24" s="208">
        <v>2.500323785896144</v>
      </c>
      <c r="W24" s="208">
        <v>2.2192197610956628</v>
      </c>
      <c r="X24" s="208">
        <v>2.2322182632609038</v>
      </c>
    </row>
    <row r="25" spans="1:24">
      <c r="A25" s="42" t="s">
        <v>248</v>
      </c>
      <c r="B25" s="209" t="s">
        <v>120</v>
      </c>
      <c r="C25" s="209" t="s">
        <v>120</v>
      </c>
      <c r="D25" s="208">
        <v>2.5246635144487843</v>
      </c>
      <c r="E25" s="208">
        <v>2.5893835370668836</v>
      </c>
      <c r="F25" s="208">
        <v>2.6595853996065091</v>
      </c>
      <c r="G25" s="208">
        <v>2.730861611369245</v>
      </c>
      <c r="H25" s="208">
        <v>3.0103870445716274</v>
      </c>
      <c r="I25" s="208">
        <v>3.0214024584590655</v>
      </c>
      <c r="J25" s="208">
        <v>3.0115106050972682</v>
      </c>
      <c r="K25" s="208">
        <v>3.0669581868266036</v>
      </c>
      <c r="L25" s="208">
        <v>3.2435348342091315</v>
      </c>
      <c r="M25" s="208">
        <v>3.5696660189750111</v>
      </c>
      <c r="N25" s="208">
        <v>3.6270065332848458</v>
      </c>
      <c r="O25" s="208">
        <v>3.5814694061766676</v>
      </c>
      <c r="P25" s="208">
        <v>3.8868244690835745</v>
      </c>
      <c r="Q25" s="208">
        <v>4.0437570767596505</v>
      </c>
      <c r="R25" s="208">
        <v>4.1600676591012693</v>
      </c>
      <c r="S25" s="208">
        <v>3.9013787351971274</v>
      </c>
      <c r="T25" s="208">
        <v>3.5486935262264159</v>
      </c>
      <c r="U25" s="208">
        <v>3.3922699622305683</v>
      </c>
      <c r="V25" s="208">
        <v>3.68332428818205</v>
      </c>
      <c r="W25" s="208">
        <v>3.4670949642093762</v>
      </c>
      <c r="X25" s="208">
        <v>3.6296471887200616</v>
      </c>
    </row>
    <row r="26" spans="1:24">
      <c r="A26" s="42" t="s">
        <v>249</v>
      </c>
      <c r="B26" s="208">
        <v>2.2690410202208149</v>
      </c>
      <c r="C26" s="208">
        <v>2.493304207130643</v>
      </c>
      <c r="D26" s="208">
        <v>2.6206846895746736</v>
      </c>
      <c r="E26" s="208">
        <v>2.7932406538403791</v>
      </c>
      <c r="F26" s="208">
        <v>2.4911774536140237</v>
      </c>
      <c r="G26" s="208">
        <v>2.6982750942384821</v>
      </c>
      <c r="H26" s="208">
        <v>2.3225586398416653</v>
      </c>
      <c r="I26" s="208">
        <v>2.5030586971306135</v>
      </c>
      <c r="J26" s="208">
        <v>2.7278910112564185</v>
      </c>
      <c r="K26" s="208">
        <v>2.6534956930574336</v>
      </c>
      <c r="L26" s="208">
        <v>2.7264351663896123</v>
      </c>
      <c r="M26" s="208">
        <v>2.7736090481114735</v>
      </c>
      <c r="N26" s="208">
        <v>2.8406439792197271</v>
      </c>
      <c r="O26" s="208">
        <v>2.8852617970455228</v>
      </c>
      <c r="P26" s="208">
        <v>2.8581102849695923</v>
      </c>
      <c r="Q26" s="208">
        <v>3.136367510450575</v>
      </c>
      <c r="R26" s="208">
        <v>3.1097942426399916</v>
      </c>
      <c r="S26" s="208">
        <v>3.0631425389122233</v>
      </c>
      <c r="T26" s="208">
        <v>2.9373212761024807</v>
      </c>
      <c r="U26" s="208">
        <v>2.9765389065442691</v>
      </c>
      <c r="V26" s="208">
        <v>3.0967125372291453</v>
      </c>
      <c r="W26" s="208">
        <v>3.0334694118944308</v>
      </c>
      <c r="X26" s="208">
        <v>3.0522462028525172</v>
      </c>
    </row>
    <row r="27" spans="1:24">
      <c r="A27" s="42" t="s">
        <v>250</v>
      </c>
      <c r="B27" s="208">
        <v>2.5410479450328247</v>
      </c>
      <c r="C27" s="208">
        <v>2.6432217618998264</v>
      </c>
      <c r="D27" s="208">
        <v>2.664496209697333</v>
      </c>
      <c r="E27" s="208">
        <v>2.6664403328508146</v>
      </c>
      <c r="F27" s="208">
        <v>2.6865616737730793</v>
      </c>
      <c r="G27" s="208">
        <v>2.5346466829425891</v>
      </c>
      <c r="H27" s="208">
        <v>2.8215203091110759</v>
      </c>
      <c r="I27" s="208">
        <v>2.8701349250000505</v>
      </c>
      <c r="J27" s="208">
        <v>2.7344098284726659</v>
      </c>
      <c r="K27" s="208">
        <v>2.7748657767921681</v>
      </c>
      <c r="L27" s="208">
        <v>2.8572252775588822</v>
      </c>
      <c r="M27" s="208">
        <v>2.9681608459928563</v>
      </c>
      <c r="N27" s="208">
        <v>3.0686744525217691</v>
      </c>
      <c r="O27" s="208">
        <v>3.0984619303452061</v>
      </c>
      <c r="P27" s="208">
        <v>3.0597892545041017</v>
      </c>
      <c r="Q27" s="208">
        <v>3.0670596895527802</v>
      </c>
      <c r="R27" s="208">
        <v>2.9383331290504078</v>
      </c>
      <c r="S27" s="208">
        <v>2.8007788763161252</v>
      </c>
      <c r="T27" s="208">
        <v>2.5375609710124718</v>
      </c>
      <c r="U27" s="208">
        <v>2.5841927277211263</v>
      </c>
      <c r="V27" s="208">
        <v>2.60388254397306</v>
      </c>
      <c r="W27" s="208">
        <v>2.3606747473234018</v>
      </c>
      <c r="X27" s="208">
        <v>2.5322461644408905</v>
      </c>
    </row>
    <row r="28" spans="1:24">
      <c r="A28" s="42" t="s">
        <v>251</v>
      </c>
      <c r="B28" s="208">
        <v>2.530325404504469</v>
      </c>
      <c r="C28" s="208">
        <v>2.5397983188250475</v>
      </c>
      <c r="D28" s="208">
        <v>2.6115490053984711</v>
      </c>
      <c r="E28" s="208">
        <v>2.622164156611742</v>
      </c>
      <c r="F28" s="208">
        <v>2.4639328494791504</v>
      </c>
      <c r="G28" s="208">
        <v>2.3854587938468619</v>
      </c>
      <c r="H28" s="208">
        <v>2.489126352131898</v>
      </c>
      <c r="I28" s="208">
        <v>2.5235826906070691</v>
      </c>
      <c r="J28" s="208">
        <v>2.4518801403473862</v>
      </c>
      <c r="K28" s="208">
        <v>2.3995601777850575</v>
      </c>
      <c r="L28" s="208">
        <v>2.5016217172235589</v>
      </c>
      <c r="M28" s="208">
        <v>2.6273480292157654</v>
      </c>
      <c r="N28" s="208">
        <v>2.6954388252382171</v>
      </c>
      <c r="O28" s="208">
        <v>2.8265880911309615</v>
      </c>
      <c r="P28" s="208">
        <v>2.7485564072314217</v>
      </c>
      <c r="Q28" s="208">
        <v>2.918859446309642</v>
      </c>
      <c r="R28" s="208">
        <v>2.7991297191160838</v>
      </c>
      <c r="S28" s="208">
        <v>2.6920554217801245</v>
      </c>
      <c r="T28" s="208">
        <v>2.4905908358597277</v>
      </c>
      <c r="U28" s="208">
        <v>2.5093059382281777</v>
      </c>
      <c r="V28" s="208">
        <v>2.5642853975798854</v>
      </c>
      <c r="W28" s="208">
        <v>2.5617704512008697</v>
      </c>
      <c r="X28" s="208">
        <v>2.6677423416974069</v>
      </c>
    </row>
    <row r="29" spans="1:24">
      <c r="A29" s="42" t="s">
        <v>252</v>
      </c>
      <c r="B29" s="208">
        <v>2.2272533251863411</v>
      </c>
      <c r="C29" s="208">
        <v>2.4011867656217665</v>
      </c>
      <c r="D29" s="208">
        <v>2.4294951073932141</v>
      </c>
      <c r="E29" s="208">
        <v>2.4697813304977134</v>
      </c>
      <c r="F29" s="208">
        <v>2.4919126926159971</v>
      </c>
      <c r="G29" s="208">
        <v>2.3844300910748046</v>
      </c>
      <c r="H29" s="208">
        <v>2.6274628538012452</v>
      </c>
      <c r="I29" s="208">
        <v>2.5083845672030973</v>
      </c>
      <c r="J29" s="208">
        <v>2.4606627138313328</v>
      </c>
      <c r="K29" s="208">
        <v>2.4678936572797632</v>
      </c>
      <c r="L29" s="208">
        <v>2.4644441852797208</v>
      </c>
      <c r="M29" s="208">
        <v>2.5677734687378879</v>
      </c>
      <c r="N29" s="208">
        <v>2.680340317950376</v>
      </c>
      <c r="O29" s="208">
        <v>2.6885223675405849</v>
      </c>
      <c r="P29" s="208">
        <v>2.6583553849373565</v>
      </c>
      <c r="Q29" s="208">
        <v>2.6299655371190531</v>
      </c>
      <c r="R29" s="208">
        <v>2.6133082656877309</v>
      </c>
      <c r="S29" s="208">
        <v>2.4388052058590834</v>
      </c>
      <c r="T29" s="208">
        <v>2.1792561674339397</v>
      </c>
      <c r="U29" s="208">
        <v>2.2309445993365036</v>
      </c>
      <c r="V29" s="208">
        <v>2.297186162550104</v>
      </c>
      <c r="W29" s="208">
        <v>2.0405444043963468</v>
      </c>
      <c r="X29" s="208">
        <v>2.2690610176909045</v>
      </c>
    </row>
    <row r="30" spans="1:24">
      <c r="A30" s="42" t="s">
        <v>253</v>
      </c>
      <c r="B30" s="208">
        <v>2.3436109717934381</v>
      </c>
      <c r="C30" s="208">
        <v>2.3889439699395663</v>
      </c>
      <c r="D30" s="208">
        <v>2.5507284648893989</v>
      </c>
      <c r="E30" s="208">
        <v>2.6341963766007863</v>
      </c>
      <c r="F30" s="208">
        <v>2.7301538891086028</v>
      </c>
      <c r="G30" s="208">
        <v>2.7820312978410962</v>
      </c>
      <c r="H30" s="208">
        <v>2.9488291042720323</v>
      </c>
      <c r="I30" s="208">
        <v>2.9842516246698176</v>
      </c>
      <c r="J30" s="208">
        <v>3.0155058165553501</v>
      </c>
      <c r="K30" s="208">
        <v>3.2976889422752129</v>
      </c>
      <c r="L30" s="208">
        <v>3.7589722631376459</v>
      </c>
      <c r="M30" s="208">
        <v>4.1256741433493671</v>
      </c>
      <c r="N30" s="208">
        <v>4.2913217291606882</v>
      </c>
      <c r="O30" s="208">
        <v>4.2577210491623383</v>
      </c>
      <c r="P30" s="208">
        <v>4.4610214459099291</v>
      </c>
      <c r="Q30" s="208">
        <v>4.4275510897906694</v>
      </c>
      <c r="R30" s="208">
        <v>4.4117656600221462</v>
      </c>
      <c r="S30" s="208">
        <v>4.1064400235120964</v>
      </c>
      <c r="T30" s="208">
        <v>3.5847730385165084</v>
      </c>
      <c r="U30" s="208">
        <v>3.6535050768604509</v>
      </c>
      <c r="V30" s="208">
        <v>3.9779438917831191</v>
      </c>
      <c r="W30" s="208">
        <v>3.8730511146335016</v>
      </c>
      <c r="X30" s="208">
        <v>4.1296439808423422</v>
      </c>
    </row>
    <row r="31" spans="1:24">
      <c r="A31" s="42" t="s">
        <v>254</v>
      </c>
      <c r="B31" s="208">
        <v>1.886981918038108</v>
      </c>
      <c r="C31" s="208">
        <v>2.0127371330087365</v>
      </c>
      <c r="D31" s="208">
        <v>2.1499283188982985</v>
      </c>
      <c r="E31" s="208">
        <v>2.3127667417512416</v>
      </c>
      <c r="F31" s="208">
        <v>2.0912783241236128</v>
      </c>
      <c r="G31" s="208">
        <v>2.0766011931362063</v>
      </c>
      <c r="H31" s="208">
        <v>2.3740727632161764</v>
      </c>
      <c r="I31" s="208">
        <v>2.5066465510501006</v>
      </c>
      <c r="J31" s="208">
        <v>2.476510726557366</v>
      </c>
      <c r="K31" s="208">
        <v>2.3708588357536038</v>
      </c>
      <c r="L31" s="208">
        <v>2.5140109474222698</v>
      </c>
      <c r="M31" s="208">
        <v>2.6962672456054344</v>
      </c>
      <c r="N31" s="208">
        <v>2.7834719668483716</v>
      </c>
      <c r="O31" s="208">
        <v>2.7450524209280474</v>
      </c>
      <c r="P31" s="208">
        <v>2.8347713778392403</v>
      </c>
      <c r="Q31" s="208">
        <v>2.779676823574885</v>
      </c>
      <c r="R31" s="208">
        <v>2.7222212118982076</v>
      </c>
      <c r="S31" s="208">
        <v>2.6713373102400402</v>
      </c>
      <c r="T31" s="208">
        <v>2.6359645544054486</v>
      </c>
      <c r="U31" s="208">
        <v>2.5979110601758184</v>
      </c>
      <c r="V31" s="208">
        <v>2.6480000975147826</v>
      </c>
      <c r="W31" s="208">
        <v>2.6374318910533034</v>
      </c>
      <c r="X31" s="208">
        <v>2.6447134723852876</v>
      </c>
    </row>
    <row r="32" spans="1:24">
      <c r="A32" s="42" t="s">
        <v>255</v>
      </c>
      <c r="B32" s="208">
        <v>2.2099892795189411</v>
      </c>
      <c r="C32" s="208">
        <v>2.1887085286771564</v>
      </c>
      <c r="D32" s="208">
        <v>2.2115136722113484</v>
      </c>
      <c r="E32" s="208">
        <v>2.3375051975987233</v>
      </c>
      <c r="F32" s="208">
        <v>2.1762857151676052</v>
      </c>
      <c r="G32" s="208">
        <v>2.3778825076659289</v>
      </c>
      <c r="H32" s="208">
        <v>2.5233344586138418</v>
      </c>
      <c r="I32" s="208">
        <v>2.7624179064189258</v>
      </c>
      <c r="J32" s="208">
        <v>2.8532294176122921</v>
      </c>
      <c r="K32" s="208">
        <v>2.8062841475836238</v>
      </c>
      <c r="L32" s="208">
        <v>3.04878260312787</v>
      </c>
      <c r="M32" s="208">
        <v>3.2617625889574016</v>
      </c>
      <c r="N32" s="208">
        <v>3.3438859552661184</v>
      </c>
      <c r="O32" s="208">
        <v>3.3390238551347977</v>
      </c>
      <c r="P32" s="208">
        <v>3.2402141721651714</v>
      </c>
      <c r="Q32" s="208">
        <v>3.1879900898687263</v>
      </c>
      <c r="R32" s="208">
        <v>2.9058296434413471</v>
      </c>
      <c r="S32" s="208">
        <v>2.6428026735196024</v>
      </c>
      <c r="T32" s="209" t="s">
        <v>120</v>
      </c>
      <c r="U32" s="209" t="s">
        <v>120</v>
      </c>
      <c r="V32" s="209" t="s">
        <v>120</v>
      </c>
      <c r="W32" s="208">
        <v>1.0737425199423558</v>
      </c>
      <c r="X32" s="208">
        <v>1.2421489823096052</v>
      </c>
    </row>
    <row r="33" spans="1:24">
      <c r="A33" s="42" t="s">
        <v>256</v>
      </c>
      <c r="B33" s="208">
        <v>2.625720698732446</v>
      </c>
      <c r="C33" s="208">
        <v>2.8021224045141953</v>
      </c>
      <c r="D33" s="208">
        <v>2.8724097856193982</v>
      </c>
      <c r="E33" s="208">
        <v>2.9949027944584916</v>
      </c>
      <c r="F33" s="208">
        <v>2.9580150449362286</v>
      </c>
      <c r="G33" s="208">
        <v>2.7386567887577296</v>
      </c>
      <c r="H33" s="208">
        <v>2.8091214325334226</v>
      </c>
      <c r="I33" s="208">
        <v>2.6458000967230557</v>
      </c>
      <c r="J33" s="208">
        <v>2.6684146548783483</v>
      </c>
      <c r="K33" s="208">
        <v>2.5119963930308202</v>
      </c>
      <c r="L33" s="208">
        <v>2.5494691230553195</v>
      </c>
      <c r="M33" s="208">
        <v>2.7189740543037604</v>
      </c>
      <c r="N33" s="208">
        <v>2.7617313384502369</v>
      </c>
      <c r="O33" s="208">
        <v>2.9082960211811795</v>
      </c>
      <c r="P33" s="208">
        <v>2.8519959935147581</v>
      </c>
      <c r="Q33" s="208">
        <v>3.3646331026510072</v>
      </c>
      <c r="R33" s="208">
        <v>3.713495585337343</v>
      </c>
      <c r="S33" s="208">
        <v>3.7164490796645628</v>
      </c>
      <c r="T33" s="208">
        <v>3.7209886383029036</v>
      </c>
      <c r="U33" s="208">
        <v>3.7130416113306914</v>
      </c>
      <c r="V33" s="208">
        <v>3.7438043929523546</v>
      </c>
      <c r="W33" s="208">
        <v>3.6337801125637053</v>
      </c>
      <c r="X33" s="208">
        <v>3.6410386719297443</v>
      </c>
    </row>
    <row r="34" spans="1:24">
      <c r="A34" s="42" t="s">
        <v>257</v>
      </c>
      <c r="B34" s="208">
        <v>2.1701550769935714</v>
      </c>
      <c r="C34" s="208">
        <v>2.1072570082144511</v>
      </c>
      <c r="D34" s="208">
        <v>2.1774678250249138</v>
      </c>
      <c r="E34" s="208">
        <v>2.2627808514767964</v>
      </c>
      <c r="F34" s="208">
        <v>2.1226631552862893</v>
      </c>
      <c r="G34" s="208">
        <v>2.169198119329375</v>
      </c>
      <c r="H34" s="208">
        <v>2.185985123055262</v>
      </c>
      <c r="I34" s="208">
        <v>2.3857038013753336</v>
      </c>
      <c r="J34" s="208">
        <v>2.3862769321688417</v>
      </c>
      <c r="K34" s="208">
        <v>2.3524418553637094</v>
      </c>
      <c r="L34" s="208">
        <v>2.5381889854229778</v>
      </c>
      <c r="M34" s="208">
        <v>2.7082107955592702</v>
      </c>
      <c r="N34" s="208">
        <v>2.812424884467859</v>
      </c>
      <c r="O34" s="208">
        <v>2.8523920068670461</v>
      </c>
      <c r="P34" s="208">
        <v>2.8835032578507547</v>
      </c>
      <c r="Q34" s="208">
        <v>2.9562652098557849</v>
      </c>
      <c r="R34" s="208">
        <v>2.8480856398268735</v>
      </c>
      <c r="S34" s="208">
        <v>2.6972038079760643</v>
      </c>
      <c r="T34" s="208">
        <v>2.0626389277835995</v>
      </c>
      <c r="U34" s="208">
        <v>1.859627480930099</v>
      </c>
      <c r="V34" s="208">
        <v>1.951127178221457</v>
      </c>
      <c r="W34" s="208">
        <v>2.0390865281099093</v>
      </c>
      <c r="X34" s="208">
        <v>2.3043242261946197</v>
      </c>
    </row>
    <row r="35" spans="1:24">
      <c r="A35" s="42" t="s">
        <v>258</v>
      </c>
      <c r="B35" s="208">
        <v>2.9873719899497031</v>
      </c>
      <c r="C35" s="208">
        <v>2.8958389962885267</v>
      </c>
      <c r="D35" s="208">
        <v>2.8941246118362818</v>
      </c>
      <c r="E35" s="208">
        <v>2.9797350987820121</v>
      </c>
      <c r="F35" s="208">
        <v>2.9291603330264429</v>
      </c>
      <c r="G35" s="208">
        <v>2.9189246975526579</v>
      </c>
      <c r="H35" s="208">
        <v>2.8931521774641076</v>
      </c>
      <c r="I35" s="208">
        <v>2.9808349621649062</v>
      </c>
      <c r="J35" s="208">
        <v>3.1343482364776336</v>
      </c>
      <c r="K35" s="208">
        <v>3.0845061901612509</v>
      </c>
      <c r="L35" s="208">
        <v>3.1947051947240444</v>
      </c>
      <c r="M35" s="208">
        <v>3.3577685952707843</v>
      </c>
      <c r="N35" s="208">
        <v>3.4942036235305665</v>
      </c>
      <c r="O35" s="208">
        <v>3.5483916242941107</v>
      </c>
      <c r="P35" s="208">
        <v>3.5287928833151354</v>
      </c>
      <c r="Q35" s="208">
        <v>3.6179557587399072</v>
      </c>
      <c r="R35" s="208">
        <v>3.5465356529442724</v>
      </c>
      <c r="S35" s="208">
        <v>3.4870365973208197</v>
      </c>
      <c r="T35" s="208">
        <v>3.1828750830570285</v>
      </c>
      <c r="U35" s="208">
        <v>3.1589908245443081</v>
      </c>
      <c r="V35" s="208">
        <v>3.130213091240694</v>
      </c>
      <c r="W35" s="208">
        <v>2.9426658080813626</v>
      </c>
      <c r="X35" s="208">
        <v>2.9267028333628775</v>
      </c>
    </row>
    <row r="36" spans="1:24">
      <c r="A36" s="42" t="s">
        <v>259</v>
      </c>
      <c r="B36" s="208">
        <v>2.3061655131696557</v>
      </c>
      <c r="C36" s="208">
        <v>2.554039035593572</v>
      </c>
      <c r="D36" s="208">
        <v>2.7391095932064733</v>
      </c>
      <c r="E36" s="208">
        <v>2.992853845970092</v>
      </c>
      <c r="F36" s="208">
        <v>2.7632693906225878</v>
      </c>
      <c r="G36" s="208">
        <v>2.972390497543723</v>
      </c>
      <c r="H36" s="208">
        <v>2.9641167731016473</v>
      </c>
      <c r="I36" s="208">
        <v>3.1617010551535496</v>
      </c>
      <c r="J36" s="208">
        <v>3.2601624650331695</v>
      </c>
      <c r="K36" s="208">
        <v>3.0870164519842898</v>
      </c>
      <c r="L36" s="208">
        <v>3.1714921809849099</v>
      </c>
      <c r="M36" s="208">
        <v>3.2517532077048243</v>
      </c>
      <c r="N36" s="208">
        <v>3.2957756859090019</v>
      </c>
      <c r="O36" s="208">
        <v>3.3468467203531147</v>
      </c>
      <c r="P36" s="208">
        <v>3.2358666574321462</v>
      </c>
      <c r="Q36" s="208">
        <v>3.5197190458158905</v>
      </c>
      <c r="R36" s="208">
        <v>3.6060899295398938</v>
      </c>
      <c r="S36" s="208">
        <v>3.4622865497095505</v>
      </c>
      <c r="T36" s="208">
        <v>3.4029770800190096</v>
      </c>
      <c r="U36" s="208">
        <v>3.2380447031512021</v>
      </c>
      <c r="V36" s="208">
        <v>3.353392921394136</v>
      </c>
      <c r="W36" s="208">
        <v>3.3160129710440285</v>
      </c>
      <c r="X36" s="208">
        <v>3.4821990359716271</v>
      </c>
    </row>
    <row r="37" spans="1:24">
      <c r="A37" s="42" t="s">
        <v>260</v>
      </c>
      <c r="B37" s="208">
        <v>4.1015069658110628</v>
      </c>
      <c r="C37" s="208">
        <v>3.5342522669803702</v>
      </c>
      <c r="D37" s="208">
        <v>3.4828810714753065</v>
      </c>
      <c r="E37" s="208">
        <v>3.4288906915539994</v>
      </c>
      <c r="F37" s="208">
        <v>3.2264555978005784</v>
      </c>
      <c r="G37" s="208">
        <v>3.2753451413572767</v>
      </c>
      <c r="H37" s="208">
        <v>3.2515874291707996</v>
      </c>
      <c r="I37" s="208">
        <v>3.0592156897538518</v>
      </c>
      <c r="J37" s="208">
        <v>2.9599994719670502</v>
      </c>
      <c r="K37" s="208">
        <v>2.9133318363338243</v>
      </c>
      <c r="L37" s="208">
        <v>3.0543689921549326</v>
      </c>
      <c r="M37" s="208">
        <v>3.0863999656200356</v>
      </c>
      <c r="N37" s="208">
        <v>3.273581477194071</v>
      </c>
      <c r="O37" s="208">
        <v>3.6885609641537314</v>
      </c>
      <c r="P37" s="208">
        <v>3.8029916801709063</v>
      </c>
      <c r="Q37" s="208">
        <v>4.1220071340761022</v>
      </c>
      <c r="R37" s="208">
        <v>4.0760780823514562</v>
      </c>
      <c r="S37" s="208">
        <v>4.0532664104901972</v>
      </c>
      <c r="T37" s="208">
        <v>3.6908839646559426</v>
      </c>
      <c r="U37" s="208">
        <v>3.5136289081882603</v>
      </c>
      <c r="V37" s="208">
        <v>3.7406585278864326</v>
      </c>
      <c r="W37" s="208">
        <v>3.568122304269667</v>
      </c>
      <c r="X37" s="208">
        <v>3.3753844843815313</v>
      </c>
    </row>
    <row r="38" spans="1:24">
      <c r="A38" s="42" t="s">
        <v>261</v>
      </c>
      <c r="B38" s="208">
        <v>8.0307960018677846</v>
      </c>
      <c r="C38" s="208">
        <v>8.0261975253812015</v>
      </c>
      <c r="D38" s="208">
        <v>7.1281235407730295</v>
      </c>
      <c r="E38" s="208">
        <v>7.2102668918218882</v>
      </c>
      <c r="F38" s="208">
        <v>7.2909477525184307</v>
      </c>
      <c r="G38" s="208">
        <v>6.8625176582175031</v>
      </c>
      <c r="H38" s="208">
        <v>6.7036596931736998</v>
      </c>
      <c r="I38" s="208">
        <v>6.2452139783482679</v>
      </c>
      <c r="J38" s="208">
        <v>5.9914318580702286</v>
      </c>
      <c r="K38" s="208">
        <v>5.6270948377465375</v>
      </c>
      <c r="L38" s="208">
        <v>5.6763411464864495</v>
      </c>
      <c r="M38" s="208">
        <v>5.7630579780678248</v>
      </c>
      <c r="N38" s="208">
        <v>6.3533620319058794</v>
      </c>
      <c r="O38" s="208">
        <v>7.2135004192178211</v>
      </c>
      <c r="P38" s="208">
        <v>8.2810588835772485</v>
      </c>
      <c r="Q38" s="208">
        <v>9.7816786437550132</v>
      </c>
      <c r="R38" s="208">
        <v>10.025180707860505</v>
      </c>
      <c r="S38" s="208">
        <v>9.8379473128007469</v>
      </c>
      <c r="T38" s="208">
        <v>8.9879799733460217</v>
      </c>
      <c r="U38" s="208">
        <v>8.9783960824781239</v>
      </c>
      <c r="V38" s="208">
        <v>9.3048750298670058</v>
      </c>
      <c r="W38" s="208">
        <v>8.9070882794000017</v>
      </c>
      <c r="X38" s="208">
        <v>9.4247901516945376</v>
      </c>
    </row>
    <row r="39" spans="1:24">
      <c r="A39" s="42" t="s">
        <v>262</v>
      </c>
      <c r="B39" s="208">
        <v>2.0891970754045501</v>
      </c>
      <c r="C39" s="208">
        <v>2.2091419755607236</v>
      </c>
      <c r="D39" s="208">
        <v>2.3815419256534738</v>
      </c>
      <c r="E39" s="208">
        <v>2.3261871581650544</v>
      </c>
      <c r="F39" s="208">
        <v>2.1628574567012446</v>
      </c>
      <c r="G39" s="208">
        <v>2.0420466858024113</v>
      </c>
      <c r="H39" s="208">
        <v>2.1206731183539782</v>
      </c>
      <c r="I39" s="208">
        <v>2.1559658911569493</v>
      </c>
      <c r="J39" s="208">
        <v>2.2772141343642693</v>
      </c>
      <c r="K39" s="208">
        <v>2.3487115505983063</v>
      </c>
      <c r="L39" s="208">
        <v>2.5714943982322089</v>
      </c>
      <c r="M39" s="208">
        <v>2.7157551122236701</v>
      </c>
      <c r="N39" s="208">
        <v>2.8721572832838906</v>
      </c>
      <c r="O39" s="208">
        <v>2.96244837041746</v>
      </c>
      <c r="P39" s="208">
        <v>2.9354976806215944</v>
      </c>
      <c r="Q39" s="208">
        <v>3.0731584414327067</v>
      </c>
      <c r="R39" s="208">
        <v>2.9886082962913028</v>
      </c>
      <c r="S39" s="208">
        <v>2.8501785975268126</v>
      </c>
      <c r="T39" s="208">
        <v>2.6696325470150981</v>
      </c>
      <c r="U39" s="208">
        <v>2.7680444010934764</v>
      </c>
      <c r="V39" s="208">
        <v>2.7985317717809366</v>
      </c>
      <c r="W39" s="208">
        <v>2.7099126834145504</v>
      </c>
      <c r="X39" s="208">
        <v>2.7880722571371179</v>
      </c>
    </row>
    <row r="40" spans="1:24">
      <c r="A40" s="42" t="s">
        <v>263</v>
      </c>
      <c r="B40" s="208">
        <v>2.2307268508695337</v>
      </c>
      <c r="C40" s="208">
        <v>2.3654672299360824</v>
      </c>
      <c r="D40" s="208">
        <v>2.3911844291579594</v>
      </c>
      <c r="E40" s="208">
        <v>2.4179404976372236</v>
      </c>
      <c r="F40" s="208">
        <v>2.7076695956632713</v>
      </c>
      <c r="G40" s="208">
        <v>2.3768220868038741</v>
      </c>
      <c r="H40" s="208">
        <v>2.3642217163406025</v>
      </c>
      <c r="I40" s="208">
        <v>2.28857855521386</v>
      </c>
      <c r="J40" s="208">
        <v>2.3572779610263921</v>
      </c>
      <c r="K40" s="208">
        <v>2.3676776530692627</v>
      </c>
      <c r="L40" s="208">
        <v>2.3817099900353673</v>
      </c>
      <c r="M40" s="208">
        <v>2.4568803358271509</v>
      </c>
      <c r="N40" s="208">
        <v>2.4352716888274042</v>
      </c>
      <c r="O40" s="208">
        <v>2.4746080115909073</v>
      </c>
      <c r="P40" s="208">
        <v>2.4547424666969144</v>
      </c>
      <c r="Q40" s="208">
        <v>2.4177151904704379</v>
      </c>
      <c r="R40" s="208">
        <v>2.2848129277695226</v>
      </c>
      <c r="S40" s="208">
        <v>2.1950788309243832</v>
      </c>
      <c r="T40" s="208">
        <v>2.02964813776582</v>
      </c>
      <c r="U40" s="208">
        <v>2.1737839471845266</v>
      </c>
      <c r="V40" s="208">
        <v>2.4343134845108443</v>
      </c>
      <c r="W40" s="208">
        <v>2.4116113400399146</v>
      </c>
      <c r="X40" s="208">
        <v>2.5191644893343335</v>
      </c>
    </row>
    <row r="41" spans="1:24">
      <c r="A41" s="42" t="s">
        <v>264</v>
      </c>
      <c r="B41" s="209" t="s">
        <v>120</v>
      </c>
      <c r="C41" s="208">
        <v>2.8010583803223845</v>
      </c>
      <c r="D41" s="208">
        <v>2.709942079667965</v>
      </c>
      <c r="E41" s="208">
        <v>2.6636474013449174</v>
      </c>
      <c r="F41" s="208">
        <v>2.4433940912150791</v>
      </c>
      <c r="G41" s="208">
        <v>2.4084339605828204</v>
      </c>
      <c r="H41" s="208">
        <v>2.6411775631127052</v>
      </c>
      <c r="I41" s="208">
        <v>2.5629462732904189</v>
      </c>
      <c r="J41" s="208">
        <v>2.6575090385236604</v>
      </c>
      <c r="K41" s="208">
        <v>2.5170899967560962</v>
      </c>
      <c r="L41" s="208">
        <v>2.6118019011958826</v>
      </c>
      <c r="M41" s="209" t="s">
        <v>120</v>
      </c>
      <c r="N41" s="208">
        <v>2.896535705526615</v>
      </c>
      <c r="O41" s="208">
        <v>2.7984494899188639</v>
      </c>
      <c r="P41" s="208">
        <v>3.0766435092904003</v>
      </c>
      <c r="Q41" s="208">
        <v>3.3636796383405905</v>
      </c>
      <c r="R41" s="208">
        <v>3.5395399714312354</v>
      </c>
      <c r="S41" s="208">
        <v>3.1558787214398181</v>
      </c>
      <c r="T41" s="208">
        <v>2.8269693357971564</v>
      </c>
      <c r="U41" s="208">
        <v>3.0574678821358798</v>
      </c>
      <c r="V41" s="208">
        <v>3.0451534346117484</v>
      </c>
      <c r="W41" s="208">
        <v>3.1119536099933196</v>
      </c>
      <c r="X41" s="208">
        <v>3.3157983037075756</v>
      </c>
    </row>
    <row r="42" spans="1:24">
      <c r="A42" s="42" t="s">
        <v>265</v>
      </c>
      <c r="B42" s="208">
        <v>2.3651205392003676</v>
      </c>
      <c r="C42" s="208">
        <v>2.3326869783600377</v>
      </c>
      <c r="D42" s="208">
        <v>2.4112467618446538</v>
      </c>
      <c r="E42" s="208">
        <v>2.2967772943510925</v>
      </c>
      <c r="F42" s="208">
        <v>2.3680492198635186</v>
      </c>
      <c r="G42" s="208">
        <v>2.3438583709412795</v>
      </c>
      <c r="H42" s="208">
        <v>2.4063890468756877</v>
      </c>
      <c r="I42" s="208">
        <v>2.2225640063097534</v>
      </c>
      <c r="J42" s="208">
        <v>2.2365202340349133</v>
      </c>
      <c r="K42" s="208">
        <v>2.2111507447597938</v>
      </c>
      <c r="L42" s="208">
        <v>2.3136907833637674</v>
      </c>
      <c r="M42" s="208">
        <v>2.4987058928350221</v>
      </c>
      <c r="N42" s="208">
        <v>2.6549845384929407</v>
      </c>
      <c r="O42" s="208">
        <v>2.9630421557708888</v>
      </c>
      <c r="P42" s="208">
        <v>3.3008039315162616</v>
      </c>
      <c r="Q42" s="208">
        <v>3.6878113967508241</v>
      </c>
      <c r="R42" s="208">
        <v>3.8099788296582289</v>
      </c>
      <c r="S42" s="208">
        <v>3.6075580035367021</v>
      </c>
      <c r="T42" s="208">
        <v>3.3283152532830726</v>
      </c>
      <c r="U42" s="208">
        <v>2.9432519521373508</v>
      </c>
      <c r="V42" s="208">
        <v>2.7250110072587934</v>
      </c>
      <c r="W42" s="208">
        <v>2.4466154387929717</v>
      </c>
      <c r="X42" s="208">
        <v>2.390560304389505</v>
      </c>
    </row>
    <row r="43" spans="1:24">
      <c r="A43" s="42" t="s">
        <v>266</v>
      </c>
      <c r="B43" s="208">
        <v>2.2154001060573134</v>
      </c>
      <c r="C43" s="208">
        <v>2.2829315775896175</v>
      </c>
      <c r="D43" s="208">
        <v>2.3542108453957815</v>
      </c>
      <c r="E43" s="208">
        <v>2.419765240072846</v>
      </c>
      <c r="F43" s="208">
        <v>2.5140364869917544</v>
      </c>
      <c r="G43" s="208">
        <v>2.3624977513196961</v>
      </c>
      <c r="H43" s="208">
        <v>2.4945348163460603</v>
      </c>
      <c r="I43" s="208">
        <v>2.4596593188062519</v>
      </c>
      <c r="J43" s="208">
        <v>2.4794016090994728</v>
      </c>
      <c r="K43" s="208">
        <v>2.5917828764106745</v>
      </c>
      <c r="L43" s="208">
        <v>2.6774081717420342</v>
      </c>
      <c r="M43" s="208">
        <v>2.8032405678855676</v>
      </c>
      <c r="N43" s="208">
        <v>2.8211334925605893</v>
      </c>
      <c r="O43" s="208">
        <v>2.891745708135919</v>
      </c>
      <c r="P43" s="208">
        <v>2.9565631081510073</v>
      </c>
      <c r="Q43" s="208">
        <v>3.0371312697566695</v>
      </c>
      <c r="R43" s="208">
        <v>2.9276872326519916</v>
      </c>
      <c r="S43" s="208">
        <v>2.7553838325739317</v>
      </c>
      <c r="T43" s="208">
        <v>2.4735182796447144</v>
      </c>
      <c r="U43" s="208">
        <v>2.5218070930283063</v>
      </c>
      <c r="V43" s="208">
        <v>2.5471829164187008</v>
      </c>
      <c r="W43" s="208">
        <v>2.3706366394735463</v>
      </c>
      <c r="X43" s="208">
        <v>2.4921827413073316</v>
      </c>
    </row>
    <row r="44" spans="1:24">
      <c r="A44" s="42" t="s">
        <v>267</v>
      </c>
      <c r="B44" s="208">
        <v>2.9068230184124118</v>
      </c>
      <c r="C44" s="208">
        <v>2.8552479034313372</v>
      </c>
      <c r="D44" s="208">
        <v>2.9611189565426654</v>
      </c>
      <c r="E44" s="208">
        <v>3.0872470617249035</v>
      </c>
      <c r="F44" s="208">
        <v>2.8777205380932473</v>
      </c>
      <c r="G44" s="208">
        <v>3.0101664376707431</v>
      </c>
      <c r="H44" s="208">
        <v>3.0425220569753613</v>
      </c>
      <c r="I44" s="208">
        <v>3.1303554086109435</v>
      </c>
      <c r="J44" s="208">
        <v>2.9858583937078547</v>
      </c>
      <c r="K44" s="208">
        <v>2.9033525733130792</v>
      </c>
      <c r="L44" s="208">
        <v>2.9324882605857083</v>
      </c>
      <c r="M44" s="208">
        <v>3.0824873618018169</v>
      </c>
      <c r="N44" s="208">
        <v>3.0792576775151796</v>
      </c>
      <c r="O44" s="208">
        <v>3.2653422765007498</v>
      </c>
      <c r="P44" s="208">
        <v>3.2315034240922529</v>
      </c>
      <c r="Q44" s="208">
        <v>3.5184274453233613</v>
      </c>
      <c r="R44" s="208">
        <v>3.549946412587524</v>
      </c>
      <c r="S44" s="208">
        <v>3.4993755836665081</v>
      </c>
      <c r="T44" s="208">
        <v>3.2380412502107068</v>
      </c>
      <c r="U44" s="208">
        <v>3.2156491757111212</v>
      </c>
      <c r="V44" s="208">
        <v>3.2267971863980067</v>
      </c>
      <c r="W44" s="208">
        <v>3.1937108453510574</v>
      </c>
      <c r="X44" s="208">
        <v>3.2622638646909334</v>
      </c>
    </row>
    <row r="45" spans="1:24">
      <c r="A45" s="42" t="s">
        <v>268</v>
      </c>
      <c r="B45" s="208">
        <v>2.7768854473405615</v>
      </c>
      <c r="C45" s="208">
        <v>2.9071649374789073</v>
      </c>
      <c r="D45" s="208">
        <v>3.0650801151125839</v>
      </c>
      <c r="E45" s="208">
        <v>2.8053518110254219</v>
      </c>
      <c r="F45" s="208">
        <v>2.8453507644288085</v>
      </c>
      <c r="G45" s="208">
        <v>2.8803190569840496</v>
      </c>
      <c r="H45" s="208">
        <v>2.8054369462717039</v>
      </c>
      <c r="I45" s="208">
        <v>2.8749877150710548</v>
      </c>
      <c r="J45" s="208">
        <v>2.9169585122208788</v>
      </c>
      <c r="K45" s="208">
        <v>2.9277613248175469</v>
      </c>
      <c r="L45" s="208">
        <v>3.1122011400922531</v>
      </c>
      <c r="M45" s="208">
        <v>3.4024980257378901</v>
      </c>
      <c r="N45" s="208">
        <v>3.714035524960535</v>
      </c>
      <c r="O45" s="208">
        <v>4.0704402315957831</v>
      </c>
      <c r="P45" s="208">
        <v>6.0420290253969755</v>
      </c>
      <c r="Q45" s="208">
        <v>6.2392841892227393</v>
      </c>
      <c r="R45" s="208">
        <v>5.9561443229987088</v>
      </c>
      <c r="S45" s="208">
        <v>5.3187785503474139</v>
      </c>
      <c r="T45" s="208">
        <v>3.8420580402181557</v>
      </c>
      <c r="U45" s="208">
        <v>2.6734109806271102</v>
      </c>
      <c r="V45" s="208">
        <v>2.6950024673489783</v>
      </c>
      <c r="W45" s="208">
        <v>2.406744545158102</v>
      </c>
      <c r="X45" s="208">
        <v>2.545021478180729</v>
      </c>
    </row>
    <row r="46" spans="1:24">
      <c r="A46" s="42" t="s">
        <v>269</v>
      </c>
      <c r="B46" s="208">
        <v>2.3112826144286576</v>
      </c>
      <c r="C46" s="208">
        <v>2.3161569659053343</v>
      </c>
      <c r="D46" s="209" t="s">
        <v>120</v>
      </c>
      <c r="E46" s="208">
        <v>2.7504643313849644</v>
      </c>
      <c r="F46" s="208">
        <v>2.3106597574366967</v>
      </c>
      <c r="G46" s="208">
        <v>2.3891076225211543</v>
      </c>
      <c r="H46" s="208">
        <v>2.3881523221246099</v>
      </c>
      <c r="I46" s="208">
        <v>2.5144359862732477</v>
      </c>
      <c r="J46" s="208">
        <v>2.5095944002657755</v>
      </c>
      <c r="K46" s="208">
        <v>2.3409880222649639</v>
      </c>
      <c r="L46" s="208">
        <v>2.2203612583359242</v>
      </c>
      <c r="M46" s="208">
        <v>2.3546668041118206</v>
      </c>
      <c r="N46" s="208">
        <v>2.3092065409379949</v>
      </c>
      <c r="O46" s="208">
        <v>2.5249101929987527</v>
      </c>
      <c r="P46" s="208">
        <v>2.7222293953709649</v>
      </c>
      <c r="Q46" s="208">
        <v>2.8384083908431479</v>
      </c>
      <c r="R46" s="208">
        <v>2.8896682833509564</v>
      </c>
      <c r="S46" s="208">
        <v>2.8185740624980133</v>
      </c>
      <c r="T46" s="208">
        <v>2.8027287541491863</v>
      </c>
      <c r="U46" s="208">
        <v>2.9408953597103022</v>
      </c>
      <c r="V46" s="208">
        <v>2.9280037201516222</v>
      </c>
      <c r="W46" s="208">
        <v>2.7797034547780215</v>
      </c>
      <c r="X46" s="208">
        <v>2.9095667992399967</v>
      </c>
    </row>
    <row r="47" spans="1:24">
      <c r="A47" s="42" t="s">
        <v>270</v>
      </c>
      <c r="B47" s="208">
        <v>5.6354423521041195</v>
      </c>
      <c r="C47" s="208">
        <v>5.7640111137768848</v>
      </c>
      <c r="D47" s="208">
        <v>5.4982837661380932</v>
      </c>
      <c r="E47" s="208">
        <v>5.2016907393383329</v>
      </c>
      <c r="F47" s="208">
        <v>4.8985867887702348</v>
      </c>
      <c r="G47" s="208">
        <v>4.4041833521247229</v>
      </c>
      <c r="H47" s="208">
        <v>4.0717129710867326</v>
      </c>
      <c r="I47" s="208">
        <v>4.0604554388349188</v>
      </c>
      <c r="J47" s="208">
        <v>4.2545404839257168</v>
      </c>
      <c r="K47" s="208">
        <v>4.3292879285865276</v>
      </c>
      <c r="L47" s="208">
        <v>4.6121393824487846</v>
      </c>
      <c r="M47" s="208">
        <v>5.0615820102364104</v>
      </c>
      <c r="N47" s="208">
        <v>5.9281090282875519</v>
      </c>
      <c r="O47" s="208">
        <v>7.1466026089767949</v>
      </c>
      <c r="P47" s="208">
        <v>8.8357485110236915</v>
      </c>
      <c r="Q47" s="208">
        <v>10.03610755150067</v>
      </c>
      <c r="R47" s="208">
        <v>10.35961119352238</v>
      </c>
      <c r="S47" s="208">
        <v>9.7011270029276186</v>
      </c>
      <c r="T47" s="208">
        <v>6.728807060091591</v>
      </c>
      <c r="U47" s="208">
        <v>5.6213166441640166</v>
      </c>
      <c r="V47" s="208">
        <v>5.5367962859064157</v>
      </c>
      <c r="W47" s="208">
        <v>5.1789254483565124</v>
      </c>
      <c r="X47" s="208">
        <v>5.5171732506215561</v>
      </c>
    </row>
    <row r="48" spans="1:24">
      <c r="A48" s="42" t="s">
        <v>271</v>
      </c>
      <c r="B48" s="208">
        <v>2.1331091284336146</v>
      </c>
      <c r="C48" s="208">
        <v>2.3644737815678503</v>
      </c>
      <c r="D48" s="208">
        <v>2.5116452451101705</v>
      </c>
      <c r="E48" s="208">
        <v>2.5804124560529487</v>
      </c>
      <c r="F48" s="208">
        <v>2.6351119500169746</v>
      </c>
      <c r="G48" s="208">
        <v>2.4759183245937142</v>
      </c>
      <c r="H48" s="208">
        <v>2.4356751052075785</v>
      </c>
      <c r="I48" s="208">
        <v>2.4509949047202566</v>
      </c>
      <c r="J48" s="208">
        <v>2.5099899345319936</v>
      </c>
      <c r="K48" s="208">
        <v>2.6720282844874701</v>
      </c>
      <c r="L48" s="208">
        <v>2.8303961674307234</v>
      </c>
      <c r="M48" s="208">
        <v>2.5549240100310846</v>
      </c>
      <c r="N48" s="208">
        <v>2.9025503522010516</v>
      </c>
      <c r="O48" s="208">
        <v>3.0844304452045757</v>
      </c>
      <c r="P48" s="208">
        <v>3.0592677366458214</v>
      </c>
      <c r="Q48" s="208">
        <v>3.0218828472555743</v>
      </c>
      <c r="R48" s="208">
        <v>2.9696165587843</v>
      </c>
      <c r="S48" s="208">
        <v>2.9219177688216296</v>
      </c>
      <c r="T48" s="208">
        <v>2.7184152206526404</v>
      </c>
      <c r="U48" s="208">
        <v>2.7960906337862066</v>
      </c>
      <c r="V48" s="208">
        <v>2.9012639883639451</v>
      </c>
      <c r="W48" s="208">
        <v>2.749694245139167</v>
      </c>
      <c r="X48" s="208">
        <v>2.8042916845503805</v>
      </c>
    </row>
    <row r="49" spans="1:24">
      <c r="A49" s="42" t="s">
        <v>272</v>
      </c>
      <c r="B49" s="208">
        <v>2.3577557776852145</v>
      </c>
      <c r="C49" s="208">
        <v>2.4864475189308393</v>
      </c>
      <c r="D49" s="208">
        <v>2.5023797861266539</v>
      </c>
      <c r="E49" s="208">
        <v>2.8935455790863438</v>
      </c>
      <c r="F49" s="208">
        <v>2.8938985133082959</v>
      </c>
      <c r="G49" s="208">
        <v>2.6828474239190157</v>
      </c>
      <c r="H49" s="208">
        <v>2.7344267414832766</v>
      </c>
      <c r="I49" s="208">
        <v>2.8511829136534645</v>
      </c>
      <c r="J49" s="208">
        <v>2.873056449470746</v>
      </c>
      <c r="K49" s="208">
        <v>2.7672910840217528</v>
      </c>
      <c r="L49" s="208">
        <v>3.1073681154844346</v>
      </c>
      <c r="M49" s="208">
        <v>3.2820983297075728</v>
      </c>
      <c r="N49" s="208">
        <v>3.5572382478732103</v>
      </c>
      <c r="O49" s="208">
        <v>3.7627465339912542</v>
      </c>
      <c r="P49" s="208">
        <v>3.9672759617263553</v>
      </c>
      <c r="Q49" s="208">
        <v>4.1673264775102838</v>
      </c>
      <c r="R49" s="208">
        <v>4.0395830508818182</v>
      </c>
      <c r="S49" s="208">
        <v>3.9018004233429791</v>
      </c>
      <c r="T49" s="208">
        <v>3.7377585146443435</v>
      </c>
      <c r="U49" s="208">
        <v>3.6508923066678274</v>
      </c>
      <c r="V49" s="208">
        <v>3.8693322308026765</v>
      </c>
      <c r="W49" s="208">
        <v>3.6761333132556127</v>
      </c>
      <c r="X49" s="208">
        <v>3.6039404343402164</v>
      </c>
    </row>
    <row r="50" spans="1:24">
      <c r="A50" s="42" t="s">
        <v>273</v>
      </c>
      <c r="B50" s="208">
        <v>2.9036997699810501</v>
      </c>
      <c r="C50" s="208">
        <v>2.8954661499186245</v>
      </c>
      <c r="D50" s="208">
        <v>3.0066902649823466</v>
      </c>
      <c r="E50" s="208">
        <v>2.9791192155709343</v>
      </c>
      <c r="F50" s="208">
        <v>2.6145047228743743</v>
      </c>
      <c r="G50" s="208">
        <v>2.5935650346296644</v>
      </c>
      <c r="H50" s="208">
        <v>2.7749617835039051</v>
      </c>
      <c r="I50" s="208">
        <v>3.0037921224329116</v>
      </c>
      <c r="J50" s="208">
        <v>2.9291341252253904</v>
      </c>
      <c r="K50" s="208">
        <v>2.8029291254148072</v>
      </c>
      <c r="L50" s="208">
        <v>2.8854127756576657</v>
      </c>
      <c r="M50" s="208">
        <v>3.0710989828521607</v>
      </c>
      <c r="N50" s="208">
        <v>3.1437286050614004</v>
      </c>
      <c r="O50" s="208">
        <v>3.220190956841134</v>
      </c>
      <c r="P50" s="208">
        <v>3.3229154089781083</v>
      </c>
      <c r="Q50" s="208">
        <v>3.4485573803995049</v>
      </c>
      <c r="R50" s="208">
        <v>3.3692147103293766</v>
      </c>
      <c r="S50" s="208">
        <v>3.055202021430961</v>
      </c>
      <c r="T50" s="208">
        <v>2.5475366057406097</v>
      </c>
      <c r="U50" s="208">
        <v>2.6603946747039542</v>
      </c>
      <c r="V50" s="208">
        <v>2.7041573136953758</v>
      </c>
      <c r="W50" s="208">
        <v>2.5042095138122753</v>
      </c>
      <c r="X50" s="208">
        <v>2.5825887253158686</v>
      </c>
    </row>
    <row r="51" spans="1:24">
      <c r="A51" s="42" t="s">
        <v>274</v>
      </c>
      <c r="B51" s="208">
        <v>3.0141507235691325</v>
      </c>
      <c r="C51" s="208">
        <v>3.0235157835516637</v>
      </c>
      <c r="D51" s="208">
        <v>3.1264478176735304</v>
      </c>
      <c r="E51" s="208">
        <v>3.0891695038600173</v>
      </c>
      <c r="F51" s="208">
        <v>3.0545587280323701</v>
      </c>
      <c r="G51" s="208">
        <v>3.1019985673643191</v>
      </c>
      <c r="H51" s="208">
        <v>3.2090187838000546</v>
      </c>
      <c r="I51" s="208">
        <v>3.2387936741334644</v>
      </c>
      <c r="J51" s="208">
        <v>3.1263893203700368</v>
      </c>
      <c r="K51" s="208">
        <v>3.3390564151146109</v>
      </c>
      <c r="L51" s="208">
        <v>3.5725399584191568</v>
      </c>
      <c r="M51" s="208">
        <v>3.9687929732676834</v>
      </c>
      <c r="N51" s="208">
        <v>4.8927691401108131</v>
      </c>
      <c r="O51" s="208">
        <v>5.756443747795819</v>
      </c>
      <c r="P51" s="208">
        <v>7.0164557561324505</v>
      </c>
      <c r="Q51" s="208">
        <v>8.7461372429341644</v>
      </c>
      <c r="R51" s="208">
        <v>8.0759436511124516</v>
      </c>
      <c r="S51" s="208">
        <v>7.4726894381263227</v>
      </c>
      <c r="T51" s="208">
        <v>5.8888818790865924</v>
      </c>
      <c r="U51" s="208">
        <v>4.5563829052001887</v>
      </c>
      <c r="V51" s="208">
        <v>4.4938367654837714</v>
      </c>
      <c r="W51" s="208">
        <v>3.9112224693343656</v>
      </c>
      <c r="X51" s="208">
        <v>4.2579188403212882</v>
      </c>
    </row>
    <row r="52" spans="1:24">
      <c r="A52" s="42" t="s">
        <v>275</v>
      </c>
      <c r="B52" s="208">
        <v>2.5182058519553268</v>
      </c>
      <c r="C52" s="208">
        <v>2.6728966590731673</v>
      </c>
      <c r="D52" s="208">
        <v>2.7352053319303087</v>
      </c>
      <c r="E52" s="208">
        <v>3.095994019266294</v>
      </c>
      <c r="F52" s="208">
        <v>2.9465727843106624</v>
      </c>
      <c r="G52" s="208">
        <v>2.6954156884957463</v>
      </c>
      <c r="H52" s="208">
        <v>2.8911221696094884</v>
      </c>
      <c r="I52" s="208">
        <v>3.0777266792029279</v>
      </c>
      <c r="J52" s="208">
        <v>3.1346835543507638</v>
      </c>
      <c r="K52" s="208">
        <v>2.930219369239127</v>
      </c>
      <c r="L52" s="208">
        <v>3.0197989289242031</v>
      </c>
      <c r="M52" s="208">
        <v>3.2725599247959942</v>
      </c>
      <c r="N52" s="208">
        <v>3.7590488817047114</v>
      </c>
      <c r="O52" s="208">
        <v>3.9213648888160635</v>
      </c>
      <c r="P52" s="208">
        <v>4.1488139210570578</v>
      </c>
      <c r="Q52" s="208">
        <v>4.3737786352754826</v>
      </c>
      <c r="R52" s="208">
        <v>4.3720180018080042</v>
      </c>
      <c r="S52" s="208">
        <v>4.2331750008112738</v>
      </c>
      <c r="T52" s="208">
        <v>3.855210490788096</v>
      </c>
      <c r="U52" s="208">
        <v>3.6924059983869721</v>
      </c>
      <c r="V52" s="208">
        <v>4.0369176160531923</v>
      </c>
      <c r="W52" s="208">
        <v>3.5712858690157985</v>
      </c>
      <c r="X52" s="208">
        <v>3.5549628011708445</v>
      </c>
    </row>
    <row r="53" spans="1:24">
      <c r="A53" s="42" t="s">
        <v>276</v>
      </c>
      <c r="B53" s="208">
        <v>2.3376619049981597</v>
      </c>
      <c r="C53" s="208">
        <v>2.5717051718946751</v>
      </c>
      <c r="D53" s="208">
        <v>2.5432802175643952</v>
      </c>
      <c r="E53" s="208">
        <v>2.4545108745236739</v>
      </c>
      <c r="F53" s="208">
        <v>2.5504022057200935</v>
      </c>
      <c r="G53" s="208">
        <v>2.379275797936045</v>
      </c>
      <c r="H53" s="208">
        <v>2.3974896232233092</v>
      </c>
      <c r="I53" s="208">
        <v>2.3913925836558474</v>
      </c>
      <c r="J53" s="208">
        <v>2.3003721105755703</v>
      </c>
      <c r="K53" s="208">
        <v>2.5463133813977179</v>
      </c>
      <c r="L53" s="208">
        <v>2.6908273365407331</v>
      </c>
      <c r="M53" s="208">
        <v>2.9583998685654458</v>
      </c>
      <c r="N53" s="208">
        <v>3.2244911780848331</v>
      </c>
      <c r="O53" s="208">
        <v>3.4872107166598543</v>
      </c>
      <c r="P53" s="208">
        <v>3.695023647573322</v>
      </c>
      <c r="Q53" s="208">
        <v>3.857582466864566</v>
      </c>
      <c r="R53" s="208">
        <v>3.7575907850971371</v>
      </c>
      <c r="S53" s="208">
        <v>3.5051480570556919</v>
      </c>
      <c r="T53" s="208">
        <v>3.011604917167614</v>
      </c>
      <c r="U53" s="208">
        <v>2.8002034943183127</v>
      </c>
      <c r="V53" s="208">
        <v>2.6775555169066427</v>
      </c>
      <c r="W53" s="208">
        <v>2.3552875813236227</v>
      </c>
      <c r="X53" s="208">
        <v>2.6439485227508421</v>
      </c>
    </row>
    <row r="54" spans="1:24">
      <c r="A54" s="42" t="s">
        <v>277</v>
      </c>
      <c r="B54" s="208">
        <v>2.7152220699230427</v>
      </c>
      <c r="C54" s="208">
        <v>2.687690629926867</v>
      </c>
      <c r="D54" s="208">
        <v>2.802478792125159</v>
      </c>
      <c r="E54" s="208">
        <v>2.7894050949892835</v>
      </c>
      <c r="F54" s="208">
        <v>2.6433823681111108</v>
      </c>
      <c r="G54" s="208">
        <v>2.9114078991644528</v>
      </c>
      <c r="H54" s="208">
        <v>2.9280418496397438</v>
      </c>
      <c r="I54" s="208">
        <v>3.0336237664270591</v>
      </c>
      <c r="J54" s="208">
        <v>2.7986548406340161</v>
      </c>
      <c r="K54" s="208">
        <v>2.6338543701045691</v>
      </c>
      <c r="L54" s="208">
        <v>2.8237405679343155</v>
      </c>
      <c r="M54" s="208">
        <v>2.9785406380175865</v>
      </c>
      <c r="N54" s="209" t="s">
        <v>120</v>
      </c>
      <c r="O54" s="208">
        <v>3.0407644840137613</v>
      </c>
      <c r="P54" s="208">
        <v>3.0712703197829674</v>
      </c>
      <c r="Q54" s="208">
        <v>3.4100358620347979</v>
      </c>
      <c r="R54" s="208">
        <v>3.4946507937762972</v>
      </c>
      <c r="S54" s="208">
        <v>3.6240285412093987</v>
      </c>
      <c r="T54" s="209" t="s">
        <v>120</v>
      </c>
      <c r="U54" s="209" t="s">
        <v>120</v>
      </c>
      <c r="V54" s="208">
        <v>3.0263886242443911</v>
      </c>
      <c r="W54" s="208">
        <v>2.9230503653333186</v>
      </c>
      <c r="X54" s="208">
        <v>3.050594653299064</v>
      </c>
    </row>
    <row r="55" spans="1:24">
      <c r="A55" s="42" t="s">
        <v>278</v>
      </c>
      <c r="B55" s="208">
        <v>4.1707187126430787</v>
      </c>
      <c r="C55" s="208">
        <v>3.8043056625252647</v>
      </c>
      <c r="D55" s="208">
        <v>3.7518734168735808</v>
      </c>
      <c r="E55" s="208">
        <v>3.796754349933674</v>
      </c>
      <c r="F55" s="208">
        <v>3.556401185879118</v>
      </c>
      <c r="G55" s="208">
        <v>3.4877954660382953</v>
      </c>
      <c r="H55" s="208">
        <v>3.2643603263907326</v>
      </c>
      <c r="I55" s="208">
        <v>3.1319565905202604</v>
      </c>
      <c r="J55" s="208">
        <v>3.0118574814510986</v>
      </c>
      <c r="K55" s="208">
        <v>2.9600276504070782</v>
      </c>
      <c r="L55" s="208">
        <v>3.0246782915267638</v>
      </c>
      <c r="M55" s="208">
        <v>3.3027760571597811</v>
      </c>
      <c r="N55" s="208">
        <v>3.726109129400466</v>
      </c>
      <c r="O55" s="208">
        <v>4.3066360525993455</v>
      </c>
      <c r="P55" s="208">
        <v>4.4409749640339617</v>
      </c>
      <c r="Q55" s="208">
        <v>4.8972094839086031</v>
      </c>
      <c r="R55" s="208">
        <v>4.9820395146685241</v>
      </c>
      <c r="S55" s="208">
        <v>4.8246870234515766</v>
      </c>
      <c r="T55" s="208">
        <v>4.2481804656194404</v>
      </c>
      <c r="U55" s="208">
        <v>3.84094777742926</v>
      </c>
      <c r="V55" s="208">
        <v>3.9890766761574894</v>
      </c>
      <c r="W55" s="208">
        <v>3.8570513024352282</v>
      </c>
      <c r="X55" s="208">
        <v>3.6617740272200021</v>
      </c>
    </row>
    <row r="56" spans="1:24">
      <c r="A56" s="42" t="s">
        <v>279</v>
      </c>
      <c r="B56" s="208">
        <v>2.7738141166573493</v>
      </c>
      <c r="C56" s="208">
        <v>2.6172097395196867</v>
      </c>
      <c r="D56" s="208">
        <v>2.6721925500343064</v>
      </c>
      <c r="E56" s="208">
        <v>2.6954375516697038</v>
      </c>
      <c r="F56" s="208">
        <v>2.7741272879986272</v>
      </c>
      <c r="G56" s="208">
        <v>2.5716627267093775</v>
      </c>
      <c r="H56" s="208">
        <v>2.6569755097163306</v>
      </c>
      <c r="I56" s="208">
        <v>2.5911265407661372</v>
      </c>
      <c r="J56" s="208">
        <v>2.9553387984865709</v>
      </c>
      <c r="K56" s="208">
        <v>3.0388719583599202</v>
      </c>
      <c r="L56" s="208">
        <v>3.112417120136389</v>
      </c>
      <c r="M56" s="208">
        <v>3.2478495763152129</v>
      </c>
      <c r="N56" s="208">
        <v>3.3787986623101003</v>
      </c>
      <c r="O56" s="208">
        <v>3.513744711944033</v>
      </c>
      <c r="P56" s="208">
        <v>3.6190884472759501</v>
      </c>
      <c r="Q56" s="208">
        <v>3.987047671196386</v>
      </c>
      <c r="R56" s="208">
        <v>3.7946175288062145</v>
      </c>
      <c r="S56" s="208">
        <v>3.3997442742369386</v>
      </c>
      <c r="T56" s="208">
        <v>3.2525057181276527</v>
      </c>
      <c r="U56" s="208">
        <v>3.386484494579189</v>
      </c>
      <c r="V56" s="208">
        <v>3.4537900014751073</v>
      </c>
      <c r="W56" s="208">
        <v>3.2481079757412528</v>
      </c>
      <c r="X56" s="208">
        <v>3.2806946318483474</v>
      </c>
    </row>
    <row r="57" spans="1:24">
      <c r="A57" s="42" t="s">
        <v>280</v>
      </c>
      <c r="B57" s="208">
        <v>4.328526150360549</v>
      </c>
      <c r="C57" s="208">
        <v>4.2040819936662395</v>
      </c>
      <c r="D57" s="208">
        <v>4.2708580220259984</v>
      </c>
      <c r="E57" s="208">
        <v>4.1459459599401134</v>
      </c>
      <c r="F57" s="208">
        <v>4.0400125613414639</v>
      </c>
      <c r="G57" s="208">
        <v>3.8051804686362605</v>
      </c>
      <c r="H57" s="208">
        <v>3.6581817485996204</v>
      </c>
      <c r="I57" s="208">
        <v>3.641577842079065</v>
      </c>
      <c r="J57" s="208">
        <v>3.674657442358531</v>
      </c>
      <c r="K57" s="208">
        <v>3.8676156350178328</v>
      </c>
      <c r="L57" s="208">
        <v>4.3359014310568416</v>
      </c>
      <c r="M57" s="208">
        <v>4.7371661179952085</v>
      </c>
      <c r="N57" s="208">
        <v>5.4991037598372552</v>
      </c>
      <c r="O57" s="208">
        <v>6.2387649546224235</v>
      </c>
      <c r="P57" s="208">
        <v>6.8296825311569895</v>
      </c>
      <c r="Q57" s="208">
        <v>7.6495607470539264</v>
      </c>
      <c r="R57" s="208">
        <v>7.6875218462594512</v>
      </c>
      <c r="S57" s="208">
        <v>7.3437939885088186</v>
      </c>
      <c r="T57" s="208">
        <v>6.5086196522119311</v>
      </c>
      <c r="U57" s="208">
        <v>5.8378144806488477</v>
      </c>
      <c r="V57" s="208">
        <v>6.093691931395969</v>
      </c>
      <c r="W57" s="208">
        <v>5.7676221747438099</v>
      </c>
      <c r="X57" s="208">
        <v>5.5238901924597856</v>
      </c>
    </row>
    <row r="58" spans="1:24">
      <c r="A58" s="42" t="s">
        <v>281</v>
      </c>
      <c r="B58" s="208">
        <v>2.8395463787728037</v>
      </c>
      <c r="C58" s="208">
        <v>2.931231823203559</v>
      </c>
      <c r="D58" s="208">
        <v>3.0490988832120536</v>
      </c>
      <c r="E58" s="208">
        <v>3.1715147606158225</v>
      </c>
      <c r="F58" s="208">
        <v>3.2336717465998297</v>
      </c>
      <c r="G58" s="208">
        <v>3.4870905831404144</v>
      </c>
      <c r="H58" s="208">
        <v>3.4435211652995923</v>
      </c>
      <c r="I58" s="208">
        <v>3.4203937954084696</v>
      </c>
      <c r="J58" s="208">
        <v>3.3409176715173166</v>
      </c>
      <c r="K58" s="208">
        <v>3.4281284498273537</v>
      </c>
      <c r="L58" s="208">
        <v>3.7280989483878266</v>
      </c>
      <c r="M58" s="208">
        <v>4.1148045320210338</v>
      </c>
      <c r="N58" s="208">
        <v>4.6875720093584432</v>
      </c>
      <c r="O58" s="208">
        <v>5.3712611821647513</v>
      </c>
      <c r="P58" s="208">
        <v>6.3701992245178225</v>
      </c>
      <c r="Q58" s="208">
        <v>7.9558798155233434</v>
      </c>
      <c r="R58" s="208">
        <v>7.1498558065808187</v>
      </c>
      <c r="S58" s="208">
        <v>6.1009232286822206</v>
      </c>
      <c r="T58" s="208">
        <v>4.8245502101941913</v>
      </c>
      <c r="U58" s="208">
        <v>3.7699052091744112</v>
      </c>
      <c r="V58" s="208">
        <v>3.7690482828199352</v>
      </c>
      <c r="W58" s="208">
        <v>3.3538422072578249</v>
      </c>
      <c r="X58" s="208">
        <v>3.6170651368566249</v>
      </c>
    </row>
    <row r="59" spans="1:24">
      <c r="A59" s="42" t="s">
        <v>282</v>
      </c>
      <c r="B59" s="208">
        <v>1.8952134655582704</v>
      </c>
      <c r="C59" s="208">
        <v>1.9609844922101811</v>
      </c>
      <c r="D59" s="208">
        <v>2.1486024237634411</v>
      </c>
      <c r="E59" s="208">
        <v>2.1848596036628987</v>
      </c>
      <c r="F59" s="208">
        <v>2.2071624228665483</v>
      </c>
      <c r="G59" s="208">
        <v>2.3932955081153668</v>
      </c>
      <c r="H59" s="208">
        <v>2.4414966249879484</v>
      </c>
      <c r="I59" s="208">
        <v>2.2083937258469533</v>
      </c>
      <c r="J59" s="208">
        <v>2.211380071029474</v>
      </c>
      <c r="K59" s="208">
        <v>2.2694783611765974</v>
      </c>
      <c r="L59" s="208">
        <v>2.2542174910022563</v>
      </c>
      <c r="M59" s="208">
        <v>2.3908139439457874</v>
      </c>
      <c r="N59" s="208">
        <v>2.4793507155580077</v>
      </c>
      <c r="O59" s="208">
        <v>2.638793593782859</v>
      </c>
      <c r="P59" s="208">
        <v>2.7083816083154511</v>
      </c>
      <c r="Q59" s="208">
        <v>2.8210433831152644</v>
      </c>
      <c r="R59" s="208">
        <v>2.9106826854836361</v>
      </c>
      <c r="S59" s="208">
        <v>2.9108764329328074</v>
      </c>
      <c r="T59" s="208">
        <v>2.7207195656129608</v>
      </c>
      <c r="U59" s="208">
        <v>3.0609113278451048</v>
      </c>
      <c r="V59" s="208">
        <v>3.0701242783824578</v>
      </c>
      <c r="W59" s="208">
        <v>2.8251242336907887</v>
      </c>
      <c r="X59" s="208">
        <v>2.7982028139411326</v>
      </c>
    </row>
    <row r="60" spans="1:24">
      <c r="A60" s="42" t="s">
        <v>283</v>
      </c>
      <c r="B60" s="208">
        <v>2.0084194425531008</v>
      </c>
      <c r="C60" s="208">
        <v>1.9760319970415043</v>
      </c>
      <c r="D60" s="208">
        <v>2.0328348614696297</v>
      </c>
      <c r="E60" s="208">
        <v>2.0443874129953361</v>
      </c>
      <c r="F60" s="208">
        <v>2.0595854093537564</v>
      </c>
      <c r="G60" s="208">
        <v>2.1605142733482938</v>
      </c>
      <c r="H60" s="208">
        <v>2.2543595802155507</v>
      </c>
      <c r="I60" s="208">
        <v>2.3378348005340666</v>
      </c>
      <c r="J60" s="208">
        <v>2.4311478449097907</v>
      </c>
      <c r="K60" s="208">
        <v>2.4444307537336218</v>
      </c>
      <c r="L60" s="208">
        <v>2.5410406207331389</v>
      </c>
      <c r="M60" s="208">
        <v>2.567802836657691</v>
      </c>
      <c r="N60" s="208">
        <v>2.6638665923836533</v>
      </c>
      <c r="O60" s="208">
        <v>2.6878364547628442</v>
      </c>
      <c r="P60" s="208">
        <v>2.7953902388015464</v>
      </c>
      <c r="Q60" s="208">
        <v>2.7706311005002817</v>
      </c>
      <c r="R60" s="208">
        <v>2.7133240757168018</v>
      </c>
      <c r="S60" s="208">
        <v>2.6029328988132892</v>
      </c>
      <c r="T60" s="208">
        <v>2.4183633265446129</v>
      </c>
      <c r="U60" s="208">
        <v>2.5135408806781103</v>
      </c>
      <c r="V60" s="208">
        <v>2.5498879328681201</v>
      </c>
      <c r="W60" s="208">
        <v>2.4704155682301012</v>
      </c>
      <c r="X60" s="208">
        <v>2.5137962768588338</v>
      </c>
    </row>
    <row r="61" spans="1:24">
      <c r="A61" s="42" t="s">
        <v>284</v>
      </c>
      <c r="B61" s="208">
        <v>2.6527115260859282</v>
      </c>
      <c r="C61" s="208">
        <v>2.7171019517002977</v>
      </c>
      <c r="D61" s="208">
        <v>2.7510942931548765</v>
      </c>
      <c r="E61" s="208">
        <v>2.7172394702446447</v>
      </c>
      <c r="F61" s="208">
        <v>2.6668082985898498</v>
      </c>
      <c r="G61" s="208">
        <v>2.5786466478453902</v>
      </c>
      <c r="H61" s="208">
        <v>2.5812272060597863</v>
      </c>
      <c r="I61" s="208">
        <v>2.496480476008256</v>
      </c>
      <c r="J61" s="208">
        <v>2.4169148312304993</v>
      </c>
      <c r="K61" s="208">
        <v>2.5100905161090012</v>
      </c>
      <c r="L61" s="208">
        <v>2.6286722994560821</v>
      </c>
      <c r="M61" s="208">
        <v>2.8961717228012702</v>
      </c>
      <c r="N61" s="208">
        <v>3.1339659202174031</v>
      </c>
      <c r="O61" s="208">
        <v>3.3657387712879574</v>
      </c>
      <c r="P61" s="208">
        <v>3.8851185578367646</v>
      </c>
      <c r="Q61" s="208">
        <v>5.2901782631932557</v>
      </c>
      <c r="R61" s="208">
        <v>5.5894496060810379</v>
      </c>
      <c r="S61" s="208">
        <v>5.1461383732301336</v>
      </c>
      <c r="T61" s="208">
        <v>4.1723923496563087</v>
      </c>
      <c r="U61" s="208">
        <v>3.1901711288940033</v>
      </c>
      <c r="V61" s="208">
        <v>2.8877661772787571</v>
      </c>
      <c r="W61" s="208">
        <v>2.6262235438440786</v>
      </c>
      <c r="X61" s="208">
        <v>2.7758410277839052</v>
      </c>
    </row>
    <row r="62" spans="1:24">
      <c r="A62" s="42" t="s">
        <v>285</v>
      </c>
      <c r="B62" s="208">
        <v>2.2822911924874614</v>
      </c>
      <c r="C62" s="208">
        <v>2.3286596834108413</v>
      </c>
      <c r="D62" s="208">
        <v>2.334112608855937</v>
      </c>
      <c r="E62" s="208">
        <v>2.3432125727068565</v>
      </c>
      <c r="F62" s="208">
        <v>2.3182302991889046</v>
      </c>
      <c r="G62" s="208">
        <v>2.3411913073142765</v>
      </c>
      <c r="H62" s="208">
        <v>2.3128725492397351</v>
      </c>
      <c r="I62" s="208">
        <v>2.2864017056844723</v>
      </c>
      <c r="J62" s="208">
        <v>2.2472812101809261</v>
      </c>
      <c r="K62" s="208">
        <v>2.1677597758048828</v>
      </c>
      <c r="L62" s="208">
        <v>2.2751806724627417</v>
      </c>
      <c r="M62" s="208">
        <v>2.2750633709680468</v>
      </c>
      <c r="N62" s="208">
        <v>2.5342390215910404</v>
      </c>
      <c r="O62" s="208">
        <v>2.9221692646699542</v>
      </c>
      <c r="P62" s="208">
        <v>3.4383512499520865</v>
      </c>
      <c r="Q62" s="208">
        <v>4.5130607693036575</v>
      </c>
      <c r="R62" s="208">
        <v>4.2643722537287543</v>
      </c>
      <c r="S62" s="208">
        <v>3.6029933361815787</v>
      </c>
      <c r="T62" s="208">
        <v>2.9153256944946904</v>
      </c>
      <c r="U62" s="208">
        <v>2.316631801565491</v>
      </c>
      <c r="V62" s="208">
        <v>2.2518263588518947</v>
      </c>
      <c r="W62" s="208">
        <v>2.2170413454029889</v>
      </c>
      <c r="X62" s="208">
        <v>2.4686983083017244</v>
      </c>
    </row>
    <row r="63" spans="1:24">
      <c r="A63" s="42" t="s">
        <v>286</v>
      </c>
      <c r="B63" s="208">
        <v>2.9609046390146614</v>
      </c>
      <c r="C63" s="208">
        <v>2.9714943096571815</v>
      </c>
      <c r="D63" s="208">
        <v>3.0247831555032123</v>
      </c>
      <c r="E63" s="208">
        <v>2.9102379223030241</v>
      </c>
      <c r="F63" s="208">
        <v>2.859640241783473</v>
      </c>
      <c r="G63" s="208">
        <v>2.672581501869244</v>
      </c>
      <c r="H63" s="209" t="s">
        <v>120</v>
      </c>
      <c r="I63" s="209" t="s">
        <v>120</v>
      </c>
      <c r="J63" s="208">
        <v>2.5523712207893072</v>
      </c>
      <c r="K63" s="208">
        <v>2.4856779749863338</v>
      </c>
      <c r="L63" s="208">
        <v>2.4302119733937442</v>
      </c>
      <c r="M63" s="208">
        <v>2.6013063745053437</v>
      </c>
      <c r="N63" s="208">
        <v>2.8370750032198786</v>
      </c>
      <c r="O63" s="208">
        <v>3.2398799681886321</v>
      </c>
      <c r="P63" s="208">
        <v>3.4548753547398148</v>
      </c>
      <c r="Q63" s="208">
        <v>3.8670865905749556</v>
      </c>
      <c r="R63" s="208">
        <v>4.0238654299837568</v>
      </c>
      <c r="S63" s="208">
        <v>3.922054778294521</v>
      </c>
      <c r="T63" s="208">
        <v>3.641830754642148</v>
      </c>
      <c r="U63" s="208">
        <v>3.5079379875807626</v>
      </c>
      <c r="V63" s="208">
        <v>3.637668316401983</v>
      </c>
      <c r="W63" s="208">
        <v>3.3926552162769057</v>
      </c>
      <c r="X63" s="208">
        <v>3.4113122740635067</v>
      </c>
    </row>
    <row r="64" spans="1:24">
      <c r="A64" s="42" t="s">
        <v>287</v>
      </c>
      <c r="B64" s="208">
        <v>2.6564369308652247</v>
      </c>
      <c r="C64" s="208">
        <v>2.533502778390758</v>
      </c>
      <c r="D64" s="208">
        <v>2.6523720440896796</v>
      </c>
      <c r="E64" s="208">
        <v>2.5820566241610683</v>
      </c>
      <c r="F64" s="208">
        <v>2.5529885319333543</v>
      </c>
      <c r="G64" s="208">
        <v>2.6911247147962061</v>
      </c>
      <c r="H64" s="208">
        <v>2.8373252905158255</v>
      </c>
      <c r="I64" s="208">
        <v>2.9204349507126404</v>
      </c>
      <c r="J64" s="208">
        <v>2.7012595690210022</v>
      </c>
      <c r="K64" s="208">
        <v>2.8211029674651411</v>
      </c>
      <c r="L64" s="208">
        <v>2.9856148574969392</v>
      </c>
      <c r="M64" s="208">
        <v>3.0827054552709883</v>
      </c>
      <c r="N64" s="208">
        <v>3.1701132815214641</v>
      </c>
      <c r="O64" s="208">
        <v>3.3925984471775634</v>
      </c>
      <c r="P64" s="208">
        <v>3.6547097191429061</v>
      </c>
      <c r="Q64" s="208">
        <v>5.0338449298909644</v>
      </c>
      <c r="R64" s="208">
        <v>5.1825003522374633</v>
      </c>
      <c r="S64" s="208">
        <v>4.7092087472470823</v>
      </c>
      <c r="T64" s="208">
        <v>3.4472796620508355</v>
      </c>
      <c r="U64" s="208">
        <v>2.5674676294042769</v>
      </c>
      <c r="V64" s="208">
        <v>2.7349402522058726</v>
      </c>
      <c r="W64" s="208">
        <v>2.3117764485848631</v>
      </c>
      <c r="X64" s="208">
        <v>2.81494408314457</v>
      </c>
    </row>
    <row r="65" spans="1:24">
      <c r="A65" s="42" t="s">
        <v>288</v>
      </c>
      <c r="B65" s="208">
        <v>2.5874692143285101</v>
      </c>
      <c r="C65" s="208">
        <v>2.5852761925955208</v>
      </c>
      <c r="D65" s="208">
        <v>2.7852534351157598</v>
      </c>
      <c r="E65" s="208">
        <v>2.7862004021031561</v>
      </c>
      <c r="F65" s="208">
        <v>2.6407391127465121</v>
      </c>
      <c r="G65" s="208">
        <v>2.4694351442002751</v>
      </c>
      <c r="H65" s="208">
        <v>2.5179990080207277</v>
      </c>
      <c r="I65" s="208">
        <v>2.38577715335148</v>
      </c>
      <c r="J65" s="208">
        <v>2.363301981717115</v>
      </c>
      <c r="K65" s="208">
        <v>2.4185467374970639</v>
      </c>
      <c r="L65" s="208">
        <v>2.4868108753864546</v>
      </c>
      <c r="M65" s="208">
        <v>2.5728173233635152</v>
      </c>
      <c r="N65" s="208">
        <v>2.6462886489616015</v>
      </c>
      <c r="O65" s="208">
        <v>2.7403611742135787</v>
      </c>
      <c r="P65" s="208">
        <v>2.7496226351706601</v>
      </c>
      <c r="Q65" s="208">
        <v>2.7707501542047259</v>
      </c>
      <c r="R65" s="208">
        <v>2.6723162425771569</v>
      </c>
      <c r="S65" s="208">
        <v>2.6396533472890273</v>
      </c>
      <c r="T65" s="208">
        <v>2.4709261214603511</v>
      </c>
      <c r="U65" s="208">
        <v>2.5172105570871874</v>
      </c>
      <c r="V65" s="208">
        <v>2.6136753646805699</v>
      </c>
      <c r="W65" s="209" t="s">
        <v>120</v>
      </c>
      <c r="X65" s="209" t="s">
        <v>120</v>
      </c>
    </row>
    <row r="66" spans="1:24">
      <c r="A66" s="42" t="s">
        <v>289</v>
      </c>
      <c r="B66" s="208">
        <v>2.4140530012169887</v>
      </c>
      <c r="C66" s="208">
        <v>2.5951549094850255</v>
      </c>
      <c r="D66" s="208">
        <v>2.6911504429388615</v>
      </c>
      <c r="E66" s="208">
        <v>2.782141559788696</v>
      </c>
      <c r="F66" s="208">
        <v>3.2338804478339713</v>
      </c>
      <c r="G66" s="208">
        <v>3.0776115548596983</v>
      </c>
      <c r="H66" s="208">
        <v>3.4464049810017934</v>
      </c>
      <c r="I66" s="208">
        <v>3.4292384081224974</v>
      </c>
      <c r="J66" s="208">
        <v>3.3709494416159305</v>
      </c>
      <c r="K66" s="208">
        <v>3.4442080619513846</v>
      </c>
      <c r="L66" s="208">
        <v>3.5569141711744865</v>
      </c>
      <c r="M66" s="208">
        <v>3.6035253515323897</v>
      </c>
      <c r="N66" s="208">
        <v>3.7844411550161308</v>
      </c>
      <c r="O66" s="208">
        <v>4.0128358016809909</v>
      </c>
      <c r="P66" s="208">
        <v>4.2655835371682889</v>
      </c>
      <c r="Q66" s="208">
        <v>4.9181330756877149</v>
      </c>
      <c r="R66" s="208">
        <v>5.3245187528798059</v>
      </c>
      <c r="S66" s="208">
        <v>5.3137644216746818</v>
      </c>
      <c r="T66" s="208">
        <v>4.830828925844262</v>
      </c>
      <c r="U66" s="208">
        <v>4.3686253478239507</v>
      </c>
      <c r="V66" s="208">
        <v>4.3916080344306883</v>
      </c>
      <c r="W66" s="208">
        <v>4.0030970969590722</v>
      </c>
      <c r="X66" s="208">
        <v>4.2336563220006891</v>
      </c>
    </row>
    <row r="67" spans="1:24">
      <c r="A67" s="42" t="s">
        <v>290</v>
      </c>
      <c r="B67" s="208">
        <v>4.0476297368136747</v>
      </c>
      <c r="C67" s="208">
        <v>4.0580141543286778</v>
      </c>
      <c r="D67" s="208">
        <v>3.8847444259008612</v>
      </c>
      <c r="E67" s="208">
        <v>3.5497220402320893</v>
      </c>
      <c r="F67" s="208">
        <v>3.5557449255271218</v>
      </c>
      <c r="G67" s="208">
        <v>3.356495122196514</v>
      </c>
      <c r="H67" s="208">
        <v>3.2975226177964712</v>
      </c>
      <c r="I67" s="208">
        <v>3.4067575846980729</v>
      </c>
      <c r="J67" s="208">
        <v>3.1902487784728564</v>
      </c>
      <c r="K67" s="208">
        <v>3.1809309744153582</v>
      </c>
      <c r="L67" s="208">
        <v>3.3004892412716793</v>
      </c>
      <c r="M67" s="208">
        <v>3.6606209167236869</v>
      </c>
      <c r="N67" s="208">
        <v>4.3603847944907432</v>
      </c>
      <c r="O67" s="208">
        <v>5.017564703037861</v>
      </c>
      <c r="P67" s="208">
        <v>5.6326189370988979</v>
      </c>
      <c r="Q67" s="208">
        <v>5.7065010229205493</v>
      </c>
      <c r="R67" s="208">
        <v>5.5726218627072219</v>
      </c>
      <c r="S67" s="208">
        <v>5.2708555320355668</v>
      </c>
      <c r="T67" s="208">
        <v>4.4634358257656546</v>
      </c>
      <c r="U67" s="208">
        <v>3.9714263324939592</v>
      </c>
      <c r="V67" s="208">
        <v>4.2774996061857777</v>
      </c>
      <c r="W67" s="208">
        <v>4.0735106953592517</v>
      </c>
      <c r="X67" s="208">
        <v>3.9071489784561848</v>
      </c>
    </row>
    <row r="68" spans="1:24">
      <c r="A68" s="42" t="s">
        <v>291</v>
      </c>
      <c r="B68" s="208">
        <v>2.8818478685190341</v>
      </c>
      <c r="C68" s="208">
        <v>2.6234962118359713</v>
      </c>
      <c r="D68" s="208">
        <v>2.610880133681321</v>
      </c>
      <c r="E68" s="208">
        <v>2.5456834812513582</v>
      </c>
      <c r="F68" s="208">
        <v>2.5847207364747762</v>
      </c>
      <c r="G68" s="208">
        <v>2.6431746374758118</v>
      </c>
      <c r="H68" s="208">
        <v>2.704812622357232</v>
      </c>
      <c r="I68" s="208">
        <v>2.8082138460176207</v>
      </c>
      <c r="J68" s="208">
        <v>2.930051471169095</v>
      </c>
      <c r="K68" s="208">
        <v>2.9657212459428055</v>
      </c>
      <c r="L68" s="208">
        <v>2.9664815342611335</v>
      </c>
      <c r="M68" s="208">
        <v>3.0091659564566471</v>
      </c>
      <c r="N68" s="208">
        <v>3.1520027755352538</v>
      </c>
      <c r="O68" s="208">
        <v>3.1845216934809106</v>
      </c>
      <c r="P68" s="208">
        <v>3.2457760013403716</v>
      </c>
      <c r="Q68" s="208">
        <v>3.5941630920735563</v>
      </c>
      <c r="R68" s="208">
        <v>3.7744122488858953</v>
      </c>
      <c r="S68" s="208">
        <v>3.915783084752531</v>
      </c>
      <c r="T68" s="208">
        <v>3.6608239489967174</v>
      </c>
      <c r="U68" s="208">
        <v>3.7222783993343951</v>
      </c>
      <c r="V68" s="208">
        <v>3.8583576442897578</v>
      </c>
      <c r="W68" s="208">
        <v>3.7703802972377636</v>
      </c>
      <c r="X68" s="208">
        <v>3.1882385810764591</v>
      </c>
    </row>
    <row r="69" spans="1:24">
      <c r="A69" s="42" t="s">
        <v>292</v>
      </c>
      <c r="B69" s="208">
        <v>2.5401632777085354</v>
      </c>
      <c r="C69" s="208">
        <v>2.5716659530538672</v>
      </c>
      <c r="D69" s="208">
        <v>2.4776459092551661</v>
      </c>
      <c r="E69" s="208">
        <v>2.5609793365263358</v>
      </c>
      <c r="F69" s="208">
        <v>2.5061934799104058</v>
      </c>
      <c r="G69" s="208">
        <v>2.7908372439923097</v>
      </c>
      <c r="H69" s="208">
        <v>2.6965213095676273</v>
      </c>
      <c r="I69" s="208">
        <v>2.5828636947988093</v>
      </c>
      <c r="J69" s="208">
        <v>2.7283803772371837</v>
      </c>
      <c r="K69" s="208">
        <v>2.7598136896044658</v>
      </c>
      <c r="L69" s="208">
        <v>2.8340655681409275</v>
      </c>
      <c r="M69" s="208">
        <v>2.9028764009609387</v>
      </c>
      <c r="N69" s="208">
        <v>3.0586436470112472</v>
      </c>
      <c r="O69" s="208">
        <v>3.2591180955552894</v>
      </c>
      <c r="P69" s="208">
        <v>3.561166177184182</v>
      </c>
      <c r="Q69" s="208">
        <v>4.0795933494597323</v>
      </c>
      <c r="R69" s="208">
        <v>4.4622993715037733</v>
      </c>
      <c r="S69" s="208">
        <v>4.4353494535520337</v>
      </c>
      <c r="T69" s="208">
        <v>4.0938863204378872</v>
      </c>
      <c r="U69" s="208">
        <v>4.0246524657190053</v>
      </c>
      <c r="V69" s="208">
        <v>4.0071060042413436</v>
      </c>
      <c r="W69" s="209" t="s">
        <v>120</v>
      </c>
      <c r="X69" s="209" t="s">
        <v>120</v>
      </c>
    </row>
    <row r="70" spans="1:24">
      <c r="A70" s="42" t="s">
        <v>293</v>
      </c>
      <c r="B70" s="208">
        <v>3.9241831565872416</v>
      </c>
      <c r="C70" s="208">
        <v>3.9909027910673753</v>
      </c>
      <c r="D70" s="208">
        <v>3.8898550554262616</v>
      </c>
      <c r="E70" s="208">
        <v>3.9432464045225588</v>
      </c>
      <c r="F70" s="208">
        <v>3.6630233424238958</v>
      </c>
      <c r="G70" s="208">
        <v>3.287044332970301</v>
      </c>
      <c r="H70" s="208">
        <v>2.9856309219577728</v>
      </c>
      <c r="I70" s="208">
        <v>2.9059994094664257</v>
      </c>
      <c r="J70" s="208">
        <v>2.9027750849067848</v>
      </c>
      <c r="K70" s="208">
        <v>3.0268370729952534</v>
      </c>
      <c r="L70" s="208">
        <v>3.2147622345786195</v>
      </c>
      <c r="M70" s="208">
        <v>3.5716247868302928</v>
      </c>
      <c r="N70" s="208">
        <v>3.9569758399349051</v>
      </c>
      <c r="O70" s="208">
        <v>4.798600351773521</v>
      </c>
      <c r="P70" s="208">
        <v>6.2996632764964353</v>
      </c>
      <c r="Q70" s="208">
        <v>7.4075020175125257</v>
      </c>
      <c r="R70" s="208">
        <v>7.5836935776456338</v>
      </c>
      <c r="S70" s="208">
        <v>6.6285655588387922</v>
      </c>
      <c r="T70" s="208">
        <v>4.2685581775634942</v>
      </c>
      <c r="U70" s="208">
        <v>3.0839318864873762</v>
      </c>
      <c r="V70" s="208">
        <v>3.3738404434233846</v>
      </c>
      <c r="W70" s="208">
        <v>3.1883621644902176</v>
      </c>
      <c r="X70" s="208">
        <v>3.5037893689875306</v>
      </c>
    </row>
    <row r="71" spans="1:24">
      <c r="A71" s="42" t="s">
        <v>294</v>
      </c>
      <c r="B71" s="208">
        <v>2.3017681216853347</v>
      </c>
      <c r="C71" s="208">
        <v>2.3329722497053602</v>
      </c>
      <c r="D71" s="208">
        <v>2.4920637829481196</v>
      </c>
      <c r="E71" s="208">
        <v>2.4396131078180319</v>
      </c>
      <c r="F71" s="208">
        <v>2.4503613595755795</v>
      </c>
      <c r="G71" s="208">
        <v>2.3383744030449605</v>
      </c>
      <c r="H71" s="208">
        <v>2.1994616956639059</v>
      </c>
      <c r="I71" s="208">
        <v>2.1793447364287823</v>
      </c>
      <c r="J71" s="208">
        <v>2.1164990415726121</v>
      </c>
      <c r="K71" s="208">
        <v>1.972052833526647</v>
      </c>
      <c r="L71" s="208">
        <v>1.9272659546235995</v>
      </c>
      <c r="M71" s="208">
        <v>2.0206127711948429</v>
      </c>
      <c r="N71" s="208">
        <v>2.0433934459187149</v>
      </c>
      <c r="O71" s="208">
        <v>2.0978217137077326</v>
      </c>
      <c r="P71" s="208">
        <v>2.1698318882459713</v>
      </c>
      <c r="Q71" s="208">
        <v>2.2970375209397895</v>
      </c>
      <c r="R71" s="208">
        <v>2.3048040773942859</v>
      </c>
      <c r="S71" s="208">
        <v>2.3582197488147707</v>
      </c>
      <c r="T71" s="208">
        <v>2.2403107970899745</v>
      </c>
      <c r="U71" s="208">
        <v>2.2778581580558011</v>
      </c>
      <c r="V71" s="208">
        <v>2.3786912813560037</v>
      </c>
      <c r="W71" s="208">
        <v>2.354563914894475</v>
      </c>
      <c r="X71" s="208">
        <v>2.3119217396699883</v>
      </c>
    </row>
    <row r="72" spans="1:24">
      <c r="A72" s="42" t="s">
        <v>295</v>
      </c>
      <c r="B72" s="208">
        <v>4.0704188743797562</v>
      </c>
      <c r="C72" s="208">
        <v>4.021997384238043</v>
      </c>
      <c r="D72" s="208">
        <v>3.7494633725106628</v>
      </c>
      <c r="E72" s="208">
        <v>3.6755041800633435</v>
      </c>
      <c r="F72" s="208">
        <v>3.3884130471428584</v>
      </c>
      <c r="G72" s="208">
        <v>3.0767799046388515</v>
      </c>
      <c r="H72" s="208">
        <v>2.7991682318707691</v>
      </c>
      <c r="I72" s="208">
        <v>2.7346206655436998</v>
      </c>
      <c r="J72" s="208">
        <v>2.8798928196770337</v>
      </c>
      <c r="K72" s="208">
        <v>2.8773471215142457</v>
      </c>
      <c r="L72" s="208">
        <v>3.0612934135423768</v>
      </c>
      <c r="M72" s="208">
        <v>3.6106944149815452</v>
      </c>
      <c r="N72" s="208">
        <v>4.2483410672224071</v>
      </c>
      <c r="O72" s="208">
        <v>4.9020389930668848</v>
      </c>
      <c r="P72" s="208">
        <v>6.0434379896437145</v>
      </c>
      <c r="Q72" s="208">
        <v>6.8778858183990836</v>
      </c>
      <c r="R72" s="208">
        <v>6.541818532627997</v>
      </c>
      <c r="S72" s="208">
        <v>5.6381628957324814</v>
      </c>
      <c r="T72" s="208">
        <v>3.6306597842430408</v>
      </c>
      <c r="U72" s="208">
        <v>3.084055351184956</v>
      </c>
      <c r="V72" s="208">
        <v>3.2179602657359685</v>
      </c>
      <c r="W72" s="208">
        <v>2.8541132577085149</v>
      </c>
      <c r="X72" s="208">
        <v>2.9993892508401876</v>
      </c>
    </row>
    <row r="73" spans="1:24">
      <c r="A73" s="42" t="s">
        <v>296</v>
      </c>
      <c r="B73" s="208">
        <v>2.3001934525698662</v>
      </c>
      <c r="C73" s="208">
        <v>2.5614778533034923</v>
      </c>
      <c r="D73" s="208">
        <v>2.1865236670160884</v>
      </c>
      <c r="E73" s="208">
        <v>2.2881034269389326</v>
      </c>
      <c r="F73" s="208">
        <v>2.649670207567143</v>
      </c>
      <c r="G73" s="208">
        <v>2.9419974815300209</v>
      </c>
      <c r="H73" s="208">
        <v>3.1287019130624283</v>
      </c>
      <c r="I73" s="208">
        <v>2.818569690184181</v>
      </c>
      <c r="J73" s="208">
        <v>2.8044560301031223</v>
      </c>
      <c r="K73" s="208">
        <v>2.8219795862850012</v>
      </c>
      <c r="L73" s="208">
        <v>2.8839570823288923</v>
      </c>
      <c r="M73" s="208">
        <v>2.9968169062752845</v>
      </c>
      <c r="N73" s="208">
        <v>3.0067801373521461</v>
      </c>
      <c r="O73" s="208">
        <v>3.0188408793052242</v>
      </c>
      <c r="P73" s="208">
        <v>3.1673793186406951</v>
      </c>
      <c r="Q73" s="208">
        <v>3.4332221201662474</v>
      </c>
      <c r="R73" s="208">
        <v>3.7956143759751662</v>
      </c>
      <c r="S73" s="208">
        <v>4.030157175474252</v>
      </c>
      <c r="T73" s="208">
        <v>3.8551705756770263</v>
      </c>
      <c r="U73" s="208">
        <v>3.7976330452989782</v>
      </c>
      <c r="V73" s="208">
        <v>3.616555692327442</v>
      </c>
      <c r="W73" s="208">
        <v>3.1915601398599485</v>
      </c>
      <c r="X73" s="209" t="s">
        <v>120</v>
      </c>
    </row>
    <row r="74" spans="1:24">
      <c r="A74" s="42" t="s">
        <v>297</v>
      </c>
      <c r="B74" s="208">
        <v>2.2625968409727686</v>
      </c>
      <c r="C74" s="208">
        <v>2.3234928639006061</v>
      </c>
      <c r="D74" s="208">
        <v>2.4894562787019958</v>
      </c>
      <c r="E74" s="208">
        <v>2.6274045167415911</v>
      </c>
      <c r="F74" s="208">
        <v>2.4863991301776385</v>
      </c>
      <c r="G74" s="208">
        <v>2.4466218457213231</v>
      </c>
      <c r="H74" s="208">
        <v>2.4925652460014911</v>
      </c>
      <c r="I74" s="208">
        <v>2.3995570662535344</v>
      </c>
      <c r="J74" s="208">
        <v>2.3954062366570925</v>
      </c>
      <c r="K74" s="208">
        <v>2.3268710213396178</v>
      </c>
      <c r="L74" s="208">
        <v>2.41654352287035</v>
      </c>
      <c r="M74" s="208">
        <v>2.5656236188620136</v>
      </c>
      <c r="N74" s="208">
        <v>2.6829153289946768</v>
      </c>
      <c r="O74" s="208">
        <v>2.9281883072639765</v>
      </c>
      <c r="P74" s="208">
        <v>2.9785182118120406</v>
      </c>
      <c r="Q74" s="208">
        <v>3.1882913048753676</v>
      </c>
      <c r="R74" s="208">
        <v>3.1655987699374624</v>
      </c>
      <c r="S74" s="208">
        <v>3.2464023813093981</v>
      </c>
      <c r="T74" s="208">
        <v>3.1109316115012251</v>
      </c>
      <c r="U74" s="208">
        <v>3.1799984504657335</v>
      </c>
      <c r="V74" s="208">
        <v>3.1500438018533727</v>
      </c>
      <c r="W74" s="208">
        <v>3.0615643713422473</v>
      </c>
      <c r="X74" s="208">
        <v>3.1209544897024131</v>
      </c>
    </row>
    <row r="75" spans="1:24">
      <c r="A75" s="42" t="s">
        <v>298</v>
      </c>
      <c r="B75" s="208">
        <v>5.1241810387000513</v>
      </c>
      <c r="C75" s="208">
        <v>5.1504351973008502</v>
      </c>
      <c r="D75" s="208">
        <v>4.8483093267652864</v>
      </c>
      <c r="E75" s="208">
        <v>4.7805879128276496</v>
      </c>
      <c r="F75" s="208">
        <v>4.5603089796765452</v>
      </c>
      <c r="G75" s="208">
        <v>4.2417882345639653</v>
      </c>
      <c r="H75" s="208">
        <v>4.0998866951638853</v>
      </c>
      <c r="I75" s="208">
        <v>4.2349980974014185</v>
      </c>
      <c r="J75" s="208">
        <v>4.5605790235105159</v>
      </c>
      <c r="K75" s="208">
        <v>4.9031168605226751</v>
      </c>
      <c r="L75" s="208">
        <v>5.5890929606515876</v>
      </c>
      <c r="M75" s="208">
        <v>6.0506365599310987</v>
      </c>
      <c r="N75" s="208">
        <v>7.1517652125227089</v>
      </c>
      <c r="O75" s="208">
        <v>8.2270881429895084</v>
      </c>
      <c r="P75" s="208">
        <v>10.310440494353735</v>
      </c>
      <c r="Q75" s="208">
        <v>10.730692023361975</v>
      </c>
      <c r="R75" s="208">
        <v>10.069840323252063</v>
      </c>
      <c r="S75" s="208">
        <v>9.2533350241114238</v>
      </c>
      <c r="T75" s="208">
        <v>6.4463380438524327</v>
      </c>
      <c r="U75" s="208">
        <v>5.8879920506547787</v>
      </c>
      <c r="V75" s="208">
        <v>6.4630418480847958</v>
      </c>
      <c r="W75" s="208">
        <v>6.0926488602836475</v>
      </c>
      <c r="X75" s="208">
        <v>6.2885259949917822</v>
      </c>
    </row>
    <row r="76" spans="1:24">
      <c r="A76" s="42" t="s">
        <v>299</v>
      </c>
      <c r="B76" s="208">
        <v>6.1458051989497182</v>
      </c>
      <c r="C76" s="208">
        <v>5.9423839685020061</v>
      </c>
      <c r="D76" s="208">
        <v>5.5095336392760643</v>
      </c>
      <c r="E76" s="208">
        <v>5.4304406194694774</v>
      </c>
      <c r="F76" s="208">
        <v>5.2308208286347995</v>
      </c>
      <c r="G76" s="208">
        <v>4.8942131380979346</v>
      </c>
      <c r="H76" s="208">
        <v>4.8225710658138246</v>
      </c>
      <c r="I76" s="208">
        <v>5.0596382057681728</v>
      </c>
      <c r="J76" s="208">
        <v>5.4401085420859712</v>
      </c>
      <c r="K76" s="208">
        <v>5.876912751254971</v>
      </c>
      <c r="L76" s="208">
        <v>7.3167119212623142</v>
      </c>
      <c r="M76" s="208">
        <v>7.5476221255059457</v>
      </c>
      <c r="N76" s="208">
        <v>8.0697132699663534</v>
      </c>
      <c r="O76" s="208">
        <v>8.5868649060223099</v>
      </c>
      <c r="P76" s="208">
        <v>9.866487257093981</v>
      </c>
      <c r="Q76" s="208">
        <v>10.716008631326638</v>
      </c>
      <c r="R76" s="208">
        <v>10.788612802913178</v>
      </c>
      <c r="S76" s="208">
        <v>10.794059279991027</v>
      </c>
      <c r="T76" s="208">
        <v>8.1866430734550395</v>
      </c>
      <c r="U76" s="208">
        <v>6.6469599960506018</v>
      </c>
      <c r="V76" s="208">
        <v>7.1964840466865425</v>
      </c>
      <c r="W76" s="208">
        <v>6.5036988929784396</v>
      </c>
      <c r="X76" s="208">
        <v>7.2891203693728981</v>
      </c>
    </row>
    <row r="77" spans="1:24">
      <c r="A77" s="42" t="s">
        <v>300</v>
      </c>
      <c r="B77" s="209" t="s">
        <v>120</v>
      </c>
      <c r="C77" s="209" t="s">
        <v>120</v>
      </c>
      <c r="D77" s="209" t="s">
        <v>120</v>
      </c>
      <c r="E77" s="209" t="s">
        <v>120</v>
      </c>
      <c r="F77" s="209" t="s">
        <v>120</v>
      </c>
      <c r="G77" s="209" t="s">
        <v>120</v>
      </c>
      <c r="H77" s="209" t="s">
        <v>120</v>
      </c>
      <c r="I77" s="209" t="s">
        <v>120</v>
      </c>
      <c r="J77" s="209" t="s">
        <v>120</v>
      </c>
      <c r="K77" s="209" t="s">
        <v>120</v>
      </c>
      <c r="L77" s="209" t="s">
        <v>120</v>
      </c>
      <c r="M77" s="209" t="s">
        <v>120</v>
      </c>
      <c r="N77" s="209" t="s">
        <v>120</v>
      </c>
      <c r="O77" s="209" t="s">
        <v>120</v>
      </c>
      <c r="P77" s="209" t="s">
        <v>120</v>
      </c>
      <c r="Q77" s="208">
        <v>9.7033374096586531</v>
      </c>
      <c r="R77" s="208">
        <v>9.5791622526751166</v>
      </c>
      <c r="S77" s="208">
        <v>9.7926978537409468</v>
      </c>
      <c r="T77" s="208">
        <v>7.7559889850875443</v>
      </c>
      <c r="U77" s="208">
        <v>6.2100813289808139</v>
      </c>
      <c r="V77" s="208">
        <v>7.1363962143455772</v>
      </c>
      <c r="W77" s="208">
        <v>6.6342620277943887</v>
      </c>
      <c r="X77" s="208">
        <v>7.402298134490132</v>
      </c>
    </row>
    <row r="78" spans="1:24">
      <c r="A78" s="42" t="s">
        <v>301</v>
      </c>
      <c r="B78" s="208">
        <v>3.4123387017443614</v>
      </c>
      <c r="C78" s="208">
        <v>3.2472579927510825</v>
      </c>
      <c r="D78" s="208">
        <v>3.3256157106729636</v>
      </c>
      <c r="E78" s="208">
        <v>3.2611723481570287</v>
      </c>
      <c r="F78" s="208">
        <v>3.6156444511663239</v>
      </c>
      <c r="G78" s="208">
        <v>3.4808785783099516</v>
      </c>
      <c r="H78" s="208">
        <v>3.5045846552653548</v>
      </c>
      <c r="I78" s="208">
        <v>2.9773327405623422</v>
      </c>
      <c r="J78" s="208">
        <v>3.2256712571906645</v>
      </c>
      <c r="K78" s="208">
        <v>3.6593681070776221</v>
      </c>
      <c r="L78" s="208">
        <v>3.8875803095148851</v>
      </c>
      <c r="M78" s="208">
        <v>4.307620907317574</v>
      </c>
      <c r="N78" s="208">
        <v>4.4355732923596962</v>
      </c>
      <c r="O78" s="208">
        <v>4.5432931061981101</v>
      </c>
      <c r="P78" s="208">
        <v>5.1712750534650498</v>
      </c>
      <c r="Q78" s="208">
        <v>5.7680157980059592</v>
      </c>
      <c r="R78" s="208">
        <v>6.1389917206898508</v>
      </c>
      <c r="S78" s="208">
        <v>6.1595063722196315</v>
      </c>
      <c r="T78" s="208">
        <v>5.4153744647536968</v>
      </c>
      <c r="U78" s="208">
        <v>4.9464046390626324</v>
      </c>
      <c r="V78" s="208">
        <v>4.8018719167734929</v>
      </c>
      <c r="W78" s="208">
        <v>4.3838985710546909</v>
      </c>
      <c r="X78" s="208">
        <v>4.4651803757379804</v>
      </c>
    </row>
    <row r="79" spans="1:24">
      <c r="A79" s="42" t="s">
        <v>302</v>
      </c>
      <c r="B79" s="208">
        <v>3.9698436983548842</v>
      </c>
      <c r="C79" s="208">
        <v>3.8654104053894764</v>
      </c>
      <c r="D79" s="208">
        <v>3.7278359067502773</v>
      </c>
      <c r="E79" s="208">
        <v>3.5291754340143324</v>
      </c>
      <c r="F79" s="208">
        <v>3.0753230295458831</v>
      </c>
      <c r="G79" s="208">
        <v>3.1833339794237685</v>
      </c>
      <c r="H79" s="208">
        <v>3.0666159433556373</v>
      </c>
      <c r="I79" s="208">
        <v>2.8518876027418205</v>
      </c>
      <c r="J79" s="208">
        <v>2.9027564147205767</v>
      </c>
      <c r="K79" s="208">
        <v>2.9010570181379536</v>
      </c>
      <c r="L79" s="208">
        <v>2.938168238949121</v>
      </c>
      <c r="M79" s="208">
        <v>3.0738513819295474</v>
      </c>
      <c r="N79" s="208">
        <v>3.3199182468441437</v>
      </c>
      <c r="O79" s="208">
        <v>3.7603076259231698</v>
      </c>
      <c r="P79" s="208">
        <v>4.0256460566203751</v>
      </c>
      <c r="Q79" s="208">
        <v>4.4339837748790556</v>
      </c>
      <c r="R79" s="208">
        <v>4.4152066713407123</v>
      </c>
      <c r="S79" s="208">
        <v>4.3539636218372815</v>
      </c>
      <c r="T79" s="208">
        <v>3.8848213406600034</v>
      </c>
      <c r="U79" s="208">
        <v>3.6919366032936258</v>
      </c>
      <c r="V79" s="208">
        <v>3.9096964891942174</v>
      </c>
      <c r="W79" s="208">
        <v>3.6639380771100729</v>
      </c>
      <c r="X79" s="208">
        <v>3.464013394872262</v>
      </c>
    </row>
    <row r="80" spans="1:24">
      <c r="A80" s="42" t="s">
        <v>303</v>
      </c>
      <c r="B80" s="208">
        <v>2.4768371675004528</v>
      </c>
      <c r="C80" s="208">
        <v>2.4846224861518689</v>
      </c>
      <c r="D80" s="208">
        <v>2.673780885818724</v>
      </c>
      <c r="E80" s="208">
        <v>2.6161944650225153</v>
      </c>
      <c r="F80" s="208">
        <v>2.5038073042528208</v>
      </c>
      <c r="G80" s="208">
        <v>2.2835686719226032</v>
      </c>
      <c r="H80" s="208">
        <v>2.4106892319519404</v>
      </c>
      <c r="I80" s="208">
        <v>2.43061672232849</v>
      </c>
      <c r="J80" s="208">
        <v>2.3512872103020341</v>
      </c>
      <c r="K80" s="208">
        <v>2.3592729395520875</v>
      </c>
      <c r="L80" s="208">
        <v>2.4352914099283596</v>
      </c>
      <c r="M80" s="208">
        <v>2.4923455488523443</v>
      </c>
      <c r="N80" s="208">
        <v>2.5919449742970082</v>
      </c>
      <c r="O80" s="208">
        <v>2.5441010197455265</v>
      </c>
      <c r="P80" s="208">
        <v>2.620692340667405</v>
      </c>
      <c r="Q80" s="208">
        <v>2.8535215177923083</v>
      </c>
      <c r="R80" s="208">
        <v>2.9322043188124534</v>
      </c>
      <c r="S80" s="208">
        <v>2.7324736367914992</v>
      </c>
      <c r="T80" s="208">
        <v>2.4158602008549988</v>
      </c>
      <c r="U80" s="208">
        <v>2.3591515148833397</v>
      </c>
      <c r="V80" s="208">
        <v>2.4994116120255661</v>
      </c>
      <c r="W80" s="208">
        <v>2.3099621210067891</v>
      </c>
      <c r="X80" s="208">
        <v>2.3444621022800365</v>
      </c>
    </row>
    <row r="81" spans="1:24">
      <c r="A81" s="42" t="s">
        <v>304</v>
      </c>
      <c r="B81" s="208">
        <v>2.5716048370754225</v>
      </c>
      <c r="C81" s="208">
        <v>2.4793167709244428</v>
      </c>
      <c r="D81" s="208">
        <v>2.6111454198620172</v>
      </c>
      <c r="E81" s="208">
        <v>2.7093807668611842</v>
      </c>
      <c r="F81" s="208">
        <v>2.6361397999425744</v>
      </c>
      <c r="G81" s="208">
        <v>2.4951668028608713</v>
      </c>
      <c r="H81" s="208">
        <v>2.2446832061212261</v>
      </c>
      <c r="I81" s="208">
        <v>2.2090419593332844</v>
      </c>
      <c r="J81" s="208">
        <v>2.1074135995037135</v>
      </c>
      <c r="K81" s="208">
        <v>2.0435783685848317</v>
      </c>
      <c r="L81" s="208">
        <v>1.9663265686566478</v>
      </c>
      <c r="M81" s="208">
        <v>2.0726530595479504</v>
      </c>
      <c r="N81" s="208">
        <v>2.0557630795687443</v>
      </c>
      <c r="O81" s="208">
        <v>2.1808441234195914</v>
      </c>
      <c r="P81" s="208">
        <v>2.2025625145512882</v>
      </c>
      <c r="Q81" s="208">
        <v>2.3789309270830814</v>
      </c>
      <c r="R81" s="208">
        <v>2.5035987874280003</v>
      </c>
      <c r="S81" s="208">
        <v>2.5596089610989696</v>
      </c>
      <c r="T81" s="208">
        <v>2.4363052019447382</v>
      </c>
      <c r="U81" s="208">
        <v>2.4878690178167124</v>
      </c>
      <c r="V81" s="208">
        <v>2.5768962915148546</v>
      </c>
      <c r="W81" s="208">
        <v>2.4697757009523276</v>
      </c>
      <c r="X81" s="208">
        <v>2.406281846874148</v>
      </c>
    </row>
    <row r="82" spans="1:24">
      <c r="A82" s="42" t="s">
        <v>305</v>
      </c>
      <c r="B82" s="208">
        <v>2.6379145645766395</v>
      </c>
      <c r="C82" s="208">
        <v>2.5514908135667187</v>
      </c>
      <c r="D82" s="208">
        <v>2.5758925614295776</v>
      </c>
      <c r="E82" s="208">
        <v>2.5271430611206145</v>
      </c>
      <c r="F82" s="208">
        <v>2.5019800610906695</v>
      </c>
      <c r="G82" s="208">
        <v>2.501635876811148</v>
      </c>
      <c r="H82" s="208">
        <v>2.5285915414843498</v>
      </c>
      <c r="I82" s="208">
        <v>2.4475186735661989</v>
      </c>
      <c r="J82" s="208">
        <v>2.4164341728709293</v>
      </c>
      <c r="K82" s="208">
        <v>2.5503930733142566</v>
      </c>
      <c r="L82" s="208">
        <v>2.9731567643596541</v>
      </c>
      <c r="M82" s="208">
        <v>3.2711697336644088</v>
      </c>
      <c r="N82" s="208">
        <v>3.5242693196831207</v>
      </c>
      <c r="O82" s="208">
        <v>3.6777697353281766</v>
      </c>
      <c r="P82" s="208">
        <v>3.9524264317749269</v>
      </c>
      <c r="Q82" s="208">
        <v>4.8117903472972952</v>
      </c>
      <c r="R82" s="208">
        <v>5.0889018342220851</v>
      </c>
      <c r="S82" s="208">
        <v>4.5764617285140998</v>
      </c>
      <c r="T82" s="208">
        <v>3.7539554369814079</v>
      </c>
      <c r="U82" s="208">
        <v>3.1909528175662083</v>
      </c>
      <c r="V82" s="208">
        <v>3.1177135464667707</v>
      </c>
      <c r="W82" s="208">
        <v>2.9073197602233716</v>
      </c>
      <c r="X82" s="208">
        <v>3.0402689362180952</v>
      </c>
    </row>
    <row r="83" spans="1:24">
      <c r="A83" s="42" t="s">
        <v>306</v>
      </c>
      <c r="B83" s="208">
        <v>2.0788550354797626</v>
      </c>
      <c r="C83" s="208">
        <v>2.3066244364551465</v>
      </c>
      <c r="D83" s="208">
        <v>2.2876307737977948</v>
      </c>
      <c r="E83" s="208">
        <v>2.3064127709627167</v>
      </c>
      <c r="F83" s="208">
        <v>2.3183579573754529</v>
      </c>
      <c r="G83" s="208">
        <v>2.2121996906546282</v>
      </c>
      <c r="H83" s="208">
        <v>2.4773023629976763</v>
      </c>
      <c r="I83" s="208">
        <v>2.3927354055806545</v>
      </c>
      <c r="J83" s="208">
        <v>2.3913671011068365</v>
      </c>
      <c r="K83" s="208">
        <v>2.4715751677044007</v>
      </c>
      <c r="L83" s="208">
        <v>2.5862797292134507</v>
      </c>
      <c r="M83" s="208">
        <v>2.8025873214446526</v>
      </c>
      <c r="N83" s="208">
        <v>2.7360101270938464</v>
      </c>
      <c r="O83" s="208">
        <v>2.7469262946262698</v>
      </c>
      <c r="P83" s="208">
        <v>2.7537426540532701</v>
      </c>
      <c r="Q83" s="208">
        <v>2.757283427337581</v>
      </c>
      <c r="R83" s="208">
        <v>2.5291542786356827</v>
      </c>
      <c r="S83" s="208">
        <v>2.3268425503773322</v>
      </c>
      <c r="T83" s="208">
        <v>1.9935769462111907</v>
      </c>
      <c r="U83" s="208">
        <v>1.8906692010334583</v>
      </c>
      <c r="V83" s="208">
        <v>1.8843403315718616</v>
      </c>
      <c r="W83" s="208">
        <v>1.7370024218127122</v>
      </c>
      <c r="X83" s="208">
        <v>1.8588209792645924</v>
      </c>
    </row>
    <row r="84" spans="1:24">
      <c r="A84" s="42" t="s">
        <v>307</v>
      </c>
      <c r="B84" s="209" t="s">
        <v>120</v>
      </c>
      <c r="C84" s="209" t="s">
        <v>120</v>
      </c>
      <c r="D84" s="208">
        <v>3.0583269069402852</v>
      </c>
      <c r="E84" s="208">
        <v>3.1282051482065856</v>
      </c>
      <c r="F84" s="208">
        <v>3.2711871179865231</v>
      </c>
      <c r="G84" s="208">
        <v>3.4545056550935378</v>
      </c>
      <c r="H84" s="208">
        <v>3.4847983104465818</v>
      </c>
      <c r="I84" s="208">
        <v>3.3785587940070902</v>
      </c>
      <c r="J84" s="208">
        <v>3.0874101498165252</v>
      </c>
      <c r="K84" s="208">
        <v>3.1863812826155198</v>
      </c>
      <c r="L84" s="208">
        <v>3.2548157467191148</v>
      </c>
      <c r="M84" s="208">
        <v>3.4093022683633372</v>
      </c>
      <c r="N84" s="208">
        <v>3.8811022085206233</v>
      </c>
      <c r="O84" s="208">
        <v>4.2027147117822734</v>
      </c>
      <c r="P84" s="208">
        <v>4.643459443085499</v>
      </c>
      <c r="Q84" s="208">
        <v>5.6413084044243398</v>
      </c>
      <c r="R84" s="208">
        <v>5.6391350767196551</v>
      </c>
      <c r="S84" s="208">
        <v>5.3429242053134613</v>
      </c>
      <c r="T84" s="208">
        <v>4.4573235307563905</v>
      </c>
      <c r="U84" s="208">
        <v>3.9481930131046825</v>
      </c>
      <c r="V84" s="208">
        <v>3.5611377920097995</v>
      </c>
      <c r="W84" s="208">
        <v>3.0491041521944133</v>
      </c>
      <c r="X84" s="208">
        <v>3.3484492324165984</v>
      </c>
    </row>
    <row r="85" spans="1:24">
      <c r="A85" s="42" t="s">
        <v>308</v>
      </c>
      <c r="B85" s="208">
        <v>2.3047187199711532</v>
      </c>
      <c r="C85" s="208">
        <v>2.258462538586532</v>
      </c>
      <c r="D85" s="208">
        <v>2.3715292038106019</v>
      </c>
      <c r="E85" s="208">
        <v>2.3755745180083658</v>
      </c>
      <c r="F85" s="208">
        <v>2.4023558854340341</v>
      </c>
      <c r="G85" s="208">
        <v>2.5910978275993428</v>
      </c>
      <c r="H85" s="208">
        <v>2.6110496895036057</v>
      </c>
      <c r="I85" s="208">
        <v>2.3599456450313721</v>
      </c>
      <c r="J85" s="208">
        <v>2.3210815486832725</v>
      </c>
      <c r="K85" s="208">
        <v>2.4548636543879554</v>
      </c>
      <c r="L85" s="208">
        <v>2.5740815100445613</v>
      </c>
      <c r="M85" s="208">
        <v>2.6536134940878262</v>
      </c>
      <c r="N85" s="208">
        <v>2.652620259533359</v>
      </c>
      <c r="O85" s="208">
        <v>2.7902909140674885</v>
      </c>
      <c r="P85" s="208">
        <v>2.8526159739849999</v>
      </c>
      <c r="Q85" s="208">
        <v>2.8975397507631384</v>
      </c>
      <c r="R85" s="208">
        <v>2.9166784496879492</v>
      </c>
      <c r="S85" s="208">
        <v>2.8028223438570072</v>
      </c>
      <c r="T85" s="208">
        <v>2.7777907619520246</v>
      </c>
      <c r="U85" s="208">
        <v>2.8215764336696885</v>
      </c>
      <c r="V85" s="208">
        <v>2.8536499627044112</v>
      </c>
      <c r="W85" s="208">
        <v>2.6636001382237215</v>
      </c>
      <c r="X85" s="208">
        <v>2.6867192669273243</v>
      </c>
    </row>
    <row r="86" spans="1:24">
      <c r="A86" s="42" t="s">
        <v>309</v>
      </c>
      <c r="B86" s="209" t="s">
        <v>120</v>
      </c>
      <c r="C86" s="208">
        <v>2.7391389839821803</v>
      </c>
      <c r="D86" s="208">
        <v>2.6812725948571146</v>
      </c>
      <c r="E86" s="208">
        <v>2.9148843280297387</v>
      </c>
      <c r="F86" s="208">
        <v>2.948751006015196</v>
      </c>
      <c r="G86" s="208">
        <v>3.039506486322225</v>
      </c>
      <c r="H86" s="208">
        <v>2.9305890885749788</v>
      </c>
      <c r="I86" s="208">
        <v>2.6008385027198679</v>
      </c>
      <c r="J86" s="208">
        <v>2.646109898287182</v>
      </c>
      <c r="K86" s="208">
        <v>2.6303714427644844</v>
      </c>
      <c r="L86" s="208">
        <v>2.7116913353782239</v>
      </c>
      <c r="M86" s="208">
        <v>2.8495456065959561</v>
      </c>
      <c r="N86" s="209" t="s">
        <v>120</v>
      </c>
      <c r="O86" s="208">
        <v>3.1541788961721804</v>
      </c>
      <c r="P86" s="208">
        <v>3.6436406847995855</v>
      </c>
      <c r="Q86" s="208">
        <v>4.2663987075693557</v>
      </c>
      <c r="R86" s="208">
        <v>4.8528854319958175</v>
      </c>
      <c r="S86" s="208">
        <v>4.7921083478371118</v>
      </c>
      <c r="T86" s="208">
        <v>4.2402244042134969</v>
      </c>
      <c r="U86" s="208">
        <v>4.1795144035209031</v>
      </c>
      <c r="V86" s="208">
        <v>4.0266209495803649</v>
      </c>
      <c r="W86" s="208">
        <v>3.4726735320774704</v>
      </c>
      <c r="X86" s="208">
        <v>3.4668277631854845</v>
      </c>
    </row>
    <row r="87" spans="1:24">
      <c r="A87" s="42" t="s">
        <v>310</v>
      </c>
      <c r="B87" s="208">
        <v>3.0016506746224145</v>
      </c>
      <c r="C87" s="208">
        <v>3.1213378639553069</v>
      </c>
      <c r="D87" s="208">
        <v>3.0559852820299542</v>
      </c>
      <c r="E87" s="208">
        <v>3.0679137641649161</v>
      </c>
      <c r="F87" s="208">
        <v>3.0108237928822574</v>
      </c>
      <c r="G87" s="208">
        <v>2.9690927640741251</v>
      </c>
      <c r="H87" s="208">
        <v>2.8432902354061236</v>
      </c>
      <c r="I87" s="208">
        <v>2.7517728708310289</v>
      </c>
      <c r="J87" s="208">
        <v>2.7269923960494595</v>
      </c>
      <c r="K87" s="208">
        <v>2.6809122464913355</v>
      </c>
      <c r="L87" s="208">
        <v>2.6745062258166499</v>
      </c>
      <c r="M87" s="208">
        <v>3.0059209432809153</v>
      </c>
      <c r="N87" s="208">
        <v>3.4832843636472122</v>
      </c>
      <c r="O87" s="208">
        <v>3.8799636667376203</v>
      </c>
      <c r="P87" s="208">
        <v>4.627998711234647</v>
      </c>
      <c r="Q87" s="208">
        <v>5.4867787447137069</v>
      </c>
      <c r="R87" s="208">
        <v>5.3059545871041376</v>
      </c>
      <c r="S87" s="208">
        <v>4.9852519192863127</v>
      </c>
      <c r="T87" s="208">
        <v>3.8567109403880262</v>
      </c>
      <c r="U87" s="208">
        <v>3.5279130426578651</v>
      </c>
      <c r="V87" s="208">
        <v>3.6795451902530956</v>
      </c>
      <c r="W87" s="208">
        <v>3.5863350581967888</v>
      </c>
      <c r="X87" s="208">
        <v>3.8187446325357977</v>
      </c>
    </row>
    <row r="88" spans="1:24">
      <c r="A88" s="42" t="s">
        <v>311</v>
      </c>
      <c r="B88" s="208">
        <v>1.9174470428958379</v>
      </c>
      <c r="C88" s="208">
        <v>2.0433394471322548</v>
      </c>
      <c r="D88" s="208">
        <v>2.0410816322261911</v>
      </c>
      <c r="E88" s="208">
        <v>2.1459488107273086</v>
      </c>
      <c r="F88" s="208">
        <v>2.3146882418685837</v>
      </c>
      <c r="G88" s="208">
        <v>2.2294308082376451</v>
      </c>
      <c r="H88" s="208">
        <v>2.1811486283440167</v>
      </c>
      <c r="I88" s="208">
        <v>1.9899584932166026</v>
      </c>
      <c r="J88" s="208">
        <v>2.104564628529431</v>
      </c>
      <c r="K88" s="208">
        <v>2.145805753898141</v>
      </c>
      <c r="L88" s="208">
        <v>2.1516512301551529</v>
      </c>
      <c r="M88" s="208">
        <v>2.2736346868579784</v>
      </c>
      <c r="N88" s="208">
        <v>2.3733181312879492</v>
      </c>
      <c r="O88" s="208">
        <v>2.3627481966636212</v>
      </c>
      <c r="P88" s="208">
        <v>2.4109024120710094</v>
      </c>
      <c r="Q88" s="208">
        <v>2.4820075886130368</v>
      </c>
      <c r="R88" s="208">
        <v>2.4256474858298516</v>
      </c>
      <c r="S88" s="208">
        <v>2.4445044187913698</v>
      </c>
      <c r="T88" s="208">
        <v>2.4274638057592215</v>
      </c>
      <c r="U88" s="208">
        <v>2.4727469281655412</v>
      </c>
      <c r="V88" s="208">
        <v>2.4812016756529864</v>
      </c>
      <c r="W88" s="208">
        <v>2.3654883412158521</v>
      </c>
      <c r="X88" s="208">
        <v>2.3258438517861362</v>
      </c>
    </row>
    <row r="89" spans="1:24">
      <c r="A89" s="42" t="s">
        <v>312</v>
      </c>
      <c r="B89" s="208">
        <v>3.7910316949117857</v>
      </c>
      <c r="C89" s="208">
        <v>3.5816966440413398</v>
      </c>
      <c r="D89" s="208">
        <v>3.4314946975113587</v>
      </c>
      <c r="E89" s="208">
        <v>3.3467010267399777</v>
      </c>
      <c r="F89" s="208">
        <v>3.0857403506559229</v>
      </c>
      <c r="G89" s="208">
        <v>3.1886859234165157</v>
      </c>
      <c r="H89" s="208">
        <v>3.0758545537404904</v>
      </c>
      <c r="I89" s="208">
        <v>2.9754466092638849</v>
      </c>
      <c r="J89" s="208">
        <v>2.9933078729394826</v>
      </c>
      <c r="K89" s="209" t="s">
        <v>120</v>
      </c>
      <c r="L89" s="208">
        <v>2.7223716498260591</v>
      </c>
      <c r="M89" s="208">
        <v>2.9626914367034773</v>
      </c>
      <c r="N89" s="208">
        <v>4.1319470693878655</v>
      </c>
      <c r="O89" s="208">
        <v>4.7022726396488386</v>
      </c>
      <c r="P89" s="208">
        <v>4.9324435902895543</v>
      </c>
      <c r="Q89" s="208">
        <v>5.079734433745605</v>
      </c>
      <c r="R89" s="208">
        <v>4.7002426470441936</v>
      </c>
      <c r="S89" s="208">
        <v>4.3806910003844166</v>
      </c>
      <c r="T89" s="208">
        <v>3.5868066788360142</v>
      </c>
      <c r="U89" s="208">
        <v>3.327777603570524</v>
      </c>
      <c r="V89" s="208">
        <v>3.5921951391224791</v>
      </c>
      <c r="W89" s="208">
        <v>3.3046055943301811</v>
      </c>
      <c r="X89" s="208">
        <v>3.1249149546360608</v>
      </c>
    </row>
    <row r="90" spans="1:24">
      <c r="A90" s="42" t="s">
        <v>313</v>
      </c>
      <c r="B90" s="208">
        <v>1.915193301871648</v>
      </c>
      <c r="C90" s="208">
        <v>2.0410356577814053</v>
      </c>
      <c r="D90" s="208">
        <v>2.0477711741555065</v>
      </c>
      <c r="E90" s="208">
        <v>2.1606396503698635</v>
      </c>
      <c r="F90" s="208">
        <v>2.1861395291992167</v>
      </c>
      <c r="G90" s="208">
        <v>2.0295513175767748</v>
      </c>
      <c r="H90" s="208">
        <v>2.2114731637619252</v>
      </c>
      <c r="I90" s="208">
        <v>2.188475104244215</v>
      </c>
      <c r="J90" s="208">
        <v>2.1227380358232186</v>
      </c>
      <c r="K90" s="208">
        <v>2.0677190391640461</v>
      </c>
      <c r="L90" s="208">
        <v>2.033065376384716</v>
      </c>
      <c r="M90" s="208">
        <v>2.2625900202675102</v>
      </c>
      <c r="N90" s="208">
        <v>2.3519276314114279</v>
      </c>
      <c r="O90" s="208">
        <v>2.3663054406075217</v>
      </c>
      <c r="P90" s="208">
        <v>2.3248977503124562</v>
      </c>
      <c r="Q90" s="208">
        <v>2.2410307719984313</v>
      </c>
      <c r="R90" s="208">
        <v>2.0714003246885091</v>
      </c>
      <c r="S90" s="208">
        <v>1.8901758542734548</v>
      </c>
      <c r="T90" s="208">
        <v>1.6579758270253189</v>
      </c>
      <c r="U90" s="208">
        <v>1.6873745554146846</v>
      </c>
      <c r="V90" s="208">
        <v>1.7208941863490084</v>
      </c>
      <c r="W90" s="208">
        <v>1.7858187998787796</v>
      </c>
      <c r="X90" s="209" t="s">
        <v>120</v>
      </c>
    </row>
    <row r="92" spans="1:24">
      <c r="A92" s="42" t="s">
        <v>315</v>
      </c>
    </row>
    <row r="93" spans="1:24">
      <c r="A93" s="42" t="s">
        <v>314</v>
      </c>
    </row>
  </sheetData>
  <conditionalFormatting sqref="B4:X90">
    <cfRule type="cellIs" dxfId="1" priority="1" operator="equal">
      <formula>""</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tabSelected="1" topLeftCell="B1" workbookViewId="0">
      <selection activeCell="B4" sqref="B4:X4"/>
    </sheetView>
  </sheetViews>
  <sheetFormatPr defaultRowHeight="15"/>
  <cols>
    <col min="1" max="1" width="69.28515625" style="42" customWidth="1"/>
    <col min="2" max="16384" width="9.140625" style="42"/>
  </cols>
  <sheetData>
    <row r="1" spans="1:24">
      <c r="A1" s="1" t="s">
        <v>491</v>
      </c>
    </row>
    <row r="2" spans="1:24">
      <c r="B2" s="42" t="s">
        <v>317</v>
      </c>
    </row>
    <row r="3" spans="1:24">
      <c r="A3" s="1" t="s">
        <v>316</v>
      </c>
      <c r="B3" s="1">
        <v>1990</v>
      </c>
      <c r="C3" s="1">
        <v>1991</v>
      </c>
      <c r="D3" s="1">
        <v>1992</v>
      </c>
      <c r="E3" s="1">
        <v>1993</v>
      </c>
      <c r="F3" s="1">
        <v>1994</v>
      </c>
      <c r="G3" s="1">
        <v>1995</v>
      </c>
      <c r="H3" s="1">
        <v>1996</v>
      </c>
      <c r="I3" s="1">
        <v>1997</v>
      </c>
      <c r="J3" s="1">
        <v>1998</v>
      </c>
      <c r="K3" s="1">
        <v>1999</v>
      </c>
      <c r="L3" s="1">
        <v>2000</v>
      </c>
      <c r="M3" s="1">
        <v>2001</v>
      </c>
      <c r="N3" s="1">
        <v>2002</v>
      </c>
      <c r="O3" s="1">
        <v>2003</v>
      </c>
      <c r="P3" s="1">
        <v>2004</v>
      </c>
      <c r="Q3" s="1">
        <v>2005</v>
      </c>
      <c r="R3" s="1">
        <v>2006</v>
      </c>
      <c r="S3" s="1">
        <v>2007</v>
      </c>
      <c r="T3" s="1">
        <v>2008</v>
      </c>
      <c r="U3" s="1">
        <v>2009</v>
      </c>
      <c r="V3" s="1">
        <v>2010</v>
      </c>
      <c r="W3" s="1">
        <v>2011</v>
      </c>
      <c r="X3" s="1">
        <v>2012</v>
      </c>
    </row>
    <row r="4" spans="1:24">
      <c r="A4" s="42" t="s">
        <v>213</v>
      </c>
      <c r="B4" s="210">
        <v>1207.5156899828455</v>
      </c>
      <c r="C4" s="210">
        <v>1131.9012475470988</v>
      </c>
      <c r="D4" s="210">
        <v>1046.7633308603524</v>
      </c>
      <c r="E4" s="210">
        <v>944.26380806692509</v>
      </c>
      <c r="F4" s="210">
        <v>1062.3779978128659</v>
      </c>
      <c r="G4" s="210">
        <v>1017.7097970527282</v>
      </c>
      <c r="H4" s="210">
        <v>1028.0496709250115</v>
      </c>
      <c r="I4" s="210">
        <v>1034.6792738818749</v>
      </c>
      <c r="J4" s="210">
        <v>1005.7735253083843</v>
      </c>
      <c r="K4" s="210">
        <v>1075.0030537933903</v>
      </c>
      <c r="L4" s="210">
        <v>1148.1189167120597</v>
      </c>
      <c r="M4" s="210">
        <v>1062.8284978903948</v>
      </c>
      <c r="N4" s="210">
        <v>1077.1714614828188</v>
      </c>
      <c r="O4" s="210">
        <v>1047.7366343331094</v>
      </c>
      <c r="P4" s="210">
        <v>1104.7500805683469</v>
      </c>
      <c r="Q4" s="210">
        <v>1208.6758823994453</v>
      </c>
      <c r="R4" s="210">
        <v>1265.7684433220493</v>
      </c>
      <c r="S4" s="210">
        <v>1187.0629734427212</v>
      </c>
      <c r="T4" s="210">
        <v>1004.5679584205535</v>
      </c>
      <c r="U4" s="210">
        <v>796.42117831923201</v>
      </c>
      <c r="V4" s="210">
        <v>754.46342560515575</v>
      </c>
      <c r="W4" s="210">
        <v>682.16491069600022</v>
      </c>
      <c r="X4" s="210">
        <v>644.07265911899299</v>
      </c>
    </row>
    <row r="5" spans="1:24">
      <c r="A5" s="42" t="s">
        <v>228</v>
      </c>
      <c r="B5" s="210">
        <v>840.64788709944139</v>
      </c>
      <c r="C5" s="210">
        <v>792.96880711718507</v>
      </c>
      <c r="D5" s="210">
        <v>788.93372707589322</v>
      </c>
      <c r="E5" s="210">
        <v>721.82753213491003</v>
      </c>
      <c r="F5" s="210">
        <v>796.37117364908136</v>
      </c>
      <c r="G5" s="210">
        <v>803.58225459001449</v>
      </c>
      <c r="H5" s="210">
        <v>827.07912983905874</v>
      </c>
      <c r="I5" s="210">
        <v>850.44897657122124</v>
      </c>
      <c r="J5" s="210">
        <v>788.93330242572267</v>
      </c>
      <c r="K5" s="210">
        <v>797.77453164331598</v>
      </c>
      <c r="L5" s="210">
        <v>861.678974648794</v>
      </c>
      <c r="M5" s="210">
        <v>778.71965023425707</v>
      </c>
      <c r="N5" s="210">
        <v>743.11706199402579</v>
      </c>
      <c r="O5" s="210">
        <v>681.93966084635326</v>
      </c>
      <c r="P5" s="210">
        <v>659.66989794491928</v>
      </c>
      <c r="Q5" s="210">
        <v>664.01449551133328</v>
      </c>
      <c r="R5" s="210">
        <v>648.07342837641772</v>
      </c>
      <c r="S5" s="210">
        <v>647.30112207680304</v>
      </c>
      <c r="T5" s="210">
        <v>509.27529765072245</v>
      </c>
      <c r="U5" s="210">
        <v>405.13598840175086</v>
      </c>
      <c r="V5" s="210">
        <v>464.7215465170425</v>
      </c>
      <c r="W5" s="210">
        <v>370.28576771215575</v>
      </c>
      <c r="X5" s="210">
        <v>393.44219286511475</v>
      </c>
    </row>
    <row r="6" spans="1:24">
      <c r="A6" s="42" t="s">
        <v>229</v>
      </c>
      <c r="B6" s="210">
        <v>1327.2075084097594</v>
      </c>
      <c r="C6" s="210">
        <v>1218.1598421395868</v>
      </c>
      <c r="D6" s="210">
        <v>1107.0481300198492</v>
      </c>
      <c r="E6" s="210">
        <v>975.88465152413175</v>
      </c>
      <c r="F6" s="210">
        <v>1055.074001819919</v>
      </c>
      <c r="G6" s="210">
        <v>929.64298034618002</v>
      </c>
      <c r="H6" s="210">
        <v>900.25518875464093</v>
      </c>
      <c r="I6" s="210">
        <v>848.02489397766919</v>
      </c>
      <c r="J6" s="210">
        <v>793.03165349838673</v>
      </c>
      <c r="K6" s="210">
        <v>810.22778052714375</v>
      </c>
      <c r="L6" s="210">
        <v>867.18365438645469</v>
      </c>
      <c r="M6" s="210">
        <v>831.17316024341085</v>
      </c>
      <c r="N6" s="210">
        <v>812.13120378810788</v>
      </c>
      <c r="O6" s="210">
        <v>828.99298534295679</v>
      </c>
      <c r="P6" s="210">
        <v>915.51579843626246</v>
      </c>
      <c r="Q6" s="210">
        <v>1014.4318330791085</v>
      </c>
      <c r="R6" s="210">
        <v>1111.3090127440685</v>
      </c>
      <c r="S6" s="210">
        <v>1099.0762861406411</v>
      </c>
      <c r="T6" s="210">
        <v>1014.8304585627429</v>
      </c>
      <c r="U6" s="210">
        <v>867.98363792411419</v>
      </c>
      <c r="V6" s="210">
        <v>853.73492897425535</v>
      </c>
      <c r="W6" s="210">
        <v>790.75190556750704</v>
      </c>
      <c r="X6" s="210">
        <v>731.5551586021254</v>
      </c>
    </row>
    <row r="7" spans="1:24">
      <c r="A7" s="42" t="s">
        <v>230</v>
      </c>
      <c r="B7" s="210">
        <v>1050.7319376424962</v>
      </c>
      <c r="C7" s="210">
        <v>960.2161513985551</v>
      </c>
      <c r="D7" s="210">
        <v>915.48195077837454</v>
      </c>
      <c r="E7" s="210">
        <v>873.82565769271253</v>
      </c>
      <c r="F7" s="210">
        <v>1033.3976266150435</v>
      </c>
      <c r="G7" s="210">
        <v>1022.5413929817656</v>
      </c>
      <c r="H7" s="210">
        <v>1030.5802547303656</v>
      </c>
      <c r="I7" s="210">
        <v>1021.9527998643495</v>
      </c>
      <c r="J7" s="210">
        <v>953.79893490996972</v>
      </c>
      <c r="K7" s="210">
        <v>996.26023640669791</v>
      </c>
      <c r="L7" s="210">
        <v>1023.280604770974</v>
      </c>
      <c r="M7" s="210">
        <v>930.29025290705124</v>
      </c>
      <c r="N7" s="210">
        <v>864.29680650238083</v>
      </c>
      <c r="O7" s="210">
        <v>811.36424279370408</v>
      </c>
      <c r="P7" s="210">
        <v>831.42758343220873</v>
      </c>
      <c r="Q7" s="210">
        <v>925.78542737286443</v>
      </c>
      <c r="R7" s="210">
        <v>1049.5537620190833</v>
      </c>
      <c r="S7" s="210">
        <v>1093.2931098255299</v>
      </c>
      <c r="T7" s="210">
        <v>983.91471568937891</v>
      </c>
      <c r="U7" s="210">
        <v>835.54972016480508</v>
      </c>
      <c r="V7" s="210">
        <v>781.84490620476447</v>
      </c>
      <c r="W7" s="210">
        <v>690.18551015043124</v>
      </c>
      <c r="X7" s="210">
        <v>621.81269823427579</v>
      </c>
    </row>
    <row r="8" spans="1:24">
      <c r="A8" s="42" t="s">
        <v>231</v>
      </c>
      <c r="B8" s="211" t="s">
        <v>120</v>
      </c>
      <c r="C8" s="211" t="s">
        <v>120</v>
      </c>
      <c r="D8" s="211" t="s">
        <v>120</v>
      </c>
      <c r="E8" s="211" t="s">
        <v>120</v>
      </c>
      <c r="F8" s="211" t="s">
        <v>120</v>
      </c>
      <c r="G8" s="211" t="s">
        <v>120</v>
      </c>
      <c r="H8" s="211" t="s">
        <v>120</v>
      </c>
      <c r="I8" s="211" t="s">
        <v>120</v>
      </c>
      <c r="J8" s="211" t="s">
        <v>120</v>
      </c>
      <c r="K8" s="211" t="s">
        <v>120</v>
      </c>
      <c r="L8" s="210">
        <v>902.57088127141526</v>
      </c>
      <c r="M8" s="210">
        <v>846.30727052358998</v>
      </c>
      <c r="N8" s="210">
        <v>1037.1561872434602</v>
      </c>
      <c r="O8" s="210">
        <v>1069.0381258450836</v>
      </c>
      <c r="P8" s="210">
        <v>1175.6592799930361</v>
      </c>
      <c r="Q8" s="210">
        <v>1339.8392367929089</v>
      </c>
      <c r="R8" s="210">
        <v>1421.6540205213</v>
      </c>
      <c r="S8" s="210">
        <v>1427.752677050494</v>
      </c>
      <c r="T8" s="210">
        <v>1246.7623562902311</v>
      </c>
      <c r="U8" s="210">
        <v>1027.8450365531878</v>
      </c>
      <c r="V8" s="210">
        <v>980.06064425053773</v>
      </c>
      <c r="W8" s="210">
        <v>763.81080375402769</v>
      </c>
      <c r="X8" s="210">
        <v>684.10390469255776</v>
      </c>
    </row>
    <row r="9" spans="1:24">
      <c r="A9" s="42" t="s">
        <v>232</v>
      </c>
      <c r="B9" s="210">
        <v>1075.0443219937554</v>
      </c>
      <c r="C9" s="210">
        <v>969.3689778745603</v>
      </c>
      <c r="D9" s="210">
        <v>892.06557606299907</v>
      </c>
      <c r="E9" s="210">
        <v>798.80793688676658</v>
      </c>
      <c r="F9" s="210">
        <v>881.89862002326402</v>
      </c>
      <c r="G9" s="210">
        <v>853.43554864253099</v>
      </c>
      <c r="H9" s="210">
        <v>849.8543883048834</v>
      </c>
      <c r="I9" s="210">
        <v>872.66973367878279</v>
      </c>
      <c r="J9" s="210">
        <v>864.00770705321065</v>
      </c>
      <c r="K9" s="210">
        <v>944.91449835892013</v>
      </c>
      <c r="L9" s="210">
        <v>1028.7853041682049</v>
      </c>
      <c r="M9" s="210">
        <v>954.82586088794051</v>
      </c>
      <c r="N9" s="210">
        <v>947.56739073279937</v>
      </c>
      <c r="O9" s="210">
        <v>893.48487994089226</v>
      </c>
      <c r="P9" s="210">
        <v>897.32296215569443</v>
      </c>
      <c r="Q9" s="210">
        <v>927.31380002328058</v>
      </c>
      <c r="R9" s="210">
        <v>977.24451285824625</v>
      </c>
      <c r="S9" s="210">
        <v>943.8947302927827</v>
      </c>
      <c r="T9" s="210">
        <v>760.44935941284348</v>
      </c>
      <c r="U9" s="210">
        <v>566.95952873361591</v>
      </c>
      <c r="V9" s="210">
        <v>496.90296466620651</v>
      </c>
      <c r="W9" s="210">
        <v>405.555974298384</v>
      </c>
      <c r="X9" s="210">
        <v>371.2738595834814</v>
      </c>
    </row>
    <row r="10" spans="1:24">
      <c r="A10" s="42" t="s">
        <v>233</v>
      </c>
      <c r="B10" s="211" t="s">
        <v>120</v>
      </c>
      <c r="C10" s="210">
        <v>845.38958393949895</v>
      </c>
      <c r="D10" s="210">
        <v>832.52808670452123</v>
      </c>
      <c r="E10" s="210">
        <v>794.22834900905082</v>
      </c>
      <c r="F10" s="210">
        <v>906.6379612896983</v>
      </c>
      <c r="G10" s="210">
        <v>890.77059491710509</v>
      </c>
      <c r="H10" s="210">
        <v>912.69722579763061</v>
      </c>
      <c r="I10" s="210">
        <v>954.28051432837276</v>
      </c>
      <c r="J10" s="210">
        <v>921.38467423138854</v>
      </c>
      <c r="K10" s="210">
        <v>992.62007400252742</v>
      </c>
      <c r="L10" s="210">
        <v>1159.9146590070466</v>
      </c>
      <c r="M10" s="210">
        <v>1048.726225542521</v>
      </c>
      <c r="N10" s="210">
        <v>1015.1234872777108</v>
      </c>
      <c r="O10" s="210">
        <v>917.43067255180438</v>
      </c>
      <c r="P10" s="210">
        <v>886.86565432725183</v>
      </c>
      <c r="Q10" s="210">
        <v>910.08474312484975</v>
      </c>
      <c r="R10" s="210">
        <v>989.79525918566924</v>
      </c>
      <c r="S10" s="210">
        <v>1013.4304027260971</v>
      </c>
      <c r="T10" s="210">
        <v>967.75133120201667</v>
      </c>
      <c r="U10" s="210">
        <v>863.48216154323063</v>
      </c>
      <c r="V10" s="210">
        <v>844.78959562357852</v>
      </c>
      <c r="W10" s="210">
        <v>792.49996081061045</v>
      </c>
      <c r="X10" s="210">
        <v>749.78448512145599</v>
      </c>
    </row>
    <row r="11" spans="1:24">
      <c r="A11" s="42" t="s">
        <v>234</v>
      </c>
      <c r="B11" s="210">
        <v>1109.6427266178353</v>
      </c>
      <c r="C11" s="210">
        <v>1026.7822851795863</v>
      </c>
      <c r="D11" s="210">
        <v>952.35036774917376</v>
      </c>
      <c r="E11" s="210">
        <v>848.96512813037884</v>
      </c>
      <c r="F11" s="210">
        <v>912.29264430360547</v>
      </c>
      <c r="G11" s="210">
        <v>822.24976674640186</v>
      </c>
      <c r="H11" s="210">
        <v>800.50801042694218</v>
      </c>
      <c r="I11" s="210">
        <v>803.17936599695395</v>
      </c>
      <c r="J11" s="210">
        <v>754.84244578264747</v>
      </c>
      <c r="K11" s="210">
        <v>821.33990988775361</v>
      </c>
      <c r="L11" s="210">
        <v>999.49256379522444</v>
      </c>
      <c r="M11" s="210">
        <v>914.75480161750193</v>
      </c>
      <c r="N11" s="210">
        <v>979.80639124224138</v>
      </c>
      <c r="O11" s="210">
        <v>1049.205742732584</v>
      </c>
      <c r="P11" s="210">
        <v>1230.3810682770686</v>
      </c>
      <c r="Q11" s="210">
        <v>1450.2999146097939</v>
      </c>
      <c r="R11" s="210">
        <v>1590.8034672762369</v>
      </c>
      <c r="S11" s="210">
        <v>1568.3386046489654</v>
      </c>
      <c r="T11" s="210">
        <v>1398.6470171673591</v>
      </c>
      <c r="U11" s="210">
        <v>1158.6196794157177</v>
      </c>
      <c r="V11" s="210">
        <v>1070.1686242317203</v>
      </c>
      <c r="W11" s="210">
        <v>940.77881338836823</v>
      </c>
      <c r="X11" s="210">
        <v>886.73352363520394</v>
      </c>
    </row>
    <row r="12" spans="1:24">
      <c r="A12" s="42" t="s">
        <v>235</v>
      </c>
      <c r="B12" s="210">
        <v>807.6079569830523</v>
      </c>
      <c r="C12" s="210">
        <v>766.89705511456521</v>
      </c>
      <c r="D12" s="210">
        <v>731.38914855111716</v>
      </c>
      <c r="E12" s="210">
        <v>660.54853570865112</v>
      </c>
      <c r="F12" s="210">
        <v>729.4571458427265</v>
      </c>
      <c r="G12" s="210">
        <v>739.01457451923068</v>
      </c>
      <c r="H12" s="210">
        <v>739.56311078821022</v>
      </c>
      <c r="I12" s="210">
        <v>744.59736594597189</v>
      </c>
      <c r="J12" s="210">
        <v>730.62488352361765</v>
      </c>
      <c r="K12" s="210">
        <v>791.45210337031801</v>
      </c>
      <c r="L12" s="210">
        <v>857.15727343571564</v>
      </c>
      <c r="M12" s="210">
        <v>783.87901187450177</v>
      </c>
      <c r="N12" s="210">
        <v>754.9434290150773</v>
      </c>
      <c r="O12" s="210">
        <v>712.349292426533</v>
      </c>
      <c r="P12" s="210">
        <v>729.43303373192794</v>
      </c>
      <c r="Q12" s="210">
        <v>800.31875867586416</v>
      </c>
      <c r="R12" s="210">
        <v>967.68882418837302</v>
      </c>
      <c r="S12" s="210">
        <v>959.17881650436254</v>
      </c>
      <c r="T12" s="210">
        <v>849.47629992273573</v>
      </c>
      <c r="U12" s="210">
        <v>752.79111392343145</v>
      </c>
      <c r="V12" s="210">
        <v>739.73632353704716</v>
      </c>
      <c r="W12" s="210">
        <v>670.03110579928034</v>
      </c>
      <c r="X12" s="210">
        <v>600.37720714814589</v>
      </c>
    </row>
    <row r="13" spans="1:24">
      <c r="A13" s="42" t="s">
        <v>236</v>
      </c>
      <c r="B13" s="210">
        <v>1003.3539179997864</v>
      </c>
      <c r="C13" s="210">
        <v>954.11424396798509</v>
      </c>
      <c r="D13" s="210">
        <v>906.76309479573592</v>
      </c>
      <c r="E13" s="210">
        <v>837.84331422474065</v>
      </c>
      <c r="F13" s="210">
        <v>943.62915973398276</v>
      </c>
      <c r="G13" s="210">
        <v>914.05009598665492</v>
      </c>
      <c r="H13" s="210">
        <v>963.94154785604655</v>
      </c>
      <c r="I13" s="210">
        <v>957.51262445310897</v>
      </c>
      <c r="J13" s="210">
        <v>914.30569776135371</v>
      </c>
      <c r="K13" s="210">
        <v>972.88641984318667</v>
      </c>
      <c r="L13" s="210">
        <v>986.12405586090597</v>
      </c>
      <c r="M13" s="210">
        <v>916.30264450531945</v>
      </c>
      <c r="N13" s="210">
        <v>889.40763439516297</v>
      </c>
      <c r="O13" s="210">
        <v>804.90033037122009</v>
      </c>
      <c r="P13" s="210">
        <v>836.87112785976512</v>
      </c>
      <c r="Q13" s="210">
        <v>871.73612137810051</v>
      </c>
      <c r="R13" s="210">
        <v>941.30382096765254</v>
      </c>
      <c r="S13" s="210">
        <v>887.30235395294767</v>
      </c>
      <c r="T13" s="210">
        <v>780.20462279839967</v>
      </c>
      <c r="U13" s="210">
        <v>669.80174176005585</v>
      </c>
      <c r="V13" s="210">
        <v>623.22869085144532</v>
      </c>
      <c r="W13" s="210">
        <v>571.72694972488671</v>
      </c>
      <c r="X13" s="210">
        <v>550.36105822701961</v>
      </c>
    </row>
    <row r="14" spans="1:24">
      <c r="A14" s="42" t="s">
        <v>237</v>
      </c>
      <c r="B14" s="210">
        <v>863.09009019696998</v>
      </c>
      <c r="C14" s="210">
        <v>852.04622006102352</v>
      </c>
      <c r="D14" s="210">
        <v>824.30744472921776</v>
      </c>
      <c r="E14" s="210">
        <v>794.44645650273162</v>
      </c>
      <c r="F14" s="210">
        <v>936.08955803545314</v>
      </c>
      <c r="G14" s="210">
        <v>868.36956583465258</v>
      </c>
      <c r="H14" s="210">
        <v>853.22851058945457</v>
      </c>
      <c r="I14" s="210">
        <v>826.00613769269705</v>
      </c>
      <c r="J14" s="210">
        <v>812.77827207269479</v>
      </c>
      <c r="K14" s="210">
        <v>947.40514890203974</v>
      </c>
      <c r="L14" s="210">
        <v>988.28662827455742</v>
      </c>
      <c r="M14" s="210">
        <v>876.5755426775637</v>
      </c>
      <c r="N14" s="210">
        <v>797.87476135177155</v>
      </c>
      <c r="O14" s="210">
        <v>761.56294739928808</v>
      </c>
      <c r="P14" s="210">
        <v>779.66631151969887</v>
      </c>
      <c r="Q14" s="210">
        <v>870.06877670748929</v>
      </c>
      <c r="R14" s="210">
        <v>1190.2263859743707</v>
      </c>
      <c r="S14" s="210">
        <v>1134.4637331463289</v>
      </c>
      <c r="T14" s="210">
        <v>949.92028178258602</v>
      </c>
      <c r="U14" s="210">
        <v>710.08449411272431</v>
      </c>
      <c r="V14" s="210">
        <v>606.8652562301653</v>
      </c>
      <c r="W14" s="210">
        <v>492.13764910514425</v>
      </c>
      <c r="X14" s="210">
        <v>507.85646738098382</v>
      </c>
    </row>
    <row r="15" spans="1:24">
      <c r="A15" s="42" t="s">
        <v>238</v>
      </c>
      <c r="B15" s="210">
        <v>1993.6165703404345</v>
      </c>
      <c r="C15" s="210">
        <v>1724.3396490395744</v>
      </c>
      <c r="D15" s="210">
        <v>1564.6645600033016</v>
      </c>
      <c r="E15" s="210">
        <v>1380.6314259688968</v>
      </c>
      <c r="F15" s="210">
        <v>1555.7511700590271</v>
      </c>
      <c r="G15" s="210">
        <v>1446.8433627499724</v>
      </c>
      <c r="H15" s="210">
        <v>1465.6297450910556</v>
      </c>
      <c r="I15" s="211" t="s">
        <v>120</v>
      </c>
      <c r="J15" s="211" t="s">
        <v>120</v>
      </c>
      <c r="K15" s="210">
        <v>1846.3383681472048</v>
      </c>
      <c r="L15" s="210">
        <v>2170.8098130065664</v>
      </c>
      <c r="M15" s="210">
        <v>1984.11854251249</v>
      </c>
      <c r="N15" s="210">
        <v>2150.9407687827306</v>
      </c>
      <c r="O15" s="210">
        <v>2093.7105089983115</v>
      </c>
      <c r="P15" s="210">
        <v>2219.0980644876681</v>
      </c>
      <c r="Q15" s="210">
        <v>2282.9926652955533</v>
      </c>
      <c r="R15" s="210">
        <v>2300.6321035911014</v>
      </c>
      <c r="S15" s="210">
        <v>2193.8840337757529</v>
      </c>
      <c r="T15" s="210">
        <v>1840.1899947557438</v>
      </c>
      <c r="U15" s="210">
        <v>1508.9295976016747</v>
      </c>
      <c r="V15" s="210">
        <v>1522.2357453087502</v>
      </c>
      <c r="W15" s="210">
        <v>1409.2659065247174</v>
      </c>
      <c r="X15" s="210">
        <v>1267.2594462028374</v>
      </c>
    </row>
    <row r="16" spans="1:24">
      <c r="A16" s="42" t="s">
        <v>239</v>
      </c>
      <c r="B16" s="211" t="s">
        <v>120</v>
      </c>
      <c r="C16" s="211" t="s">
        <v>120</v>
      </c>
      <c r="D16" s="211" t="s">
        <v>120</v>
      </c>
      <c r="E16" s="211" t="s">
        <v>120</v>
      </c>
      <c r="F16" s="211" t="s">
        <v>120</v>
      </c>
      <c r="G16" s="211" t="s">
        <v>120</v>
      </c>
      <c r="H16" s="211" t="s">
        <v>120</v>
      </c>
      <c r="I16" s="211" t="s">
        <v>120</v>
      </c>
      <c r="J16" s="211" t="s">
        <v>120</v>
      </c>
      <c r="K16" s="211" t="s">
        <v>120</v>
      </c>
      <c r="L16" s="211" t="s">
        <v>120</v>
      </c>
      <c r="M16" s="211" t="s">
        <v>120</v>
      </c>
      <c r="N16" s="210">
        <v>2438.1756666688652</v>
      </c>
      <c r="O16" s="210">
        <v>2455.9817721708891</v>
      </c>
      <c r="P16" s="210">
        <v>2506.4591106063522</v>
      </c>
      <c r="Q16" s="210">
        <v>2623.5449485431263</v>
      </c>
      <c r="R16" s="210">
        <v>2701.3993853164011</v>
      </c>
      <c r="S16" s="210">
        <v>2667.8279600591486</v>
      </c>
      <c r="T16" s="210">
        <v>2233.8841337407653</v>
      </c>
      <c r="U16" s="210">
        <v>1729.9653188827199</v>
      </c>
      <c r="V16" s="210">
        <v>1767.796386918963</v>
      </c>
      <c r="W16" s="210">
        <v>1639.396257933462</v>
      </c>
      <c r="X16" s="210">
        <v>1238.2207282164177</v>
      </c>
    </row>
    <row r="17" spans="1:24">
      <c r="A17" s="42" t="s">
        <v>240</v>
      </c>
      <c r="B17" s="210">
        <v>973.11925508853153</v>
      </c>
      <c r="C17" s="210">
        <v>897.81044396945231</v>
      </c>
      <c r="D17" s="210">
        <v>828.04408590528601</v>
      </c>
      <c r="E17" s="210">
        <v>738.40121124064001</v>
      </c>
      <c r="F17" s="210">
        <v>789.30279278622788</v>
      </c>
      <c r="G17" s="210">
        <v>724.95900515622714</v>
      </c>
      <c r="H17" s="210">
        <v>708.35258773294515</v>
      </c>
      <c r="I17" s="210">
        <v>670.86485372542677</v>
      </c>
      <c r="J17" s="210">
        <v>636.36272502235681</v>
      </c>
      <c r="K17" s="210">
        <v>631.66728777225865</v>
      </c>
      <c r="L17" s="210">
        <v>635.79052935936522</v>
      </c>
      <c r="M17" s="210">
        <v>585.07161860267775</v>
      </c>
      <c r="N17" s="210">
        <v>560.05138718945489</v>
      </c>
      <c r="O17" s="210">
        <v>529.89151029077539</v>
      </c>
      <c r="P17" s="210">
        <v>541.20149711748138</v>
      </c>
      <c r="Q17" s="210">
        <v>546.18978038016269</v>
      </c>
      <c r="R17" s="210">
        <v>561.78724490656771</v>
      </c>
      <c r="S17" s="210">
        <v>566.19914933711789</v>
      </c>
      <c r="T17" s="210">
        <v>545.450516365456</v>
      </c>
      <c r="U17" s="210">
        <v>513.63394487361552</v>
      </c>
      <c r="V17" s="210">
        <v>527.22986349764574</v>
      </c>
      <c r="W17" s="210">
        <v>486.68773364284328</v>
      </c>
      <c r="X17" s="210">
        <v>464.71066194252842</v>
      </c>
    </row>
    <row r="18" spans="1:24">
      <c r="A18" s="42" t="s">
        <v>241</v>
      </c>
      <c r="B18" s="210">
        <v>859.66139703186116</v>
      </c>
      <c r="C18" s="210">
        <v>788.53107189153934</v>
      </c>
      <c r="D18" s="210">
        <v>706.9762685967429</v>
      </c>
      <c r="E18" s="210">
        <v>668.83536871927265</v>
      </c>
      <c r="F18" s="210">
        <v>732.04887928796961</v>
      </c>
      <c r="G18" s="210">
        <v>678.61959465974189</v>
      </c>
      <c r="H18" s="210">
        <v>661.74765455593911</v>
      </c>
      <c r="I18" s="210">
        <v>688.84345619392775</v>
      </c>
      <c r="J18" s="210">
        <v>657.78594328693623</v>
      </c>
      <c r="K18" s="210">
        <v>723.05501343384208</v>
      </c>
      <c r="L18" s="210">
        <v>799.7513295660699</v>
      </c>
      <c r="M18" s="210">
        <v>854.39030482238411</v>
      </c>
      <c r="N18" s="210">
        <v>866.5648768899797</v>
      </c>
      <c r="O18" s="210">
        <v>891.72204681976814</v>
      </c>
      <c r="P18" s="210">
        <v>1066.5021333839161</v>
      </c>
      <c r="Q18" s="210">
        <v>1477.6719142911252</v>
      </c>
      <c r="R18" s="210">
        <v>1502.2353194265233</v>
      </c>
      <c r="S18" s="210">
        <v>1356.4270056538153</v>
      </c>
      <c r="T18" s="210">
        <v>853.70960913249144</v>
      </c>
      <c r="U18" s="210">
        <v>414.8315540352944</v>
      </c>
      <c r="V18" s="210">
        <v>400.7950586572212</v>
      </c>
      <c r="W18" s="210">
        <v>425.19623773796513</v>
      </c>
      <c r="X18" s="210">
        <v>468.28322699602131</v>
      </c>
    </row>
    <row r="19" spans="1:24">
      <c r="A19" s="42" t="s">
        <v>242</v>
      </c>
      <c r="B19" s="210">
        <v>948.49516087425957</v>
      </c>
      <c r="C19" s="210">
        <v>880.33683135570254</v>
      </c>
      <c r="D19" s="210">
        <v>820.32167537506939</v>
      </c>
      <c r="E19" s="210">
        <v>786.15957333491008</v>
      </c>
      <c r="F19" s="210">
        <v>862.57837962643202</v>
      </c>
      <c r="G19" s="210">
        <v>825.54405207127809</v>
      </c>
      <c r="H19" s="210">
        <v>799.24271852426534</v>
      </c>
      <c r="I19" s="210">
        <v>836.91451542388825</v>
      </c>
      <c r="J19" s="210">
        <v>891.5784575154521</v>
      </c>
      <c r="K19" s="210">
        <v>1011.3957090098822</v>
      </c>
      <c r="L19" s="210">
        <v>1084.8151193885335</v>
      </c>
      <c r="M19" s="210">
        <v>1032.9042175748482</v>
      </c>
      <c r="N19" s="210">
        <v>1032.7820514959481</v>
      </c>
      <c r="O19" s="210">
        <v>990.0024356418802</v>
      </c>
      <c r="P19" s="210">
        <v>1050.6012954529961</v>
      </c>
      <c r="Q19" s="210">
        <v>1088.3501641567811</v>
      </c>
      <c r="R19" s="210">
        <v>1209.8606861189467</v>
      </c>
      <c r="S19" s="210">
        <v>1183.4829066688196</v>
      </c>
      <c r="T19" s="210">
        <v>1053.4429931601442</v>
      </c>
      <c r="U19" s="210">
        <v>887.02852681527759</v>
      </c>
      <c r="V19" s="210">
        <v>878.60737141651384</v>
      </c>
      <c r="W19" s="210">
        <v>804.53093711370207</v>
      </c>
      <c r="X19" s="210">
        <v>756.28842811743311</v>
      </c>
    </row>
    <row r="20" spans="1:24">
      <c r="A20" s="42" t="s">
        <v>243</v>
      </c>
      <c r="B20" s="210">
        <v>1154.8388208570884</v>
      </c>
      <c r="C20" s="210">
        <v>1127.1861673910914</v>
      </c>
      <c r="D20" s="210">
        <v>1023.0978030558227</v>
      </c>
      <c r="E20" s="210">
        <v>922.89247938550284</v>
      </c>
      <c r="F20" s="210">
        <v>1003.2391915473908</v>
      </c>
      <c r="G20" s="210">
        <v>939.30617220425495</v>
      </c>
      <c r="H20" s="210">
        <v>983.97533631509828</v>
      </c>
      <c r="I20" s="210">
        <v>999.53005607467981</v>
      </c>
      <c r="J20" s="210">
        <v>996.83166029360314</v>
      </c>
      <c r="K20" s="210">
        <v>1055.7803789449629</v>
      </c>
      <c r="L20" s="210">
        <v>1105.2610333807036</v>
      </c>
      <c r="M20" s="210">
        <v>995.75676217147088</v>
      </c>
      <c r="N20" s="210">
        <v>965.54996500640777</v>
      </c>
      <c r="O20" s="210">
        <v>935.64709959464813</v>
      </c>
      <c r="P20" s="210">
        <v>962.35882180107853</v>
      </c>
      <c r="Q20" s="210">
        <v>1002.065782594624</v>
      </c>
      <c r="R20" s="210">
        <v>1087.3485372214934</v>
      </c>
      <c r="S20" s="210">
        <v>1125.9266974435743</v>
      </c>
      <c r="T20" s="210">
        <v>1014.958713837632</v>
      </c>
      <c r="U20" s="210">
        <v>872.94687699572012</v>
      </c>
      <c r="V20" s="210">
        <v>828.2079927829709</v>
      </c>
      <c r="W20" s="210">
        <v>752.56822798876362</v>
      </c>
      <c r="X20" s="210">
        <v>570.23926938070417</v>
      </c>
    </row>
    <row r="21" spans="1:24">
      <c r="A21" s="42" t="s">
        <v>244</v>
      </c>
      <c r="B21" s="210">
        <v>846.25844956247579</v>
      </c>
      <c r="C21" s="210">
        <v>786.866924648907</v>
      </c>
      <c r="D21" s="210">
        <v>726.90512782302289</v>
      </c>
      <c r="E21" s="210">
        <v>639.83141392863672</v>
      </c>
      <c r="F21" s="210">
        <v>730.87081777426727</v>
      </c>
      <c r="G21" s="210">
        <v>722.32359358729377</v>
      </c>
      <c r="H21" s="210">
        <v>754.74662205561287</v>
      </c>
      <c r="I21" s="210">
        <v>743.7893525552696</v>
      </c>
      <c r="J21" s="210">
        <v>726.71281757965107</v>
      </c>
      <c r="K21" s="210">
        <v>758.30729612826553</v>
      </c>
      <c r="L21" s="210">
        <v>795.0330346140322</v>
      </c>
      <c r="M21" s="210">
        <v>736.06893078114263</v>
      </c>
      <c r="N21" s="210">
        <v>727.56457933620436</v>
      </c>
      <c r="O21" s="210">
        <v>682.08656727910773</v>
      </c>
      <c r="P21" s="210">
        <v>714.10519896968992</v>
      </c>
      <c r="Q21" s="210">
        <v>726.95623231243405</v>
      </c>
      <c r="R21" s="210">
        <v>774.72160927715379</v>
      </c>
      <c r="S21" s="210">
        <v>715.59753162375171</v>
      </c>
      <c r="T21" s="210">
        <v>659.49225382869304</v>
      </c>
      <c r="U21" s="210">
        <v>563.72768621900423</v>
      </c>
      <c r="V21" s="210">
        <v>527.12077393350387</v>
      </c>
      <c r="W21" s="210">
        <v>496.86776441204699</v>
      </c>
      <c r="X21" s="210">
        <v>472.31384304046759</v>
      </c>
    </row>
    <row r="22" spans="1:24">
      <c r="A22" s="42" t="s">
        <v>245</v>
      </c>
      <c r="B22" s="210">
        <v>1368.9749593554868</v>
      </c>
      <c r="C22" s="210">
        <v>1353.7882945089534</v>
      </c>
      <c r="D22" s="210">
        <v>1274.699683172003</v>
      </c>
      <c r="E22" s="210">
        <v>1156.0144000314988</v>
      </c>
      <c r="F22" s="210">
        <v>1266.183094416044</v>
      </c>
      <c r="G22" s="210">
        <v>1211.412870207779</v>
      </c>
      <c r="H22" s="210">
        <v>1204.768794420422</v>
      </c>
      <c r="I22" s="210">
        <v>1197.6988889003233</v>
      </c>
      <c r="J22" s="210">
        <v>1154.9908977425412</v>
      </c>
      <c r="K22" s="210">
        <v>1227.315971406872</v>
      </c>
      <c r="L22" s="210">
        <v>1304.0192910512326</v>
      </c>
      <c r="M22" s="210">
        <v>1267.3111803675517</v>
      </c>
      <c r="N22" s="210">
        <v>1321.9610259148135</v>
      </c>
      <c r="O22" s="210">
        <v>1275.1478656902798</v>
      </c>
      <c r="P22" s="210">
        <v>1362.6015351253141</v>
      </c>
      <c r="Q22" s="210">
        <v>1449.3272772015041</v>
      </c>
      <c r="R22" s="210">
        <v>1554.0070731507019</v>
      </c>
      <c r="S22" s="210">
        <v>1511.7462145396955</v>
      </c>
      <c r="T22" s="210">
        <v>1251.765351086437</v>
      </c>
      <c r="U22" s="210">
        <v>913.57591096825445</v>
      </c>
      <c r="V22" s="210">
        <v>835.08061350599576</v>
      </c>
      <c r="W22" s="210">
        <v>709.72295322267155</v>
      </c>
      <c r="X22" s="210">
        <v>638.20993987590566</v>
      </c>
    </row>
    <row r="23" spans="1:24">
      <c r="A23" s="42" t="s">
        <v>246</v>
      </c>
      <c r="B23" s="210">
        <v>995.87318051696934</v>
      </c>
      <c r="C23" s="210">
        <v>941.07838876858511</v>
      </c>
      <c r="D23" s="210">
        <v>881.602892584806</v>
      </c>
      <c r="E23" s="210">
        <v>795.31872292136825</v>
      </c>
      <c r="F23" s="210">
        <v>907.81600631050617</v>
      </c>
      <c r="G23" s="210">
        <v>878.03274671182783</v>
      </c>
      <c r="H23" s="210">
        <v>882.33022013338427</v>
      </c>
      <c r="I23" s="210">
        <v>889.23429806805598</v>
      </c>
      <c r="J23" s="210">
        <v>861.21337423609168</v>
      </c>
      <c r="K23" s="210">
        <v>924.22294000069553</v>
      </c>
      <c r="L23" s="210">
        <v>1004.4074367585654</v>
      </c>
      <c r="M23" s="210">
        <v>896.86901459798719</v>
      </c>
      <c r="N23" s="210">
        <v>866.24089923561394</v>
      </c>
      <c r="O23" s="210">
        <v>814.74309074705764</v>
      </c>
      <c r="P23" s="210">
        <v>815.81326141070906</v>
      </c>
      <c r="Q23" s="210">
        <v>806.57127687541561</v>
      </c>
      <c r="R23" s="210">
        <v>813.51470850772137</v>
      </c>
      <c r="S23" s="210">
        <v>772.05218607839231</v>
      </c>
      <c r="T23" s="210">
        <v>667.06084159021361</v>
      </c>
      <c r="U23" s="210">
        <v>568.80632556511489</v>
      </c>
      <c r="V23" s="210">
        <v>555.70223973867326</v>
      </c>
      <c r="W23" s="210">
        <v>500.36393659540988</v>
      </c>
      <c r="X23" s="210">
        <v>464.89385302540518</v>
      </c>
    </row>
    <row r="24" spans="1:24">
      <c r="A24" s="42" t="s">
        <v>247</v>
      </c>
      <c r="B24" s="210">
        <v>1000.2369471655865</v>
      </c>
      <c r="C24" s="210">
        <v>951.34067817367531</v>
      </c>
      <c r="D24" s="210">
        <v>902.03000567613901</v>
      </c>
      <c r="E24" s="210">
        <v>823.01423119797107</v>
      </c>
      <c r="F24" s="210">
        <v>924.30890755651228</v>
      </c>
      <c r="G24" s="210">
        <v>910.53620803826425</v>
      </c>
      <c r="H24" s="210">
        <v>941.58805757542075</v>
      </c>
      <c r="I24" s="210">
        <v>939.93802564985572</v>
      </c>
      <c r="J24" s="210">
        <v>903.87352191077593</v>
      </c>
      <c r="K24" s="210">
        <v>942.23227847133387</v>
      </c>
      <c r="L24" s="210">
        <v>953.0959774349426</v>
      </c>
      <c r="M24" s="210">
        <v>934.18841432696206</v>
      </c>
      <c r="N24" s="211" t="s">
        <v>120</v>
      </c>
      <c r="O24" s="210">
        <v>783.30509944695302</v>
      </c>
      <c r="P24" s="210">
        <v>779.71406178375571</v>
      </c>
      <c r="Q24" s="210">
        <v>774.47514553937162</v>
      </c>
      <c r="R24" s="210">
        <v>760.74463075538483</v>
      </c>
      <c r="S24" s="210">
        <v>710.08974400129182</v>
      </c>
      <c r="T24" s="210">
        <v>544.29599439982724</v>
      </c>
      <c r="U24" s="210">
        <v>462.96309019504412</v>
      </c>
      <c r="V24" s="210">
        <v>497.23023335863212</v>
      </c>
      <c r="W24" s="210">
        <v>423.85946293593923</v>
      </c>
      <c r="X24" s="210">
        <v>386.11382037661906</v>
      </c>
    </row>
    <row r="25" spans="1:24">
      <c r="A25" s="42" t="s">
        <v>248</v>
      </c>
      <c r="B25" s="211" t="s">
        <v>120</v>
      </c>
      <c r="C25" s="211" t="s">
        <v>120</v>
      </c>
      <c r="D25" s="210">
        <v>863.16871274714129</v>
      </c>
      <c r="E25" s="210">
        <v>814.07315203248083</v>
      </c>
      <c r="F25" s="210">
        <v>979.9135316370083</v>
      </c>
      <c r="G25" s="210">
        <v>997.50494134948008</v>
      </c>
      <c r="H25" s="210">
        <v>1049.7705363424975</v>
      </c>
      <c r="I25" s="210">
        <v>1052.6578864507203</v>
      </c>
      <c r="J25" s="210">
        <v>1030.7362504368662</v>
      </c>
      <c r="K25" s="210">
        <v>1104.1245062975581</v>
      </c>
      <c r="L25" s="210">
        <v>1209.4567766459916</v>
      </c>
      <c r="M25" s="210">
        <v>1174.9586242050452</v>
      </c>
      <c r="N25" s="210">
        <v>1137.9233306644303</v>
      </c>
      <c r="O25" s="210">
        <v>1065.3654503355779</v>
      </c>
      <c r="P25" s="210">
        <v>1075.9089497281884</v>
      </c>
      <c r="Q25" s="210">
        <v>1140.8710697122831</v>
      </c>
      <c r="R25" s="210">
        <v>1242.3784121858032</v>
      </c>
      <c r="S25" s="210">
        <v>1193.3968858348308</v>
      </c>
      <c r="T25" s="210">
        <v>1049.9793951930253</v>
      </c>
      <c r="U25" s="210">
        <v>870.17671637547949</v>
      </c>
      <c r="V25" s="210">
        <v>853.73492897425535</v>
      </c>
      <c r="W25" s="210">
        <v>769.77484161875145</v>
      </c>
      <c r="X25" s="210">
        <v>732.83761526837486</v>
      </c>
    </row>
    <row r="26" spans="1:24">
      <c r="A26" s="42" t="s">
        <v>249</v>
      </c>
      <c r="B26" s="210">
        <v>962.52154365454123</v>
      </c>
      <c r="C26" s="210">
        <v>895.03683102414675</v>
      </c>
      <c r="D26" s="210">
        <v>844.23628402663826</v>
      </c>
      <c r="E26" s="210">
        <v>740.58197433050952</v>
      </c>
      <c r="F26" s="210">
        <v>814.04213640878947</v>
      </c>
      <c r="G26" s="210">
        <v>797.65257526564471</v>
      </c>
      <c r="H26" s="210">
        <v>783.848327381903</v>
      </c>
      <c r="I26" s="210">
        <v>798.33121697040031</v>
      </c>
      <c r="J26" s="210">
        <v>778.5011228493679</v>
      </c>
      <c r="K26" s="210">
        <v>830.15298487210089</v>
      </c>
      <c r="L26" s="210">
        <v>884.68067212401854</v>
      </c>
      <c r="M26" s="210">
        <v>795.05762876169842</v>
      </c>
      <c r="N26" s="210">
        <v>774.38403233735391</v>
      </c>
      <c r="O26" s="210">
        <v>720.282254485919</v>
      </c>
      <c r="P26" s="210">
        <v>713.81871171042826</v>
      </c>
      <c r="Q26" s="210">
        <v>747.51996465766399</v>
      </c>
      <c r="R26" s="210">
        <v>800.77384732994051</v>
      </c>
      <c r="S26" s="210">
        <v>805.7873009281725</v>
      </c>
      <c r="T26" s="210">
        <v>741.20723257968018</v>
      </c>
      <c r="U26" s="210">
        <v>640.52267913478761</v>
      </c>
      <c r="V26" s="210">
        <v>624.21050783767885</v>
      </c>
      <c r="W26" s="210">
        <v>579.7476108764738</v>
      </c>
      <c r="X26" s="210">
        <v>516.9253145489896</v>
      </c>
    </row>
    <row r="27" spans="1:24">
      <c r="A27" s="42" t="s">
        <v>250</v>
      </c>
      <c r="B27" s="210">
        <v>1014.8867153851812</v>
      </c>
      <c r="C27" s="210">
        <v>941.07838876858511</v>
      </c>
      <c r="D27" s="210">
        <v>906.01575510142845</v>
      </c>
      <c r="E27" s="210">
        <v>797.28140250578315</v>
      </c>
      <c r="F27" s="210">
        <v>891.08752292019517</v>
      </c>
      <c r="G27" s="210">
        <v>866.39299947132292</v>
      </c>
      <c r="H27" s="210">
        <v>910.58840595983577</v>
      </c>
      <c r="I27" s="210">
        <v>948.82632849288029</v>
      </c>
      <c r="J27" s="210">
        <v>905.36383274657271</v>
      </c>
      <c r="K27" s="210">
        <v>955.06868903471548</v>
      </c>
      <c r="L27" s="210">
        <v>1011.4849214546982</v>
      </c>
      <c r="M27" s="210">
        <v>929.71693317633913</v>
      </c>
      <c r="N27" s="210">
        <v>912.19628762126706</v>
      </c>
      <c r="O27" s="210">
        <v>850.88205851401938</v>
      </c>
      <c r="P27" s="210">
        <v>834.7223516521293</v>
      </c>
      <c r="Q27" s="210">
        <v>834.36010925079415</v>
      </c>
      <c r="R27" s="210">
        <v>837.90302088558792</v>
      </c>
      <c r="S27" s="210">
        <v>804.54807935011092</v>
      </c>
      <c r="T27" s="210">
        <v>703.2360641533752</v>
      </c>
      <c r="U27" s="210">
        <v>611.74382672118327</v>
      </c>
      <c r="V27" s="210">
        <v>583.95644776037329</v>
      </c>
      <c r="W27" s="210">
        <v>509.10435677095785</v>
      </c>
      <c r="X27" s="210">
        <v>492.37527275843934</v>
      </c>
    </row>
    <row r="28" spans="1:24">
      <c r="A28" s="42" t="s">
        <v>251</v>
      </c>
      <c r="B28" s="210">
        <v>1115.2533140166615</v>
      </c>
      <c r="C28" s="210">
        <v>977.41240798759145</v>
      </c>
      <c r="D28" s="210">
        <v>909.00509394979997</v>
      </c>
      <c r="E28" s="210">
        <v>821.26962857676733</v>
      </c>
      <c r="F28" s="210">
        <v>893.2080402420172</v>
      </c>
      <c r="G28" s="210">
        <v>840.91730525694834</v>
      </c>
      <c r="H28" s="210">
        <v>871.36435697685101</v>
      </c>
      <c r="I28" s="210">
        <v>900.54668350463282</v>
      </c>
      <c r="J28" s="210">
        <v>827.12251386723926</v>
      </c>
      <c r="K28" s="210">
        <v>886.48000484726765</v>
      </c>
      <c r="L28" s="210">
        <v>963.90874120534738</v>
      </c>
      <c r="M28" s="210">
        <v>893.77343200958467</v>
      </c>
      <c r="N28" s="210">
        <v>872.72110034303944</v>
      </c>
      <c r="O28" s="210">
        <v>811.8049327106811</v>
      </c>
      <c r="P28" s="210">
        <v>789.88486802785792</v>
      </c>
      <c r="Q28" s="210">
        <v>814.90793075635622</v>
      </c>
      <c r="R28" s="210">
        <v>849.88323725360635</v>
      </c>
      <c r="S28" s="210">
        <v>827.12993837808028</v>
      </c>
      <c r="T28" s="210">
        <v>746.08188230434587</v>
      </c>
      <c r="U28" s="210">
        <v>648.44844339703798</v>
      </c>
      <c r="V28" s="210">
        <v>627.37410519779291</v>
      </c>
      <c r="W28" s="210">
        <v>609.3622561242895</v>
      </c>
      <c r="X28" s="210">
        <v>580.40739129255292</v>
      </c>
    </row>
    <row r="29" spans="1:24">
      <c r="A29" s="42" t="s">
        <v>252</v>
      </c>
      <c r="B29" s="210">
        <v>887.71419064519011</v>
      </c>
      <c r="C29" s="210">
        <v>843.72547830068652</v>
      </c>
      <c r="D29" s="210">
        <v>806.37147889888797</v>
      </c>
      <c r="E29" s="210">
        <v>713.32260907659042</v>
      </c>
      <c r="F29" s="210">
        <v>790.71646707389652</v>
      </c>
      <c r="G29" s="210">
        <v>773.49457585483742</v>
      </c>
      <c r="H29" s="210">
        <v>799.03182388756682</v>
      </c>
      <c r="I29" s="210">
        <v>777.52447774137818</v>
      </c>
      <c r="J29" s="210">
        <v>762.2939980987428</v>
      </c>
      <c r="K29" s="210">
        <v>795.66705427505985</v>
      </c>
      <c r="L29" s="210">
        <v>816.78962726875727</v>
      </c>
      <c r="M29" s="210">
        <v>741.5722464244958</v>
      </c>
      <c r="N29" s="210">
        <v>728.21259944694691</v>
      </c>
      <c r="O29" s="210">
        <v>670.87270957884834</v>
      </c>
      <c r="P29" s="210">
        <v>657.80763764670337</v>
      </c>
      <c r="Q29" s="210">
        <v>647.20222962368007</v>
      </c>
      <c r="R29" s="210">
        <v>672.03388963681346</v>
      </c>
      <c r="S29" s="210">
        <v>629.53855140079634</v>
      </c>
      <c r="T29" s="210">
        <v>537.88194784607526</v>
      </c>
      <c r="U29" s="210">
        <v>466.54121432952172</v>
      </c>
      <c r="V29" s="210">
        <v>446.39450083210448</v>
      </c>
      <c r="W29" s="210">
        <v>379.02620125542086</v>
      </c>
      <c r="X29" s="210">
        <v>379.51827817501567</v>
      </c>
    </row>
    <row r="30" spans="1:24">
      <c r="A30" s="42" t="s">
        <v>253</v>
      </c>
      <c r="B30" s="210">
        <v>1074.109242276299</v>
      </c>
      <c r="C30" s="210">
        <v>983.51429322945773</v>
      </c>
      <c r="D30" s="210">
        <v>957.58168831385728</v>
      </c>
      <c r="E30" s="210">
        <v>906.31880027977331</v>
      </c>
      <c r="F30" s="210">
        <v>1099.369203325534</v>
      </c>
      <c r="G30" s="210">
        <v>1110.3885916915392</v>
      </c>
      <c r="H30" s="210">
        <v>1123.7900704727012</v>
      </c>
      <c r="I30" s="210">
        <v>1137.7028043085306</v>
      </c>
      <c r="J30" s="210">
        <v>1131.5184834498559</v>
      </c>
      <c r="K30" s="210">
        <v>1303.7597650714622</v>
      </c>
      <c r="L30" s="210">
        <v>1541.506922249873</v>
      </c>
      <c r="M30" s="210">
        <v>1493.6351948508222</v>
      </c>
      <c r="N30" s="210">
        <v>1479.1059027698832</v>
      </c>
      <c r="O30" s="210">
        <v>1395.4642194255657</v>
      </c>
      <c r="P30" s="210">
        <v>1357.4445257072834</v>
      </c>
      <c r="Q30" s="210">
        <v>1369.1564418187036</v>
      </c>
      <c r="R30" s="210">
        <v>1423.6507541506915</v>
      </c>
      <c r="S30" s="210">
        <v>1347.7522756047351</v>
      </c>
      <c r="T30" s="210">
        <v>1121.9450360104022</v>
      </c>
      <c r="U30" s="210">
        <v>1002.913567886349</v>
      </c>
      <c r="V30" s="210">
        <v>1012.1329761082467</v>
      </c>
      <c r="W30" s="210">
        <v>948.90227228500521</v>
      </c>
      <c r="X30" s="210">
        <v>918.06231336698647</v>
      </c>
    </row>
    <row r="31" spans="1:24">
      <c r="A31" s="42" t="s">
        <v>254</v>
      </c>
      <c r="B31" s="210">
        <v>757.42465455033835</v>
      </c>
      <c r="C31" s="210">
        <v>752.75178136348745</v>
      </c>
      <c r="D31" s="210">
        <v>726.90512782302289</v>
      </c>
      <c r="E31" s="210">
        <v>682.13790864206749</v>
      </c>
      <c r="F31" s="210">
        <v>767.86203506757386</v>
      </c>
      <c r="G31" s="210">
        <v>761.19597242782902</v>
      </c>
      <c r="H31" s="210">
        <v>778.78715555355552</v>
      </c>
      <c r="I31" s="210">
        <v>797.9271830041198</v>
      </c>
      <c r="J31" s="210">
        <v>792.4727869349631</v>
      </c>
      <c r="K31" s="210">
        <v>840.8819410578468</v>
      </c>
      <c r="L31" s="210">
        <v>911.4176879926556</v>
      </c>
      <c r="M31" s="210">
        <v>860.75350031414689</v>
      </c>
      <c r="N31" s="210">
        <v>842.58813279250512</v>
      </c>
      <c r="O31" s="210">
        <v>781.24838000710349</v>
      </c>
      <c r="P31" s="210">
        <v>803.92345998564099</v>
      </c>
      <c r="Q31" s="210">
        <v>804.62605763652959</v>
      </c>
      <c r="R31" s="210">
        <v>824.06872120575281</v>
      </c>
      <c r="S31" s="210">
        <v>825.6152867990636</v>
      </c>
      <c r="T31" s="210">
        <v>782.00054300535726</v>
      </c>
      <c r="U31" s="210">
        <v>677.99682334627346</v>
      </c>
      <c r="V31" s="210">
        <v>648.86473842478426</v>
      </c>
      <c r="W31" s="210">
        <v>612.7555791483054</v>
      </c>
      <c r="X31" s="210">
        <v>572.80420103414349</v>
      </c>
    </row>
    <row r="32" spans="1:24">
      <c r="A32" s="42" t="s">
        <v>255</v>
      </c>
      <c r="B32" s="210">
        <v>948.80685203542896</v>
      </c>
      <c r="C32" s="210">
        <v>893.65003980622782</v>
      </c>
      <c r="D32" s="210">
        <v>811.60280195467919</v>
      </c>
      <c r="E32" s="210">
        <v>756.93756775003692</v>
      </c>
      <c r="F32" s="210">
        <v>818.98998110079901</v>
      </c>
      <c r="G32" s="210">
        <v>856.94941243294215</v>
      </c>
      <c r="H32" s="210">
        <v>935.4724800458157</v>
      </c>
      <c r="I32" s="210">
        <v>963.97684470258162</v>
      </c>
      <c r="J32" s="210">
        <v>985.6543103962415</v>
      </c>
      <c r="K32" s="210">
        <v>1070.2133412104679</v>
      </c>
      <c r="L32" s="210">
        <v>1183.5061435970201</v>
      </c>
      <c r="M32" s="210">
        <v>1100.319824747095</v>
      </c>
      <c r="N32" s="210">
        <v>1055.1387777175719</v>
      </c>
      <c r="O32" s="210">
        <v>966.20360822629584</v>
      </c>
      <c r="P32" s="210">
        <v>922.39186511060245</v>
      </c>
      <c r="Q32" s="210">
        <v>901.05335419274115</v>
      </c>
      <c r="R32" s="210">
        <v>865.42905550075795</v>
      </c>
      <c r="S32" s="210">
        <v>772.55707911768764</v>
      </c>
      <c r="T32" s="211" t="s">
        <v>120</v>
      </c>
      <c r="U32" s="211" t="s">
        <v>120</v>
      </c>
      <c r="V32" s="211" t="s">
        <v>120</v>
      </c>
      <c r="W32" s="210">
        <v>224.71474916261369</v>
      </c>
      <c r="X32" s="210">
        <v>233.50037966860387</v>
      </c>
    </row>
    <row r="33" spans="1:24">
      <c r="A33" s="42" t="s">
        <v>256</v>
      </c>
      <c r="B33" s="210">
        <v>790.46458778370118</v>
      </c>
      <c r="C33" s="210">
        <v>730.56308027296632</v>
      </c>
      <c r="D33" s="210">
        <v>671.85167912149859</v>
      </c>
      <c r="E33" s="210">
        <v>625.22039259984342</v>
      </c>
      <c r="F33" s="210">
        <v>709.19444963777482</v>
      </c>
      <c r="G33" s="210">
        <v>634.03716766869127</v>
      </c>
      <c r="H33" s="210">
        <v>641.7138660968875</v>
      </c>
      <c r="I33" s="210">
        <v>612.68686541996806</v>
      </c>
      <c r="J33" s="210">
        <v>581.59381298415474</v>
      </c>
      <c r="K33" s="210">
        <v>597.75613034870855</v>
      </c>
      <c r="L33" s="210">
        <v>631.46539829376161</v>
      </c>
      <c r="M33" s="210">
        <v>593.32657486983533</v>
      </c>
      <c r="N33" s="210">
        <v>576.57589515323912</v>
      </c>
      <c r="O33" s="210">
        <v>544.7290453083358</v>
      </c>
      <c r="P33" s="210">
        <v>541.91773818576212</v>
      </c>
      <c r="Q33" s="210">
        <v>619.27443912252954</v>
      </c>
      <c r="R33" s="210">
        <v>725.08918245122459</v>
      </c>
      <c r="S33" s="210">
        <v>723.85919240328974</v>
      </c>
      <c r="T33" s="210">
        <v>703.87744315256418</v>
      </c>
      <c r="U33" s="210">
        <v>612.20549707321845</v>
      </c>
      <c r="V33" s="210">
        <v>585.15643296593385</v>
      </c>
      <c r="W33" s="210">
        <v>551.46975791154466</v>
      </c>
      <c r="X33" s="210">
        <v>506.75722927902166</v>
      </c>
    </row>
    <row r="34" spans="1:24">
      <c r="A34" s="42" t="s">
        <v>257</v>
      </c>
      <c r="B34" s="210">
        <v>850.31047829531417</v>
      </c>
      <c r="C34" s="210">
        <v>784.64802097944039</v>
      </c>
      <c r="D34" s="210">
        <v>727.90157576655167</v>
      </c>
      <c r="E34" s="210">
        <v>666.65462089463779</v>
      </c>
      <c r="F34" s="210">
        <v>725.92297072613007</v>
      </c>
      <c r="G34" s="210">
        <v>709.80535898643132</v>
      </c>
      <c r="H34" s="210">
        <v>735.55636574931907</v>
      </c>
      <c r="I34" s="210">
        <v>755.5057416570944</v>
      </c>
      <c r="J34" s="210">
        <v>748.50860796451411</v>
      </c>
      <c r="K34" s="210">
        <v>815.78384712333366</v>
      </c>
      <c r="L34" s="210">
        <v>897.45939294358777</v>
      </c>
      <c r="M34" s="210">
        <v>832.54899001414287</v>
      </c>
      <c r="N34" s="210">
        <v>811.64518870505094</v>
      </c>
      <c r="O34" s="210">
        <v>761.5629620899316</v>
      </c>
      <c r="P34" s="210">
        <v>760.37520484074503</v>
      </c>
      <c r="Q34" s="210">
        <v>765.86060319573312</v>
      </c>
      <c r="R34" s="210">
        <v>764.88067702084675</v>
      </c>
      <c r="S34" s="210">
        <v>708.9882030001213</v>
      </c>
      <c r="T34" s="210">
        <v>518.12668061209092</v>
      </c>
      <c r="U34" s="210">
        <v>398.78770595549952</v>
      </c>
      <c r="V34" s="210">
        <v>399.48598061483199</v>
      </c>
      <c r="W34" s="210">
        <v>405.55597121352611</v>
      </c>
      <c r="X34" s="210">
        <v>407.73252819494201</v>
      </c>
    </row>
    <row r="35" spans="1:24">
      <c r="A35" s="42" t="s">
        <v>258</v>
      </c>
      <c r="B35" s="210">
        <v>1082.8367537547156</v>
      </c>
      <c r="C35" s="210">
        <v>950.50861287312341</v>
      </c>
      <c r="D35" s="210">
        <v>880.60646706124351</v>
      </c>
      <c r="E35" s="210">
        <v>822.35999812758939</v>
      </c>
      <c r="F35" s="210">
        <v>911.35021912514674</v>
      </c>
      <c r="G35" s="210">
        <v>898.23761339597559</v>
      </c>
      <c r="H35" s="210">
        <v>951.49951081305687</v>
      </c>
      <c r="I35" s="210">
        <v>946.20023901653212</v>
      </c>
      <c r="J35" s="210">
        <v>919.5217856866426</v>
      </c>
      <c r="K35" s="210">
        <v>957.17616257120142</v>
      </c>
      <c r="L35" s="210">
        <v>1007.5529876967988</v>
      </c>
      <c r="M35" s="210">
        <v>910.97130414373351</v>
      </c>
      <c r="N35" s="210">
        <v>877.74320759978593</v>
      </c>
      <c r="O35" s="210">
        <v>803.72513767175724</v>
      </c>
      <c r="P35" s="210">
        <v>800.05568859703885</v>
      </c>
      <c r="Q35" s="210">
        <v>813.65741877979178</v>
      </c>
      <c r="R35" s="210">
        <v>849.59802219153153</v>
      </c>
      <c r="S35" s="210">
        <v>836.63086204398371</v>
      </c>
      <c r="T35" s="210">
        <v>739.53956764761176</v>
      </c>
      <c r="U35" s="210">
        <v>613.01346058745526</v>
      </c>
      <c r="V35" s="210">
        <v>562.35671406028337</v>
      </c>
      <c r="W35" s="210">
        <v>504.68273752779942</v>
      </c>
      <c r="X35" s="210">
        <v>456.09980164218473</v>
      </c>
    </row>
    <row r="36" spans="1:24">
      <c r="A36" s="42" t="s">
        <v>259</v>
      </c>
      <c r="B36" s="210">
        <v>934.15708381583454</v>
      </c>
      <c r="C36" s="210">
        <v>877.84059939740234</v>
      </c>
      <c r="D36" s="210">
        <v>847.22564280386928</v>
      </c>
      <c r="E36" s="210">
        <v>763.91596951186</v>
      </c>
      <c r="F36" s="210">
        <v>871.29604519479233</v>
      </c>
      <c r="G36" s="210">
        <v>849.26281109617673</v>
      </c>
      <c r="H36" s="210">
        <v>967.73742356407752</v>
      </c>
      <c r="I36" s="210">
        <v>975.28923013915812</v>
      </c>
      <c r="J36" s="210">
        <v>898.65743398548716</v>
      </c>
      <c r="K36" s="210">
        <v>930.60922344459232</v>
      </c>
      <c r="L36" s="210">
        <v>988.28662827455742</v>
      </c>
      <c r="M36" s="210">
        <v>892.74154248366347</v>
      </c>
      <c r="N36" s="210">
        <v>858.78863556106899</v>
      </c>
      <c r="O36" s="210">
        <v>801.37459067575548</v>
      </c>
      <c r="P36" s="210">
        <v>775.70302527790398</v>
      </c>
      <c r="Q36" s="210">
        <v>800.87454949568314</v>
      </c>
      <c r="R36" s="210">
        <v>864.14543083744991</v>
      </c>
      <c r="S36" s="210">
        <v>844.34173166878452</v>
      </c>
      <c r="T36" s="210">
        <v>793.28926493996084</v>
      </c>
      <c r="U36" s="210">
        <v>652.94993132025775</v>
      </c>
      <c r="V36" s="210">
        <v>631.08315037861632</v>
      </c>
      <c r="W36" s="210">
        <v>591.77856661384669</v>
      </c>
      <c r="X36" s="210">
        <v>553.93365076192333</v>
      </c>
    </row>
    <row r="37" spans="1:24">
      <c r="A37" s="42" t="s">
        <v>260</v>
      </c>
      <c r="B37" s="210">
        <v>2006.396101200768</v>
      </c>
      <c r="C37" s="210">
        <v>1676.0792458710166</v>
      </c>
      <c r="D37" s="210">
        <v>1444.0949367732344</v>
      </c>
      <c r="E37" s="210">
        <v>1210.0969460824454</v>
      </c>
      <c r="F37" s="210">
        <v>1286.2101330806026</v>
      </c>
      <c r="G37" s="210">
        <v>1198.4554523216868</v>
      </c>
      <c r="H37" s="210">
        <v>1202.8707722136132</v>
      </c>
      <c r="I37" s="210">
        <v>1139.5208056516299</v>
      </c>
      <c r="J37" s="210">
        <v>1082.71080357751</v>
      </c>
      <c r="K37" s="210">
        <v>1174.4375061737087</v>
      </c>
      <c r="L37" s="210">
        <v>1284.3597598787287</v>
      </c>
      <c r="M37" s="210">
        <v>1149.161816003822</v>
      </c>
      <c r="N37" s="210">
        <v>1169.6762674893075</v>
      </c>
      <c r="O37" s="210">
        <v>1212.2718683994274</v>
      </c>
      <c r="P37" s="210">
        <v>1317.1910340072818</v>
      </c>
      <c r="Q37" s="210">
        <v>1403.3367366249827</v>
      </c>
      <c r="R37" s="210">
        <v>1467.7208739924549</v>
      </c>
      <c r="S37" s="210">
        <v>1446.4791081507797</v>
      </c>
      <c r="T37" s="210">
        <v>1262.5409108124616</v>
      </c>
      <c r="U37" s="210">
        <v>1062.4720443061981</v>
      </c>
      <c r="V37" s="210">
        <v>1028.2782425101996</v>
      </c>
      <c r="W37" s="210">
        <v>930.29027627256073</v>
      </c>
      <c r="X37" s="210">
        <v>807.86187529194501</v>
      </c>
    </row>
    <row r="38" spans="1:24">
      <c r="A38" s="42" t="s">
        <v>261</v>
      </c>
      <c r="B38" s="210">
        <v>4402.7257060328438</v>
      </c>
      <c r="C38" s="210">
        <v>3785.3928514811241</v>
      </c>
      <c r="D38" s="210">
        <v>3446.4470924447824</v>
      </c>
      <c r="E38" s="210">
        <v>3119.5597631402693</v>
      </c>
      <c r="F38" s="210">
        <v>3404.6045838092518</v>
      </c>
      <c r="G38" s="210">
        <v>3054.8863351323794</v>
      </c>
      <c r="H38" s="210">
        <v>2815.9071083193253</v>
      </c>
      <c r="I38" s="210">
        <v>2482.2605555967384</v>
      </c>
      <c r="J38" s="210">
        <v>2207.5229255240506</v>
      </c>
      <c r="K38" s="210">
        <v>2238.7116612579039</v>
      </c>
      <c r="L38" s="210">
        <v>2325.1373627276962</v>
      </c>
      <c r="M38" s="210">
        <v>2075.7831665917588</v>
      </c>
      <c r="N38" s="210">
        <v>2162.7671196032793</v>
      </c>
      <c r="O38" s="210">
        <v>2227.8360527218761</v>
      </c>
      <c r="P38" s="210">
        <v>2621.632761836473</v>
      </c>
      <c r="Q38" s="210">
        <v>3253.9349122791527</v>
      </c>
      <c r="R38" s="210">
        <v>3594.0691890593585</v>
      </c>
      <c r="S38" s="210">
        <v>3525.2506683983033</v>
      </c>
      <c r="T38" s="210">
        <v>3182.6498999717683</v>
      </c>
      <c r="U38" s="210">
        <v>2749.7306741241941</v>
      </c>
      <c r="V38" s="210">
        <v>2693.5304064089382</v>
      </c>
      <c r="W38" s="210">
        <v>2453.2845765016227</v>
      </c>
      <c r="X38" s="210">
        <v>2300.6521342355054</v>
      </c>
    </row>
    <row r="39" spans="1:24">
      <c r="A39" s="42" t="s">
        <v>262</v>
      </c>
      <c r="B39" s="210">
        <v>882.10360636333814</v>
      </c>
      <c r="C39" s="210">
        <v>816.82166377110229</v>
      </c>
      <c r="D39" s="210">
        <v>798.89813925128135</v>
      </c>
      <c r="E39" s="210">
        <v>703.50926131171582</v>
      </c>
      <c r="F39" s="210">
        <v>757.2594390339525</v>
      </c>
      <c r="G39" s="210">
        <v>693.99285223777224</v>
      </c>
      <c r="H39" s="210">
        <v>712.57021053797621</v>
      </c>
      <c r="I39" s="210">
        <v>732.67895582086931</v>
      </c>
      <c r="J39" s="210">
        <v>723.17333307041076</v>
      </c>
      <c r="K39" s="210">
        <v>803.71377524613956</v>
      </c>
      <c r="L39" s="210">
        <v>903.55385979599748</v>
      </c>
      <c r="M39" s="210">
        <v>844.24354306536407</v>
      </c>
      <c r="N39" s="210">
        <v>852.63246070951755</v>
      </c>
      <c r="O39" s="210">
        <v>790.50349996127989</v>
      </c>
      <c r="P39" s="210">
        <v>777.70855069336949</v>
      </c>
      <c r="Q39" s="210">
        <v>794.76103110517306</v>
      </c>
      <c r="R39" s="210">
        <v>850.59638900622735</v>
      </c>
      <c r="S39" s="210">
        <v>837.45700058306829</v>
      </c>
      <c r="T39" s="210">
        <v>774.94509179623003</v>
      </c>
      <c r="U39" s="210">
        <v>700.0426734066873</v>
      </c>
      <c r="V39" s="210">
        <v>675.26440203815991</v>
      </c>
      <c r="W39" s="210">
        <v>637.948584587244</v>
      </c>
      <c r="X39" s="210">
        <v>600.65203957481197</v>
      </c>
    </row>
    <row r="40" spans="1:24">
      <c r="A40" s="42" t="s">
        <v>263</v>
      </c>
      <c r="B40" s="210">
        <v>930.10503014720462</v>
      </c>
      <c r="C40" s="210">
        <v>875.6217373317553</v>
      </c>
      <c r="D40" s="210">
        <v>830.03697681012886</v>
      </c>
      <c r="E40" s="210">
        <v>752.79415996771752</v>
      </c>
      <c r="F40" s="210">
        <v>853.15385217489643</v>
      </c>
      <c r="G40" s="210">
        <v>829.05792025404935</v>
      </c>
      <c r="H40" s="210">
        <v>826.02472202898127</v>
      </c>
      <c r="I40" s="210">
        <v>839.5406049002363</v>
      </c>
      <c r="J40" s="210">
        <v>807.00331758398227</v>
      </c>
      <c r="K40" s="210">
        <v>847.39595017062118</v>
      </c>
      <c r="L40" s="210">
        <v>878.19301386177574</v>
      </c>
      <c r="M40" s="210">
        <v>799.18511807389405</v>
      </c>
      <c r="N40" s="210">
        <v>754.61941895970597</v>
      </c>
      <c r="O40" s="210">
        <v>704.56325149054521</v>
      </c>
      <c r="P40" s="210">
        <v>688.60655796335004</v>
      </c>
      <c r="Q40" s="210">
        <v>683.32771587999912</v>
      </c>
      <c r="R40" s="210">
        <v>678.02400495191227</v>
      </c>
      <c r="S40" s="210">
        <v>654.46122808573591</v>
      </c>
      <c r="T40" s="210">
        <v>569.31077211103229</v>
      </c>
      <c r="U40" s="210">
        <v>518.82800296196854</v>
      </c>
      <c r="V40" s="210">
        <v>537.26609248974114</v>
      </c>
      <c r="W40" s="210">
        <v>503.55161271502857</v>
      </c>
      <c r="X40" s="210">
        <v>468.83287352841313</v>
      </c>
    </row>
    <row r="41" spans="1:24">
      <c r="A41" s="42" t="s">
        <v>264</v>
      </c>
      <c r="B41" s="211" t="s">
        <v>120</v>
      </c>
      <c r="C41" s="210">
        <v>758.85366937894139</v>
      </c>
      <c r="D41" s="210">
        <v>688.79119700829938</v>
      </c>
      <c r="E41" s="210">
        <v>633.07108476852932</v>
      </c>
      <c r="F41" s="210">
        <v>712.25740627482242</v>
      </c>
      <c r="G41" s="210">
        <v>679.93733338690788</v>
      </c>
      <c r="H41" s="210">
        <v>716.99874485026442</v>
      </c>
      <c r="I41" s="210">
        <v>710.86222459931275</v>
      </c>
      <c r="J41" s="210">
        <v>694.67115696468159</v>
      </c>
      <c r="K41" s="210">
        <v>727.26995667504366</v>
      </c>
      <c r="L41" s="210">
        <v>781.07473563305018</v>
      </c>
      <c r="M41" s="211" t="s">
        <v>120</v>
      </c>
      <c r="N41" s="210">
        <v>720.59836314572181</v>
      </c>
      <c r="O41" s="210">
        <v>646.82902341802958</v>
      </c>
      <c r="P41" s="210">
        <v>673.42197399328234</v>
      </c>
      <c r="Q41" s="210">
        <v>742.24008386640162</v>
      </c>
      <c r="R41" s="210">
        <v>837.47515550593812</v>
      </c>
      <c r="S41" s="210">
        <v>762.0005125660557</v>
      </c>
      <c r="T41" s="210">
        <v>660.26195224323658</v>
      </c>
      <c r="U41" s="210">
        <v>618.43835846876016</v>
      </c>
      <c r="V41" s="210">
        <v>576.75651470909725</v>
      </c>
      <c r="W41" s="210">
        <v>557.43376492769062</v>
      </c>
      <c r="X41" s="210">
        <v>522.97126151683449</v>
      </c>
    </row>
    <row r="42" spans="1:24">
      <c r="A42" s="42" t="s">
        <v>265</v>
      </c>
      <c r="B42" s="210">
        <v>901.42888226430216</v>
      </c>
      <c r="C42" s="210">
        <v>813.49336373866197</v>
      </c>
      <c r="D42" s="210">
        <v>763.27529092876887</v>
      </c>
      <c r="E42" s="210">
        <v>669.27149429597364</v>
      </c>
      <c r="F42" s="210">
        <v>770.68937893065549</v>
      </c>
      <c r="G42" s="210">
        <v>727.37479872838605</v>
      </c>
      <c r="H42" s="210">
        <v>743.78075257261992</v>
      </c>
      <c r="I42" s="210">
        <v>701.77189871294161</v>
      </c>
      <c r="J42" s="210">
        <v>705.10331418637395</v>
      </c>
      <c r="K42" s="210">
        <v>728.03631260419638</v>
      </c>
      <c r="L42" s="210">
        <v>788.3487806468728</v>
      </c>
      <c r="M42" s="210">
        <v>753.26679947571688</v>
      </c>
      <c r="N42" s="210">
        <v>759.96558487333209</v>
      </c>
      <c r="O42" s="210">
        <v>779.19173402047056</v>
      </c>
      <c r="P42" s="210">
        <v>872.97035613687672</v>
      </c>
      <c r="Q42" s="210">
        <v>972.88750790575534</v>
      </c>
      <c r="R42" s="210">
        <v>1098.3304438235332</v>
      </c>
      <c r="S42" s="210">
        <v>1050.7455843497785</v>
      </c>
      <c r="T42" s="210">
        <v>909.25525228798404</v>
      </c>
      <c r="U42" s="210">
        <v>685.38391833358207</v>
      </c>
      <c r="V42" s="210">
        <v>600.97440885754816</v>
      </c>
      <c r="W42" s="210">
        <v>524.42582750443705</v>
      </c>
      <c r="X42" s="210">
        <v>466.45113295785052</v>
      </c>
    </row>
    <row r="43" spans="1:24">
      <c r="A43" s="42" t="s">
        <v>266</v>
      </c>
      <c r="B43" s="210">
        <v>921.06580257182657</v>
      </c>
      <c r="C43" s="210">
        <v>847.60848483537779</v>
      </c>
      <c r="D43" s="210">
        <v>789.93015509056283</v>
      </c>
      <c r="E43" s="210">
        <v>724.2263481997652</v>
      </c>
      <c r="F43" s="210">
        <v>819.93245340181284</v>
      </c>
      <c r="G43" s="210">
        <v>804.02149936828334</v>
      </c>
      <c r="H43" s="210">
        <v>833.40560200536265</v>
      </c>
      <c r="I43" s="210">
        <v>859.74129317983795</v>
      </c>
      <c r="J43" s="210">
        <v>847.05542129602202</v>
      </c>
      <c r="K43" s="210">
        <v>922.88182047747728</v>
      </c>
      <c r="L43" s="210">
        <v>990.44916136906772</v>
      </c>
      <c r="M43" s="210">
        <v>921.34729060580537</v>
      </c>
      <c r="N43" s="210">
        <v>888.75958188341485</v>
      </c>
      <c r="O43" s="210">
        <v>843.09601757803136</v>
      </c>
      <c r="P43" s="210">
        <v>853.77473566095739</v>
      </c>
      <c r="Q43" s="210">
        <v>862.70474634041489</v>
      </c>
      <c r="R43" s="210">
        <v>884.25514646753402</v>
      </c>
      <c r="S43" s="210">
        <v>838.00779173780518</v>
      </c>
      <c r="T43" s="210">
        <v>731.97099271418438</v>
      </c>
      <c r="U43" s="210">
        <v>642.21558200149639</v>
      </c>
      <c r="V43" s="210">
        <v>609.37429438751553</v>
      </c>
      <c r="W43" s="210">
        <v>544.47739297910027</v>
      </c>
      <c r="X43" s="210">
        <v>515.64286704321023</v>
      </c>
    </row>
    <row r="44" spans="1:24">
      <c r="A44" s="42" t="s">
        <v>267</v>
      </c>
      <c r="B44" s="210">
        <v>938.52085046445166</v>
      </c>
      <c r="C44" s="210">
        <v>875.06703082950446</v>
      </c>
      <c r="D44" s="210">
        <v>798.89813676017377</v>
      </c>
      <c r="E44" s="210">
        <v>741.89042084454286</v>
      </c>
      <c r="F44" s="210">
        <v>840.43075531234717</v>
      </c>
      <c r="G44" s="210">
        <v>819.17512796863946</v>
      </c>
      <c r="H44" s="210">
        <v>832.98384014662338</v>
      </c>
      <c r="I44" s="210">
        <v>807.2195117331496</v>
      </c>
      <c r="J44" s="210">
        <v>781.29545566648687</v>
      </c>
      <c r="K44" s="210">
        <v>827.85392283229805</v>
      </c>
      <c r="L44" s="210">
        <v>866.79046297662171</v>
      </c>
      <c r="M44" s="210">
        <v>803.82854355011432</v>
      </c>
      <c r="N44" s="210">
        <v>768.38984631298536</v>
      </c>
      <c r="O44" s="210">
        <v>765.08868709475269</v>
      </c>
      <c r="P44" s="210">
        <v>754.07215566016612</v>
      </c>
      <c r="Q44" s="210">
        <v>797.53987404888392</v>
      </c>
      <c r="R44" s="210">
        <v>860.00941309634652</v>
      </c>
      <c r="S44" s="210">
        <v>858.66192991721573</v>
      </c>
      <c r="T44" s="210">
        <v>761.09077689631158</v>
      </c>
      <c r="U44" s="210">
        <v>651.68029745398576</v>
      </c>
      <c r="V44" s="210">
        <v>613.8469774262885</v>
      </c>
      <c r="W44" s="210">
        <v>579.0278004382161</v>
      </c>
      <c r="X44" s="210">
        <v>515.91768114893591</v>
      </c>
    </row>
    <row r="45" spans="1:24">
      <c r="A45" s="42" t="s">
        <v>268</v>
      </c>
      <c r="B45" s="210">
        <v>1158.5792051833666</v>
      </c>
      <c r="C45" s="210">
        <v>1121.0842544133461</v>
      </c>
      <c r="D45" s="210">
        <v>1038.2935656891834</v>
      </c>
      <c r="E45" s="210">
        <v>941.86498545982681</v>
      </c>
      <c r="F45" s="210">
        <v>1041.6440737038547</v>
      </c>
      <c r="G45" s="210">
        <v>995.30876138173585</v>
      </c>
      <c r="H45" s="210">
        <v>999.5806031147805</v>
      </c>
      <c r="I45" s="210">
        <v>993.0658358252075</v>
      </c>
      <c r="J45" s="210">
        <v>952.86747200871127</v>
      </c>
      <c r="K45" s="210">
        <v>1001.0499298307701</v>
      </c>
      <c r="L45" s="210">
        <v>1079.9002071060518</v>
      </c>
      <c r="M45" s="210">
        <v>1021.7255834897795</v>
      </c>
      <c r="N45" s="210">
        <v>1036.670204561409</v>
      </c>
      <c r="O45" s="210">
        <v>1063.3087896583017</v>
      </c>
      <c r="P45" s="210">
        <v>1517.5988636035822</v>
      </c>
      <c r="Q45" s="210">
        <v>1695.1196224579</v>
      </c>
      <c r="R45" s="210">
        <v>1809.8705701813562</v>
      </c>
      <c r="S45" s="210">
        <v>1634.4318908852695</v>
      </c>
      <c r="T45" s="210">
        <v>1123.9975437356961</v>
      </c>
      <c r="U45" s="210">
        <v>663.68430372369085</v>
      </c>
      <c r="V45" s="210">
        <v>601.7380467154976</v>
      </c>
      <c r="W45" s="210">
        <v>513.11468220532174</v>
      </c>
      <c r="X45" s="210">
        <v>491.91724008842652</v>
      </c>
    </row>
    <row r="46" spans="1:24">
      <c r="A46" s="42" t="s">
        <v>269</v>
      </c>
      <c r="B46" s="210">
        <v>807.29625335398703</v>
      </c>
      <c r="C46" s="210">
        <v>746.09517020425471</v>
      </c>
      <c r="D46" s="211" t="s">
        <v>120</v>
      </c>
      <c r="E46" s="210">
        <v>695.22240067828864</v>
      </c>
      <c r="F46" s="210">
        <v>706.13147650783321</v>
      </c>
      <c r="G46" s="210">
        <v>693.11441099719389</v>
      </c>
      <c r="H46" s="210">
        <v>705.18935797625272</v>
      </c>
      <c r="I46" s="210">
        <v>692.68160514767158</v>
      </c>
      <c r="J46" s="210">
        <v>681.07206313648146</v>
      </c>
      <c r="K46" s="210">
        <v>695.08308237015069</v>
      </c>
      <c r="L46" s="210">
        <v>691.62368006628071</v>
      </c>
      <c r="M46" s="210">
        <v>655.41090531262296</v>
      </c>
      <c r="N46" s="210">
        <v>619.83123430520425</v>
      </c>
      <c r="O46" s="210">
        <v>612.15910969516244</v>
      </c>
      <c r="P46" s="210">
        <v>618.27041900765926</v>
      </c>
      <c r="Q46" s="210">
        <v>661.51348545262795</v>
      </c>
      <c r="R46" s="210">
        <v>722.80723375975822</v>
      </c>
      <c r="S46" s="210">
        <v>708.02435634527671</v>
      </c>
      <c r="T46" s="210">
        <v>661.92959151911884</v>
      </c>
      <c r="U46" s="210">
        <v>605.85721231849971</v>
      </c>
      <c r="V46" s="210">
        <v>577.6292639491013</v>
      </c>
      <c r="W46" s="210">
        <v>533.88603755252382</v>
      </c>
      <c r="X46" s="210">
        <v>504.83351221800177</v>
      </c>
    </row>
    <row r="47" spans="1:24">
      <c r="A47" s="42" t="s">
        <v>270</v>
      </c>
      <c r="B47" s="210">
        <v>2641.3236950548503</v>
      </c>
      <c r="C47" s="210">
        <v>2411.9121377645329</v>
      </c>
      <c r="D47" s="210">
        <v>2123.9181969518559</v>
      </c>
      <c r="E47" s="210">
        <v>1702.5098703074477</v>
      </c>
      <c r="F47" s="210">
        <v>1782.6462242657674</v>
      </c>
      <c r="G47" s="210">
        <v>1554.8954171629937</v>
      </c>
      <c r="H47" s="210">
        <v>1440.7457553578695</v>
      </c>
      <c r="I47" s="210">
        <v>1404.3518491978932</v>
      </c>
      <c r="J47" s="210">
        <v>1400.3333004567089</v>
      </c>
      <c r="K47" s="210">
        <v>1526.5772135878601</v>
      </c>
      <c r="L47" s="210">
        <v>1699.1766775928647</v>
      </c>
      <c r="M47" s="210">
        <v>1651.8556184849908</v>
      </c>
      <c r="N47" s="210">
        <v>1851.7174664468525</v>
      </c>
      <c r="O47" s="210">
        <v>2041.9994152874431</v>
      </c>
      <c r="P47" s="210">
        <v>2512.1890993179327</v>
      </c>
      <c r="Q47" s="210">
        <v>2915.0500014910376</v>
      </c>
      <c r="R47" s="210">
        <v>3292.709354254775</v>
      </c>
      <c r="S47" s="210">
        <v>3161.7375940986312</v>
      </c>
      <c r="T47" s="210">
        <v>2083.6671506237994</v>
      </c>
      <c r="U47" s="210">
        <v>1515.3471363718993</v>
      </c>
      <c r="V47" s="210">
        <v>1381.8375198939921</v>
      </c>
      <c r="W47" s="210">
        <v>1241.4290143074156</v>
      </c>
      <c r="X47" s="210">
        <v>1176.1585793152576</v>
      </c>
    </row>
    <row r="48" spans="1:24">
      <c r="A48" s="42" t="s">
        <v>271</v>
      </c>
      <c r="B48" s="210">
        <v>758.67146594962526</v>
      </c>
      <c r="C48" s="210">
        <v>725.01590153335121</v>
      </c>
      <c r="D48" s="210">
        <v>693.02607212056182</v>
      </c>
      <c r="E48" s="210">
        <v>646.80980042522503</v>
      </c>
      <c r="F48" s="210">
        <v>757.73069521154514</v>
      </c>
      <c r="G48" s="210">
        <v>754.3878189201813</v>
      </c>
      <c r="H48" s="210">
        <v>771.19540624631395</v>
      </c>
      <c r="I48" s="210">
        <v>779.14054088402156</v>
      </c>
      <c r="J48" s="210">
        <v>790.05103182679306</v>
      </c>
      <c r="K48" s="210">
        <v>838.77446752136086</v>
      </c>
      <c r="L48" s="210">
        <v>925.37598304172343</v>
      </c>
      <c r="M48" s="210">
        <v>745.01182085132552</v>
      </c>
      <c r="N48" s="210">
        <v>810.67315853893717</v>
      </c>
      <c r="O48" s="210">
        <v>769.49586538674419</v>
      </c>
      <c r="P48" s="210">
        <v>751.63689219326864</v>
      </c>
      <c r="Q48" s="210">
        <v>749.18732322269841</v>
      </c>
      <c r="R48" s="210">
        <v>783.4215529255481</v>
      </c>
      <c r="S48" s="210">
        <v>753.87653236340861</v>
      </c>
      <c r="T48" s="210">
        <v>674.62940369554792</v>
      </c>
      <c r="U48" s="210">
        <v>599.62437400762985</v>
      </c>
      <c r="V48" s="210">
        <v>584.82914245559539</v>
      </c>
      <c r="W48" s="210">
        <v>535.01715208243547</v>
      </c>
      <c r="X48" s="210">
        <v>500.2532954435149</v>
      </c>
    </row>
    <row r="49" spans="1:24">
      <c r="A49" s="42" t="s">
        <v>272</v>
      </c>
      <c r="B49" s="210">
        <v>1001.1720487018606</v>
      </c>
      <c r="C49" s="210">
        <v>953.28218144102095</v>
      </c>
      <c r="D49" s="210">
        <v>921.95886490241878</v>
      </c>
      <c r="E49" s="210">
        <v>889.30896942836853</v>
      </c>
      <c r="F49" s="210">
        <v>1068.5039299359833</v>
      </c>
      <c r="G49" s="210">
        <v>1066.0257563431037</v>
      </c>
      <c r="H49" s="210">
        <v>1015.8185158658011</v>
      </c>
      <c r="I49" s="210">
        <v>1000.54009048866</v>
      </c>
      <c r="J49" s="210">
        <v>966.09399930529344</v>
      </c>
      <c r="K49" s="210">
        <v>1028.8302244940191</v>
      </c>
      <c r="L49" s="210">
        <v>1181.9333976172593</v>
      </c>
      <c r="M49" s="210">
        <v>1090.3451105029053</v>
      </c>
      <c r="N49" s="210">
        <v>1112.4885251172823</v>
      </c>
      <c r="O49" s="210">
        <v>1081.8189561134379</v>
      </c>
      <c r="P49" s="210">
        <v>1146.5793691824347</v>
      </c>
      <c r="Q49" s="210">
        <v>1218.4019785938758</v>
      </c>
      <c r="R49" s="210">
        <v>1272.0437309126851</v>
      </c>
      <c r="S49" s="210">
        <v>1248.4746381345187</v>
      </c>
      <c r="T49" s="210">
        <v>1157.4788410900956</v>
      </c>
      <c r="U49" s="210">
        <v>971.74924936630373</v>
      </c>
      <c r="V49" s="210">
        <v>955.29731319033374</v>
      </c>
      <c r="W49" s="210">
        <v>873.0147599044451</v>
      </c>
      <c r="X49" s="210">
        <v>763.70841813249558</v>
      </c>
    </row>
    <row r="50" spans="1:24">
      <c r="A50" s="42" t="s">
        <v>273</v>
      </c>
      <c r="B50" s="210">
        <v>973.43097741944075</v>
      </c>
      <c r="C50" s="210">
        <v>915.8387658590409</v>
      </c>
      <c r="D50" s="210">
        <v>849.46762452018118</v>
      </c>
      <c r="E50" s="210">
        <v>756.71947770233851</v>
      </c>
      <c r="F50" s="210">
        <v>811.4503770461414</v>
      </c>
      <c r="G50" s="210">
        <v>756.58399669174571</v>
      </c>
      <c r="H50" s="210">
        <v>811.26300425261547</v>
      </c>
      <c r="I50" s="210">
        <v>836.106491932842</v>
      </c>
      <c r="J50" s="210">
        <v>816.31776030771232</v>
      </c>
      <c r="K50" s="210">
        <v>849.50342370710712</v>
      </c>
      <c r="L50" s="210">
        <v>905.12662543532929</v>
      </c>
      <c r="M50" s="210">
        <v>859.20570901994563</v>
      </c>
      <c r="N50" s="210">
        <v>835.62191660202279</v>
      </c>
      <c r="O50" s="210">
        <v>784.18653804347991</v>
      </c>
      <c r="P50" s="210">
        <v>777.42206343410794</v>
      </c>
      <c r="Q50" s="210">
        <v>783.64546480840625</v>
      </c>
      <c r="R50" s="210">
        <v>811.09012376085946</v>
      </c>
      <c r="S50" s="210">
        <v>751.53572847587282</v>
      </c>
      <c r="T50" s="210">
        <v>601.76586050111086</v>
      </c>
      <c r="U50" s="210">
        <v>539.37335512425329</v>
      </c>
      <c r="V50" s="210">
        <v>516.86635490416836</v>
      </c>
      <c r="W50" s="210">
        <v>458.20421320779832</v>
      </c>
      <c r="X50" s="210">
        <v>426.14507327855995</v>
      </c>
    </row>
    <row r="51" spans="1:24">
      <c r="A51" s="42" t="s">
        <v>274</v>
      </c>
      <c r="B51" s="210">
        <v>1138.0071864565421</v>
      </c>
      <c r="C51" s="210">
        <v>1038.7086996386047</v>
      </c>
      <c r="D51" s="210">
        <v>969.53899139408827</v>
      </c>
      <c r="E51" s="210">
        <v>876.8787002857058</v>
      </c>
      <c r="F51" s="210">
        <v>962.00695610333389</v>
      </c>
      <c r="G51" s="210">
        <v>924.81138441714234</v>
      </c>
      <c r="H51" s="210">
        <v>945.80569725101054</v>
      </c>
      <c r="I51" s="210">
        <v>967.41096171011372</v>
      </c>
      <c r="J51" s="210">
        <v>924.17900704850763</v>
      </c>
      <c r="K51" s="210">
        <v>1020.400349506926</v>
      </c>
      <c r="L51" s="210">
        <v>1116.6636039254279</v>
      </c>
      <c r="M51" s="210">
        <v>1083.1219698108187</v>
      </c>
      <c r="N51" s="210">
        <v>1251.3268014428691</v>
      </c>
      <c r="O51" s="210">
        <v>1351.6861024647271</v>
      </c>
      <c r="P51" s="210">
        <v>1650.8221432973371</v>
      </c>
      <c r="Q51" s="210">
        <v>2064.2944590466377</v>
      </c>
      <c r="R51" s="210">
        <v>2121.0712801935297</v>
      </c>
      <c r="S51" s="210">
        <v>2012.9535938566971</v>
      </c>
      <c r="T51" s="210">
        <v>1476.8983722950409</v>
      </c>
      <c r="U51" s="210">
        <v>957.66759954674637</v>
      </c>
      <c r="V51" s="210">
        <v>880.89823044558</v>
      </c>
      <c r="W51" s="210">
        <v>744.27336068178727</v>
      </c>
      <c r="X51" s="210">
        <v>741.63165749112522</v>
      </c>
    </row>
    <row r="52" spans="1:24">
      <c r="A52" s="42" t="s">
        <v>275</v>
      </c>
      <c r="B52" s="210">
        <v>1056.9658855448436</v>
      </c>
      <c r="C52" s="210">
        <v>997.38223591811379</v>
      </c>
      <c r="D52" s="210">
        <v>967.29699224002411</v>
      </c>
      <c r="E52" s="210">
        <v>903.0476785428209</v>
      </c>
      <c r="F52" s="210">
        <v>1023.9731156564017</v>
      </c>
      <c r="G52" s="210">
        <v>1002.3365372785178</v>
      </c>
      <c r="H52" s="210">
        <v>1002.5329508876935</v>
      </c>
      <c r="I52" s="210">
        <v>1008.8223928839849</v>
      </c>
      <c r="J52" s="210">
        <v>988.82125818008035</v>
      </c>
      <c r="K52" s="210">
        <v>1030.7461478448886</v>
      </c>
      <c r="L52" s="210">
        <v>1096.61084202395</v>
      </c>
      <c r="M52" s="210">
        <v>1035.8278042440372</v>
      </c>
      <c r="N52" s="210">
        <v>1118.9687100242054</v>
      </c>
      <c r="O52" s="210">
        <v>1065.5124008402627</v>
      </c>
      <c r="P52" s="210">
        <v>1123.086224941402</v>
      </c>
      <c r="Q52" s="210">
        <v>1181.4427713717705</v>
      </c>
      <c r="R52" s="210">
        <v>1250.9357340409811</v>
      </c>
      <c r="S52" s="210">
        <v>1214.0510653225451</v>
      </c>
      <c r="T52" s="210">
        <v>1072.4285453030641</v>
      </c>
      <c r="U52" s="210">
        <v>888.99070083660956</v>
      </c>
      <c r="V52" s="210">
        <v>898.24348205309343</v>
      </c>
      <c r="W52" s="210">
        <v>763.91361178193711</v>
      </c>
      <c r="X52" s="210">
        <v>680.34813939571802</v>
      </c>
    </row>
    <row r="53" spans="1:24">
      <c r="A53" s="42" t="s">
        <v>276</v>
      </c>
      <c r="B53" s="210">
        <v>1105.5906760661792</v>
      </c>
      <c r="C53" s="210">
        <v>1010.6954443686392</v>
      </c>
      <c r="D53" s="210">
        <v>938.64925959335449</v>
      </c>
      <c r="E53" s="210">
        <v>853.98084594629142</v>
      </c>
      <c r="F53" s="210">
        <v>955.88102398021681</v>
      </c>
      <c r="G53" s="210">
        <v>933.37648629134515</v>
      </c>
      <c r="H53" s="210">
        <v>968.58095149919541</v>
      </c>
      <c r="I53" s="210">
        <v>955.89656939074075</v>
      </c>
      <c r="J53" s="210">
        <v>949.51429125705386</v>
      </c>
      <c r="K53" s="210">
        <v>1059.6760310045897</v>
      </c>
      <c r="L53" s="210">
        <v>1167.7784872037046</v>
      </c>
      <c r="M53" s="210">
        <v>1142.2826499522905</v>
      </c>
      <c r="N53" s="210">
        <v>1191.2229361714974</v>
      </c>
      <c r="O53" s="210">
        <v>1184.2127838152492</v>
      </c>
      <c r="P53" s="210">
        <v>1236.8273539247389</v>
      </c>
      <c r="Q53" s="210">
        <v>1278.1479841795262</v>
      </c>
      <c r="R53" s="210">
        <v>1325.8121897418964</v>
      </c>
      <c r="S53" s="210">
        <v>1234.2921480018479</v>
      </c>
      <c r="T53" s="210">
        <v>1013.1627936306743</v>
      </c>
      <c r="U53" s="210">
        <v>820.54467192949824</v>
      </c>
      <c r="V53" s="210">
        <v>736.24545748450726</v>
      </c>
      <c r="W53" s="210">
        <v>626.94594563473242</v>
      </c>
      <c r="X53" s="210">
        <v>621.62950715139903</v>
      </c>
    </row>
    <row r="54" spans="1:24">
      <c r="A54" s="42" t="s">
        <v>277</v>
      </c>
      <c r="B54" s="210">
        <v>1018.315405433316</v>
      </c>
      <c r="C54" s="210">
        <v>960.77088286309777</v>
      </c>
      <c r="D54" s="210">
        <v>885.09045042272714</v>
      </c>
      <c r="E54" s="210">
        <v>787.46805474090831</v>
      </c>
      <c r="F54" s="210">
        <v>910.17213405016662</v>
      </c>
      <c r="G54" s="210">
        <v>936.45113824618738</v>
      </c>
      <c r="H54" s="210">
        <v>949.39069097526203</v>
      </c>
      <c r="I54" s="210">
        <v>927.8176126820947</v>
      </c>
      <c r="J54" s="210">
        <v>869.96895039639799</v>
      </c>
      <c r="K54" s="210">
        <v>892.61083695340824</v>
      </c>
      <c r="L54" s="210">
        <v>990.58025138510607</v>
      </c>
      <c r="M54" s="210">
        <v>918.19437604433165</v>
      </c>
      <c r="N54" s="211" t="s">
        <v>120</v>
      </c>
      <c r="O54" s="210">
        <v>832.37187736824001</v>
      </c>
      <c r="P54" s="210">
        <v>835.29538347096945</v>
      </c>
      <c r="Q54" s="210">
        <v>898.96917682808282</v>
      </c>
      <c r="R54" s="210">
        <v>978.95596011466671</v>
      </c>
      <c r="S54" s="210">
        <v>1026.6489911261847</v>
      </c>
      <c r="T54" s="211" t="s">
        <v>120</v>
      </c>
      <c r="U54" s="211" t="s">
        <v>120</v>
      </c>
      <c r="V54" s="210">
        <v>674.60990828913441</v>
      </c>
      <c r="W54" s="210">
        <v>623.44977345136942</v>
      </c>
      <c r="X54" s="210">
        <v>585.44565905799323</v>
      </c>
    </row>
    <row r="55" spans="1:24">
      <c r="A55" s="42" t="s">
        <v>278</v>
      </c>
      <c r="B55" s="210">
        <v>1901.9775050061885</v>
      </c>
      <c r="C55" s="210">
        <v>1679.9622413113564</v>
      </c>
      <c r="D55" s="210">
        <v>1446.5861189097416</v>
      </c>
      <c r="E55" s="210">
        <v>1244.3347087366917</v>
      </c>
      <c r="F55" s="210">
        <v>1314.9549150657365</v>
      </c>
      <c r="G55" s="210">
        <v>1182.4233165953533</v>
      </c>
      <c r="H55" s="210">
        <v>1118.3071388944347</v>
      </c>
      <c r="I55" s="210">
        <v>1080.3328293937739</v>
      </c>
      <c r="J55" s="210">
        <v>1021.0491927464161</v>
      </c>
      <c r="K55" s="210">
        <v>1107.7646687017289</v>
      </c>
      <c r="L55" s="210">
        <v>1184.2925460762567</v>
      </c>
      <c r="M55" s="210">
        <v>1149.3337947251634</v>
      </c>
      <c r="N55" s="210">
        <v>1240.4724969889369</v>
      </c>
      <c r="O55" s="210">
        <v>1315.5470759351922</v>
      </c>
      <c r="P55" s="210">
        <v>1428.0671614722887</v>
      </c>
      <c r="Q55" s="210">
        <v>1521.1614587033648</v>
      </c>
      <c r="R55" s="210">
        <v>1633.4473834480123</v>
      </c>
      <c r="S55" s="210">
        <v>1569.5778399964615</v>
      </c>
      <c r="T55" s="210">
        <v>1346.051822598499</v>
      </c>
      <c r="U55" s="210">
        <v>1074.7069088365922</v>
      </c>
      <c r="V55" s="210">
        <v>1006.2421178266732</v>
      </c>
      <c r="W55" s="210">
        <v>913.11791141949038</v>
      </c>
      <c r="X55" s="210">
        <v>792.38068066940059</v>
      </c>
    </row>
    <row r="56" spans="1:24">
      <c r="A56" s="42" t="s">
        <v>279</v>
      </c>
      <c r="B56" s="210">
        <v>839.0893783050368</v>
      </c>
      <c r="C56" s="210">
        <v>794.91030761094282</v>
      </c>
      <c r="D56" s="210">
        <v>732.13645087881389</v>
      </c>
      <c r="E56" s="210">
        <v>667.96304778194042</v>
      </c>
      <c r="F56" s="210">
        <v>724.50930115071708</v>
      </c>
      <c r="G56" s="210">
        <v>681.69428394964336</v>
      </c>
      <c r="H56" s="210">
        <v>733.23666603656443</v>
      </c>
      <c r="I56" s="210">
        <v>754.29370238038723</v>
      </c>
      <c r="J56" s="210">
        <v>759.31337456426093</v>
      </c>
      <c r="K56" s="210">
        <v>828.42868834224862</v>
      </c>
      <c r="L56" s="210">
        <v>878.19301386177574</v>
      </c>
      <c r="M56" s="210">
        <v>805.03239459950476</v>
      </c>
      <c r="N56" s="210">
        <v>793.98664068731614</v>
      </c>
      <c r="O56" s="210">
        <v>764.79487422924353</v>
      </c>
      <c r="P56" s="210">
        <v>785.87384584708514</v>
      </c>
      <c r="Q56" s="210">
        <v>883.26850647449157</v>
      </c>
      <c r="R56" s="210">
        <v>983.51990028413718</v>
      </c>
      <c r="S56" s="210">
        <v>881.65688575359661</v>
      </c>
      <c r="T56" s="210">
        <v>823.17872188044566</v>
      </c>
      <c r="U56" s="210">
        <v>737.32440687842552</v>
      </c>
      <c r="V56" s="210">
        <v>698.06413185276665</v>
      </c>
      <c r="W56" s="210">
        <v>626.94592506901381</v>
      </c>
      <c r="X56" s="210">
        <v>570.6972928902469</v>
      </c>
    </row>
    <row r="57" spans="1:24">
      <c r="A57" s="42" t="s">
        <v>280</v>
      </c>
      <c r="B57" s="210">
        <v>2126.3996294906942</v>
      </c>
      <c r="C57" s="210">
        <v>1879.9379348866394</v>
      </c>
      <c r="D57" s="210">
        <v>1683.2412474885934</v>
      </c>
      <c r="E57" s="210">
        <v>1477.2386200226592</v>
      </c>
      <c r="F57" s="210">
        <v>1594.8628669761124</v>
      </c>
      <c r="G57" s="210">
        <v>1458.0438805854685</v>
      </c>
      <c r="H57" s="210">
        <v>1452.976868240683</v>
      </c>
      <c r="I57" s="210">
        <v>1405.9679244609495</v>
      </c>
      <c r="J57" s="210">
        <v>1366.9876327635252</v>
      </c>
      <c r="K57" s="210">
        <v>1525.8108404157417</v>
      </c>
      <c r="L57" s="210">
        <v>1779.1911294938593</v>
      </c>
      <c r="M57" s="210">
        <v>1728.386166679825</v>
      </c>
      <c r="N57" s="210">
        <v>1918.9495691368957</v>
      </c>
      <c r="O57" s="210">
        <v>2002.7753830513504</v>
      </c>
      <c r="P57" s="210">
        <v>2202.7674455300789</v>
      </c>
      <c r="Q57" s="210">
        <v>2473.7631366210112</v>
      </c>
      <c r="R57" s="210">
        <v>2674.3012446052394</v>
      </c>
      <c r="S57" s="210">
        <v>2583.1459370688835</v>
      </c>
      <c r="T57" s="210">
        <v>2237.4759741546809</v>
      </c>
      <c r="U57" s="210">
        <v>1756.2818447750078</v>
      </c>
      <c r="V57" s="210">
        <v>1711.1789031293338</v>
      </c>
      <c r="W57" s="210">
        <v>1555.7966215964964</v>
      </c>
      <c r="X57" s="210">
        <v>1387.078377978276</v>
      </c>
    </row>
    <row r="58" spans="1:24">
      <c r="A58" s="42" t="s">
        <v>281</v>
      </c>
      <c r="B58" s="210">
        <v>1043.2511752238879</v>
      </c>
      <c r="C58" s="210">
        <v>984.3463779451256</v>
      </c>
      <c r="D58" s="210">
        <v>927.93748779479949</v>
      </c>
      <c r="E58" s="210">
        <v>886.47399507559521</v>
      </c>
      <c r="F58" s="210">
        <v>1007.2446087048131</v>
      </c>
      <c r="G58" s="210">
        <v>1033.3026748237128</v>
      </c>
      <c r="H58" s="210">
        <v>1014.1314599955653</v>
      </c>
      <c r="I58" s="210">
        <v>1026.5989985700344</v>
      </c>
      <c r="J58" s="210">
        <v>998.69453020946355</v>
      </c>
      <c r="K58" s="210">
        <v>1067.914260011815</v>
      </c>
      <c r="L58" s="210">
        <v>1195.8261411051178</v>
      </c>
      <c r="M58" s="210">
        <v>1152.7733691519929</v>
      </c>
      <c r="N58" s="210">
        <v>1240.4724969889367</v>
      </c>
      <c r="O58" s="210">
        <v>1312.6089766613886</v>
      </c>
      <c r="P58" s="210">
        <v>1578.6236867431141</v>
      </c>
      <c r="Q58" s="210">
        <v>1963.5598496353373</v>
      </c>
      <c r="R58" s="210">
        <v>1933.6662439068627</v>
      </c>
      <c r="S58" s="210">
        <v>1665.963882424405</v>
      </c>
      <c r="T58" s="210">
        <v>1211.2285255543518</v>
      </c>
      <c r="U58" s="210">
        <v>793.53559433981445</v>
      </c>
      <c r="V58" s="210">
        <v>742.24541623917946</v>
      </c>
      <c r="W58" s="210">
        <v>644.11830020494324</v>
      </c>
      <c r="X58" s="210">
        <v>629.14107438695953</v>
      </c>
    </row>
    <row r="59" spans="1:24">
      <c r="A59" s="42" t="s">
        <v>282</v>
      </c>
      <c r="B59" s="210">
        <v>660.17506415674472</v>
      </c>
      <c r="C59" s="210">
        <v>630.43654576541053</v>
      </c>
      <c r="D59" s="210">
        <v>612.06509147822919</v>
      </c>
      <c r="E59" s="210">
        <v>562.41484870811405</v>
      </c>
      <c r="F59" s="210">
        <v>627.67241335263168</v>
      </c>
      <c r="G59" s="210">
        <v>616.0284787561078</v>
      </c>
      <c r="H59" s="210">
        <v>627.16300499846307</v>
      </c>
      <c r="I59" s="210">
        <v>619.75712247837919</v>
      </c>
      <c r="J59" s="210">
        <v>615.49837704697825</v>
      </c>
      <c r="K59" s="210">
        <v>642.77942862817861</v>
      </c>
      <c r="L59" s="210">
        <v>670.78453731109425</v>
      </c>
      <c r="M59" s="210">
        <v>633.74158814338273</v>
      </c>
      <c r="N59" s="210">
        <v>632.79163976015582</v>
      </c>
      <c r="O59" s="210">
        <v>605.25450294850828</v>
      </c>
      <c r="P59" s="210">
        <v>611.25113019130731</v>
      </c>
      <c r="Q59" s="210">
        <v>642.6170699891627</v>
      </c>
      <c r="R59" s="210">
        <v>707.40409435454035</v>
      </c>
      <c r="S59" s="210">
        <v>727.85228713842935</v>
      </c>
      <c r="T59" s="210">
        <v>657.05494179445338</v>
      </c>
      <c r="U59" s="210">
        <v>646.60164656553923</v>
      </c>
      <c r="V59" s="210">
        <v>620.39235127480049</v>
      </c>
      <c r="W59" s="210">
        <v>569.67040870089829</v>
      </c>
      <c r="X59" s="210">
        <v>525.9026028174377</v>
      </c>
    </row>
    <row r="60" spans="1:24">
      <c r="A60" s="42" t="s">
        <v>283</v>
      </c>
      <c r="B60" s="210">
        <v>784.5423590952887</v>
      </c>
      <c r="C60" s="210">
        <v>736.38760671653108</v>
      </c>
      <c r="D60" s="210">
        <v>691.28230441158439</v>
      </c>
      <c r="E60" s="210">
        <v>625.65655306850954</v>
      </c>
      <c r="F60" s="210">
        <v>710.84374848004825</v>
      </c>
      <c r="G60" s="210">
        <v>724.95900296004731</v>
      </c>
      <c r="H60" s="210">
        <v>741.67192851718539</v>
      </c>
      <c r="I60" s="210">
        <v>753.68767567179282</v>
      </c>
      <c r="J60" s="210">
        <v>766.20605845404395</v>
      </c>
      <c r="K60" s="210">
        <v>833.21839709340099</v>
      </c>
      <c r="L60" s="210">
        <v>896.27981871408917</v>
      </c>
      <c r="M60" s="210">
        <v>801.24886272999208</v>
      </c>
      <c r="N60" s="210">
        <v>791.71857029971727</v>
      </c>
      <c r="O60" s="210">
        <v>747.31302342210245</v>
      </c>
      <c r="P60" s="210">
        <v>758.08319216601797</v>
      </c>
      <c r="Q60" s="210">
        <v>757.80182388306741</v>
      </c>
      <c r="R60" s="210">
        <v>787.98537899758423</v>
      </c>
      <c r="S60" s="210">
        <v>758.69584825424056</v>
      </c>
      <c r="T60" s="210">
        <v>690.27967728670285</v>
      </c>
      <c r="U60" s="210">
        <v>613.93683591853301</v>
      </c>
      <c r="V60" s="210">
        <v>596.82900542015705</v>
      </c>
      <c r="W60" s="210">
        <v>553.73195612278994</v>
      </c>
      <c r="X60" s="210">
        <v>509.32214261152058</v>
      </c>
    </row>
    <row r="61" spans="1:24">
      <c r="A61" s="42" t="s">
        <v>284</v>
      </c>
      <c r="B61" s="210">
        <v>1028.6014319400847</v>
      </c>
      <c r="C61" s="210">
        <v>956.3331476374517</v>
      </c>
      <c r="D61" s="210">
        <v>871.63848539163246</v>
      </c>
      <c r="E61" s="210">
        <v>785.72344775820943</v>
      </c>
      <c r="F61" s="210">
        <v>854.8031533732975</v>
      </c>
      <c r="G61" s="210">
        <v>783.1577721052721</v>
      </c>
      <c r="H61" s="210">
        <v>777.31097323181984</v>
      </c>
      <c r="I61" s="210">
        <v>766.01009148221192</v>
      </c>
      <c r="J61" s="210">
        <v>740.31191327073975</v>
      </c>
      <c r="K61" s="210">
        <v>805.43806794422153</v>
      </c>
      <c r="L61" s="210">
        <v>875.83386540277832</v>
      </c>
      <c r="M61" s="210">
        <v>850.95071319768192</v>
      </c>
      <c r="N61" s="210">
        <v>872.23510146048545</v>
      </c>
      <c r="O61" s="210">
        <v>853.3794678708457</v>
      </c>
      <c r="P61" s="210">
        <v>982.84369940653221</v>
      </c>
      <c r="Q61" s="210">
        <v>1319.5533234382613</v>
      </c>
      <c r="R61" s="210">
        <v>1533.6121709829015</v>
      </c>
      <c r="S61" s="210">
        <v>1431.0573275928741</v>
      </c>
      <c r="T61" s="210">
        <v>1082.8193263763287</v>
      </c>
      <c r="U61" s="210">
        <v>694.27150544785229</v>
      </c>
      <c r="V61" s="210">
        <v>587.5563815591421</v>
      </c>
      <c r="W61" s="210">
        <v>515.27408267151645</v>
      </c>
      <c r="X61" s="210">
        <v>489.62712254071283</v>
      </c>
    </row>
    <row r="62" spans="1:24">
      <c r="A62" s="42" t="s">
        <v>285</v>
      </c>
      <c r="B62" s="210">
        <v>890.51947343519441</v>
      </c>
      <c r="C62" s="210">
        <v>817.37634808464907</v>
      </c>
      <c r="D62" s="210">
        <v>731.14000542639258</v>
      </c>
      <c r="E62" s="210">
        <v>664.69194131022255</v>
      </c>
      <c r="F62" s="210">
        <v>723.80243219915815</v>
      </c>
      <c r="G62" s="210">
        <v>688.50242208403108</v>
      </c>
      <c r="H62" s="210">
        <v>671.23734382601606</v>
      </c>
      <c r="I62" s="210">
        <v>673.69295210463974</v>
      </c>
      <c r="J62" s="210">
        <v>659.64883183168229</v>
      </c>
      <c r="K62" s="210">
        <v>666.1532202851846</v>
      </c>
      <c r="L62" s="210">
        <v>725.4381688353086</v>
      </c>
      <c r="M62" s="210">
        <v>636.32126724371801</v>
      </c>
      <c r="N62" s="210">
        <v>674.10292344004415</v>
      </c>
      <c r="O62" s="210">
        <v>723.51418131587457</v>
      </c>
      <c r="P62" s="210">
        <v>870.96481639633191</v>
      </c>
      <c r="Q62" s="210">
        <v>1126.0040647467854</v>
      </c>
      <c r="R62" s="210">
        <v>1149.2463954775155</v>
      </c>
      <c r="S62" s="210">
        <v>975.28904125502731</v>
      </c>
      <c r="T62" s="210">
        <v>738.51332019901156</v>
      </c>
      <c r="U62" s="210">
        <v>494.12740063545397</v>
      </c>
      <c r="V62" s="210">
        <v>449.3399092458742</v>
      </c>
      <c r="W62" s="210">
        <v>425.19623465310724</v>
      </c>
      <c r="X62" s="210">
        <v>424.77100274993177</v>
      </c>
    </row>
    <row r="63" spans="1:24">
      <c r="A63" s="42" t="s">
        <v>286</v>
      </c>
      <c r="B63" s="210">
        <v>1345.5976547216842</v>
      </c>
      <c r="C63" s="210">
        <v>1258.0995090949827</v>
      </c>
      <c r="D63" s="210">
        <v>1143.41829810781</v>
      </c>
      <c r="E63" s="210">
        <v>999.21865324772557</v>
      </c>
      <c r="F63" s="210">
        <v>1097.2486883598397</v>
      </c>
      <c r="G63" s="210">
        <v>1013.9762911075625</v>
      </c>
      <c r="H63" s="211" t="s">
        <v>120</v>
      </c>
      <c r="I63" s="211" t="s">
        <v>120</v>
      </c>
      <c r="J63" s="210">
        <v>941.50387051464611</v>
      </c>
      <c r="K63" s="210">
        <v>934.56871917980789</v>
      </c>
      <c r="L63" s="210">
        <v>951.32661609069464</v>
      </c>
      <c r="M63" s="210">
        <v>905.63992938640308</v>
      </c>
      <c r="N63" s="210">
        <v>944.32730637958934</v>
      </c>
      <c r="O63" s="210">
        <v>982.65714338544228</v>
      </c>
      <c r="P63" s="210">
        <v>1053.0365875700525</v>
      </c>
      <c r="Q63" s="210">
        <v>1178.1081653970866</v>
      </c>
      <c r="R63" s="210">
        <v>1305.417287574096</v>
      </c>
      <c r="S63" s="210">
        <v>1287.8552211836497</v>
      </c>
      <c r="T63" s="210">
        <v>1167.6130346450238</v>
      </c>
      <c r="U63" s="210">
        <v>989.29362304583424</v>
      </c>
      <c r="V63" s="210">
        <v>959.44271662772474</v>
      </c>
      <c r="W63" s="210">
        <v>858.41313045780169</v>
      </c>
      <c r="X63" s="210">
        <v>775.70861576157483</v>
      </c>
    </row>
    <row r="64" spans="1:24">
      <c r="A64" s="42" t="s">
        <v>287</v>
      </c>
      <c r="B64" s="210">
        <v>1046.0564767157357</v>
      </c>
      <c r="C64" s="210">
        <v>947.45764945028066</v>
      </c>
      <c r="D64" s="210">
        <v>863.41780106750332</v>
      </c>
      <c r="E64" s="210">
        <v>775.69199468040165</v>
      </c>
      <c r="F64" s="210">
        <v>861.16466999684769</v>
      </c>
      <c r="G64" s="210">
        <v>845.09005598038277</v>
      </c>
      <c r="H64" s="210">
        <v>887.8131517116509</v>
      </c>
      <c r="I64" s="210">
        <v>916.70723412831398</v>
      </c>
      <c r="J64" s="210">
        <v>895.67681231389349</v>
      </c>
      <c r="K64" s="210">
        <v>967.52194175031354</v>
      </c>
      <c r="L64" s="210">
        <v>1055.5222807177008</v>
      </c>
      <c r="M64" s="210">
        <v>959.12532892147794</v>
      </c>
      <c r="N64" s="210">
        <v>933.14895946928004</v>
      </c>
      <c r="O64" s="210">
        <v>894.21947086723799</v>
      </c>
      <c r="P64" s="210">
        <v>965.94010593041889</v>
      </c>
      <c r="Q64" s="210">
        <v>1352.7610086250977</v>
      </c>
      <c r="R64" s="210">
        <v>1524.912227334507</v>
      </c>
      <c r="S64" s="210">
        <v>1410.6785643366804</v>
      </c>
      <c r="T64" s="210">
        <v>985.58240627763371</v>
      </c>
      <c r="U64" s="210">
        <v>631.25035133737401</v>
      </c>
      <c r="V64" s="210">
        <v>606.42887615568497</v>
      </c>
      <c r="W64" s="210">
        <v>487.61319098549814</v>
      </c>
      <c r="X64" s="210">
        <v>541.20056055475447</v>
      </c>
    </row>
    <row r="65" spans="1:24">
      <c r="A65" s="42" t="s">
        <v>288</v>
      </c>
      <c r="B65" s="210">
        <v>878.05154957773402</v>
      </c>
      <c r="C65" s="210">
        <v>819.87260500524144</v>
      </c>
      <c r="D65" s="210">
        <v>784.44970385669137</v>
      </c>
      <c r="E65" s="210">
        <v>716.59373081354283</v>
      </c>
      <c r="F65" s="210">
        <v>763.85660612951256</v>
      </c>
      <c r="G65" s="210">
        <v>721.44513697345599</v>
      </c>
      <c r="H65" s="210">
        <v>718.68582391751863</v>
      </c>
      <c r="I65" s="210">
        <v>705.81205050934363</v>
      </c>
      <c r="J65" s="210">
        <v>674.55195322987026</v>
      </c>
      <c r="K65" s="210">
        <v>693.16719733698153</v>
      </c>
      <c r="L65" s="210">
        <v>738.21685623360804</v>
      </c>
      <c r="M65" s="210">
        <v>673.81262849616235</v>
      </c>
      <c r="N65" s="210">
        <v>660.33248798651334</v>
      </c>
      <c r="O65" s="210">
        <v>627.29046492355349</v>
      </c>
      <c r="P65" s="210">
        <v>636.74977119764731</v>
      </c>
      <c r="Q65" s="210">
        <v>641.64446036971981</v>
      </c>
      <c r="R65" s="210">
        <v>656.9159795558495</v>
      </c>
      <c r="S65" s="210">
        <v>656.93972631959741</v>
      </c>
      <c r="T65" s="210">
        <v>601.12444301764253</v>
      </c>
      <c r="U65" s="210">
        <v>538.44997055930696</v>
      </c>
      <c r="V65" s="210">
        <v>529.30256521634112</v>
      </c>
      <c r="W65" s="211" t="s">
        <v>120</v>
      </c>
      <c r="X65" s="211" t="s">
        <v>120</v>
      </c>
    </row>
    <row r="66" spans="1:24">
      <c r="A66" s="42" t="s">
        <v>289</v>
      </c>
      <c r="B66" s="210">
        <v>972.807591980128</v>
      </c>
      <c r="C66" s="210">
        <v>969.64633112568549</v>
      </c>
      <c r="D66" s="210">
        <v>952.35037024028122</v>
      </c>
      <c r="E66" s="210">
        <v>901.95730026900765</v>
      </c>
      <c r="F66" s="210">
        <v>1080.2845686342853</v>
      </c>
      <c r="G66" s="210">
        <v>1099.6273098495919</v>
      </c>
      <c r="H66" s="210">
        <v>1169.3406000572693</v>
      </c>
      <c r="I66" s="210">
        <v>1205.1730829617111</v>
      </c>
      <c r="J66" s="210">
        <v>1154.618320033592</v>
      </c>
      <c r="K66" s="210">
        <v>1239.9607743080865</v>
      </c>
      <c r="L66" s="210">
        <v>1311.2933321331411</v>
      </c>
      <c r="M66" s="210">
        <v>1161.2003092998541</v>
      </c>
      <c r="N66" s="210">
        <v>1146.3475921040836</v>
      </c>
      <c r="O66" s="210">
        <v>1104.5894678810275</v>
      </c>
      <c r="P66" s="210">
        <v>1178.5242671862868</v>
      </c>
      <c r="Q66" s="210">
        <v>1345.1191175841714</v>
      </c>
      <c r="R66" s="210">
        <v>1597.649299088456</v>
      </c>
      <c r="S66" s="210">
        <v>1622.5901633318306</v>
      </c>
      <c r="T66" s="210">
        <v>1431.3586674195874</v>
      </c>
      <c r="U66" s="210">
        <v>1129.6484162623656</v>
      </c>
      <c r="V66" s="210">
        <v>1034.3872471931879</v>
      </c>
      <c r="W66" s="210">
        <v>900.36715552671922</v>
      </c>
      <c r="X66" s="210">
        <v>846.1526315292474</v>
      </c>
    </row>
    <row r="67" spans="1:24">
      <c r="A67" s="42" t="s">
        <v>290</v>
      </c>
      <c r="B67" s="210">
        <v>1684.7243894396424</v>
      </c>
      <c r="C67" s="210">
        <v>1458.6299202668686</v>
      </c>
      <c r="D67" s="210">
        <v>1249.7885842280789</v>
      </c>
      <c r="E67" s="210">
        <v>1072.2737053729959</v>
      </c>
      <c r="F67" s="210">
        <v>1159.4504606868738</v>
      </c>
      <c r="G67" s="210">
        <v>1071.2965882656899</v>
      </c>
      <c r="H67" s="210">
        <v>1048.9269873191809</v>
      </c>
      <c r="I67" s="210">
        <v>1019.9327512370775</v>
      </c>
      <c r="J67" s="210">
        <v>976.33988630139652</v>
      </c>
      <c r="K67" s="210">
        <v>1041.8582427195677</v>
      </c>
      <c r="L67" s="210">
        <v>1141.8278541547331</v>
      </c>
      <c r="M67" s="210">
        <v>1136.9513267885764</v>
      </c>
      <c r="N67" s="210">
        <v>1309.4866387830193</v>
      </c>
      <c r="O67" s="210">
        <v>1416.4718099281715</v>
      </c>
      <c r="P67" s="210">
        <v>1573.3234360829661</v>
      </c>
      <c r="Q67" s="210">
        <v>1625.0917437524229</v>
      </c>
      <c r="R67" s="210">
        <v>1662.6848653196032</v>
      </c>
      <c r="S67" s="210">
        <v>1571.3678940375639</v>
      </c>
      <c r="T67" s="210">
        <v>1288.0688289244874</v>
      </c>
      <c r="U67" s="210">
        <v>1002.1055812874401</v>
      </c>
      <c r="V67" s="210">
        <v>980.06061152366863</v>
      </c>
      <c r="W67" s="210">
        <v>889.87863897663055</v>
      </c>
      <c r="X67" s="210">
        <v>782.48736370280722</v>
      </c>
    </row>
    <row r="68" spans="1:24">
      <c r="A68" s="42" t="s">
        <v>291</v>
      </c>
      <c r="B68" s="210">
        <v>1246.7895804694779</v>
      </c>
      <c r="C68" s="210">
        <v>1043.9785195799186</v>
      </c>
      <c r="D68" s="210">
        <v>977.51054504902959</v>
      </c>
      <c r="E68" s="210">
        <v>876.00640551734762</v>
      </c>
      <c r="F68" s="210">
        <v>1014.3129919237945</v>
      </c>
      <c r="G68" s="210">
        <v>1035.0596187979083</v>
      </c>
      <c r="H68" s="210">
        <v>1139.6062614325599</v>
      </c>
      <c r="I68" s="210">
        <v>1146.3890396666941</v>
      </c>
      <c r="J68" s="210">
        <v>1105.8106960479024</v>
      </c>
      <c r="K68" s="210">
        <v>1180.185199590916</v>
      </c>
      <c r="L68" s="210">
        <v>1197.6610343510047</v>
      </c>
      <c r="M68" s="210">
        <v>1060.0768555468035</v>
      </c>
      <c r="N68" s="210">
        <v>1036.9941498147691</v>
      </c>
      <c r="O68" s="210">
        <v>952.24748242397584</v>
      </c>
      <c r="P68" s="210">
        <v>973.67566303270269</v>
      </c>
      <c r="Q68" s="210">
        <v>1074.7336155901548</v>
      </c>
      <c r="R68" s="210">
        <v>1208.5771042421761</v>
      </c>
      <c r="S68" s="210">
        <v>1257.011715145577</v>
      </c>
      <c r="T68" s="210">
        <v>1146.9597919138491</v>
      </c>
      <c r="U68" s="210">
        <v>994.60307448329047</v>
      </c>
      <c r="V68" s="210">
        <v>976.89704689042355</v>
      </c>
      <c r="W68" s="210">
        <v>909.00475739149829</v>
      </c>
      <c r="X68" s="210">
        <v>687.40168312173557</v>
      </c>
    </row>
    <row r="69" spans="1:24">
      <c r="A69" s="42" t="s">
        <v>292</v>
      </c>
      <c r="B69" s="210">
        <v>1088.135603237763</v>
      </c>
      <c r="C69" s="210">
        <v>1019.0162305063841</v>
      </c>
      <c r="D69" s="210">
        <v>939.64570504577557</v>
      </c>
      <c r="E69" s="210">
        <v>817.12622297519601</v>
      </c>
      <c r="F69" s="210">
        <v>899.09834309827374</v>
      </c>
      <c r="G69" s="210">
        <v>905.26538709657768</v>
      </c>
      <c r="H69" s="210">
        <v>913.96251770030767</v>
      </c>
      <c r="I69" s="210">
        <v>920.94937866703026</v>
      </c>
      <c r="J69" s="210">
        <v>906.66785472789513</v>
      </c>
      <c r="K69" s="210">
        <v>980.54995997586229</v>
      </c>
      <c r="L69" s="210">
        <v>1018.365771126774</v>
      </c>
      <c r="M69" s="210">
        <v>909.76743589647072</v>
      </c>
      <c r="N69" s="210">
        <v>909.49620922667407</v>
      </c>
      <c r="O69" s="210">
        <v>903.76835961499364</v>
      </c>
      <c r="P69" s="210">
        <v>972.81614395460076</v>
      </c>
      <c r="Q69" s="210">
        <v>1116.6947734575556</v>
      </c>
      <c r="R69" s="210">
        <v>1281.1715399407294</v>
      </c>
      <c r="S69" s="210">
        <v>1282.2097392148642</v>
      </c>
      <c r="T69" s="210">
        <v>1123.3561005960419</v>
      </c>
      <c r="U69" s="210">
        <v>958.70637515232897</v>
      </c>
      <c r="V69" s="210">
        <v>916.78874068408038</v>
      </c>
      <c r="W69" s="211" t="s">
        <v>120</v>
      </c>
      <c r="X69" s="211" t="s">
        <v>120</v>
      </c>
    </row>
    <row r="70" spans="1:24">
      <c r="A70" s="42" t="s">
        <v>293</v>
      </c>
      <c r="B70" s="210">
        <v>1645.4504553153749</v>
      </c>
      <c r="C70" s="210">
        <v>1501.6205617394596</v>
      </c>
      <c r="D70" s="210">
        <v>1358.4008670113044</v>
      </c>
      <c r="E70" s="210">
        <v>1172.806180088666</v>
      </c>
      <c r="F70" s="210">
        <v>1216.9399304120323</v>
      </c>
      <c r="G70" s="210">
        <v>1063.6099583785847</v>
      </c>
      <c r="H70" s="210">
        <v>971.32241728832878</v>
      </c>
      <c r="I70" s="210">
        <v>925.79754385413457</v>
      </c>
      <c r="J70" s="210">
        <v>880.77370395592527</v>
      </c>
      <c r="K70" s="210">
        <v>983.61537602893259</v>
      </c>
      <c r="L70" s="210">
        <v>1089.7299923518744</v>
      </c>
      <c r="M70" s="210">
        <v>1071.5994298766832</v>
      </c>
      <c r="N70" s="210">
        <v>1139.8673747961552</v>
      </c>
      <c r="O70" s="210">
        <v>1286.4596169404458</v>
      </c>
      <c r="P70" s="210">
        <v>1701.1031426990069</v>
      </c>
      <c r="Q70" s="210">
        <v>2062.349198124482</v>
      </c>
      <c r="R70" s="210">
        <v>2292.7879620129033</v>
      </c>
      <c r="S70" s="210">
        <v>2073.9522581261263</v>
      </c>
      <c r="T70" s="210">
        <v>1258.1793976401889</v>
      </c>
      <c r="U70" s="210">
        <v>783.5514853133659</v>
      </c>
      <c r="V70" s="210">
        <v>782.49944358961591</v>
      </c>
      <c r="W70" s="210">
        <v>708.79749588001653</v>
      </c>
      <c r="X70" s="210">
        <v>696.69038157432192</v>
      </c>
    </row>
    <row r="71" spans="1:24">
      <c r="A71" s="42" t="s">
        <v>294</v>
      </c>
      <c r="B71" s="210">
        <v>994.00299926323908</v>
      </c>
      <c r="C71" s="210">
        <v>900.30667870134062</v>
      </c>
      <c r="D71" s="210">
        <v>842.49255368427214</v>
      </c>
      <c r="E71" s="210">
        <v>737.31085259355734</v>
      </c>
      <c r="F71" s="210">
        <v>806.50253235413197</v>
      </c>
      <c r="G71" s="210">
        <v>744.94423627416074</v>
      </c>
      <c r="H71" s="210">
        <v>724.80137192364612</v>
      </c>
      <c r="I71" s="210">
        <v>700.15585375091746</v>
      </c>
      <c r="J71" s="210">
        <v>660.76656309564135</v>
      </c>
      <c r="K71" s="210">
        <v>670.55976160912815</v>
      </c>
      <c r="L71" s="210">
        <v>683.36668405127432</v>
      </c>
      <c r="M71" s="210">
        <v>628.58222650313826</v>
      </c>
      <c r="N71" s="210">
        <v>603.3067263414199</v>
      </c>
      <c r="O71" s="210">
        <v>578.95825295451857</v>
      </c>
      <c r="P71" s="210">
        <v>601.65333141341102</v>
      </c>
      <c r="Q71" s="210">
        <v>627.05531607807382</v>
      </c>
      <c r="R71" s="210">
        <v>647.78818478998448</v>
      </c>
      <c r="S71" s="210">
        <v>644.27184645763919</v>
      </c>
      <c r="T71" s="210">
        <v>594.96695832604053</v>
      </c>
      <c r="U71" s="210">
        <v>528.98525510681748</v>
      </c>
      <c r="V71" s="210">
        <v>516.21181751931715</v>
      </c>
      <c r="W71" s="210">
        <v>489.87542004532116</v>
      </c>
      <c r="X71" s="210">
        <v>451.15315689959328</v>
      </c>
    </row>
    <row r="72" spans="1:24">
      <c r="A72" s="42" t="s">
        <v>295</v>
      </c>
      <c r="B72" s="210">
        <v>1700.9326539857461</v>
      </c>
      <c r="C72" s="210">
        <v>1524.3639277284119</v>
      </c>
      <c r="D72" s="210">
        <v>1334.4862857619171</v>
      </c>
      <c r="E72" s="210">
        <v>1127.6646783112446</v>
      </c>
      <c r="F72" s="210">
        <v>1175.2365165425983</v>
      </c>
      <c r="G72" s="210">
        <v>1051.0917325624418</v>
      </c>
      <c r="H72" s="210">
        <v>971.11153530454942</v>
      </c>
      <c r="I72" s="210">
        <v>936.90792240791541</v>
      </c>
      <c r="J72" s="210">
        <v>946.1610918765108</v>
      </c>
      <c r="K72" s="210">
        <v>1016.9517756060724</v>
      </c>
      <c r="L72" s="210">
        <v>1131.4082817941614</v>
      </c>
      <c r="M72" s="210">
        <v>1185.7932836495588</v>
      </c>
      <c r="N72" s="210">
        <v>1347.7198091163273</v>
      </c>
      <c r="O72" s="210">
        <v>1450.7010234506113</v>
      </c>
      <c r="P72" s="210">
        <v>1804.1005052447974</v>
      </c>
      <c r="Q72" s="210">
        <v>2083.8855539835786</v>
      </c>
      <c r="R72" s="210">
        <v>2134.3351212248563</v>
      </c>
      <c r="S72" s="210">
        <v>1865.8961008280942</v>
      </c>
      <c r="T72" s="210">
        <v>1139.0063741871968</v>
      </c>
      <c r="U72" s="210">
        <v>833.33358012627696</v>
      </c>
      <c r="V72" s="210">
        <v>801.11011232326177</v>
      </c>
      <c r="W72" s="210">
        <v>684.540240925955</v>
      </c>
      <c r="X72" s="210">
        <v>649.02847349224544</v>
      </c>
    </row>
    <row r="73" spans="1:24">
      <c r="A73" s="42" t="s">
        <v>296</v>
      </c>
      <c r="B73" s="210">
        <v>864.64858028953086</v>
      </c>
      <c r="C73" s="210">
        <v>804.34051507395304</v>
      </c>
      <c r="D73" s="210">
        <v>761.53152571089902</v>
      </c>
      <c r="E73" s="210">
        <v>736.0023929950371</v>
      </c>
      <c r="F73" s="210">
        <v>927.84310623438603</v>
      </c>
      <c r="G73" s="210">
        <v>989.59869346560026</v>
      </c>
      <c r="H73" s="210">
        <v>1033.9543664708369</v>
      </c>
      <c r="I73" s="210">
        <v>1037.1033362747387</v>
      </c>
      <c r="J73" s="210">
        <v>990.87043557930122</v>
      </c>
      <c r="K73" s="210">
        <v>1055.4611030904687</v>
      </c>
      <c r="L73" s="210">
        <v>1110.9623088232804</v>
      </c>
      <c r="M73" s="210">
        <v>1015.1903920788029</v>
      </c>
      <c r="N73" s="210">
        <v>962.30986445269514</v>
      </c>
      <c r="O73" s="210">
        <v>882.80972323266224</v>
      </c>
      <c r="P73" s="210">
        <v>903.19624463468301</v>
      </c>
      <c r="Q73" s="210">
        <v>959.54883390740417</v>
      </c>
      <c r="R73" s="210">
        <v>1162.7954943574553</v>
      </c>
      <c r="S73" s="210">
        <v>1276.288923631166</v>
      </c>
      <c r="T73" s="210">
        <v>1174.4119111639079</v>
      </c>
      <c r="U73" s="210">
        <v>1007.9921956901235</v>
      </c>
      <c r="V73" s="210">
        <v>900.97072115664025</v>
      </c>
      <c r="W73" s="210">
        <v>769.98052279934677</v>
      </c>
      <c r="X73" s="211" t="s">
        <v>120</v>
      </c>
    </row>
    <row r="74" spans="1:24">
      <c r="A74" s="42" t="s">
        <v>297</v>
      </c>
      <c r="B74" s="210">
        <v>791.39967685207932</v>
      </c>
      <c r="C74" s="210">
        <v>715.58571071186873</v>
      </c>
      <c r="D74" s="210">
        <v>699.00473237955339</v>
      </c>
      <c r="E74" s="210">
        <v>668.18113564889086</v>
      </c>
      <c r="F74" s="210">
        <v>735.58309210260995</v>
      </c>
      <c r="G74" s="210">
        <v>706.07185962980577</v>
      </c>
      <c r="H74" s="210">
        <v>715.10080066978969</v>
      </c>
      <c r="I74" s="210">
        <v>700.76187843944319</v>
      </c>
      <c r="J74" s="210">
        <v>658.71737079331251</v>
      </c>
      <c r="K74" s="210">
        <v>695.84943829930307</v>
      </c>
      <c r="L74" s="210">
        <v>750.40579976821311</v>
      </c>
      <c r="M74" s="210">
        <v>711.81992763241828</v>
      </c>
      <c r="N74" s="210">
        <v>711.3640765676405</v>
      </c>
      <c r="O74" s="210">
        <v>688.10973102204196</v>
      </c>
      <c r="P74" s="210">
        <v>698.34761183094054</v>
      </c>
      <c r="Q74" s="210">
        <v>740.57276698463681</v>
      </c>
      <c r="R74" s="210">
        <v>806.09836099827692</v>
      </c>
      <c r="S74" s="210">
        <v>842.13862212757442</v>
      </c>
      <c r="T74" s="210">
        <v>776.99758669343078</v>
      </c>
      <c r="U74" s="210">
        <v>686.65357528452591</v>
      </c>
      <c r="V74" s="210">
        <v>657.9191504306466</v>
      </c>
      <c r="W74" s="210">
        <v>625.50632475821726</v>
      </c>
      <c r="X74" s="210">
        <v>581.87305736261953</v>
      </c>
    </row>
    <row r="75" spans="1:24">
      <c r="A75" s="42" t="s">
        <v>298</v>
      </c>
      <c r="B75" s="210">
        <v>2281.0015686386491</v>
      </c>
      <c r="C75" s="210">
        <v>2072.7022997060867</v>
      </c>
      <c r="D75" s="210">
        <v>1824.2379763366714</v>
      </c>
      <c r="E75" s="210">
        <v>1542.6610329542289</v>
      </c>
      <c r="F75" s="210">
        <v>1654.2372624542763</v>
      </c>
      <c r="G75" s="210">
        <v>1507.0186938661673</v>
      </c>
      <c r="H75" s="210">
        <v>1471.323621917697</v>
      </c>
      <c r="I75" s="210">
        <v>1493.4368441095589</v>
      </c>
      <c r="J75" s="210">
        <v>1535.0201608707325</v>
      </c>
      <c r="K75" s="210">
        <v>1768.5534932770965</v>
      </c>
      <c r="L75" s="210">
        <v>2110.0616615491017</v>
      </c>
      <c r="M75" s="210">
        <v>2054.6298010646274</v>
      </c>
      <c r="N75" s="210">
        <v>2342.2686740784648</v>
      </c>
      <c r="O75" s="210">
        <v>2481.6903979029253</v>
      </c>
      <c r="P75" s="210">
        <v>3138.4816343125326</v>
      </c>
      <c r="Q75" s="210">
        <v>3351.4737765805803</v>
      </c>
      <c r="R75" s="210">
        <v>3425.9180663325797</v>
      </c>
      <c r="S75" s="210">
        <v>3196.5742499495809</v>
      </c>
      <c r="T75" s="210">
        <v>2101.8830428364545</v>
      </c>
      <c r="U75" s="210">
        <v>1656.2213347047261</v>
      </c>
      <c r="V75" s="210">
        <v>1680.6556430824394</v>
      </c>
      <c r="W75" s="210">
        <v>1523.8168981295105</v>
      </c>
      <c r="X75" s="210">
        <v>1402.7153097545356</v>
      </c>
    </row>
    <row r="76" spans="1:24">
      <c r="A76" s="42" t="s">
        <v>299</v>
      </c>
      <c r="B76" s="210">
        <v>3226.6915277642274</v>
      </c>
      <c r="C76" s="210">
        <v>2874.2692267970269</v>
      </c>
      <c r="D76" s="210">
        <v>2538.9366654280607</v>
      </c>
      <c r="E76" s="210">
        <v>2184.2370647693042</v>
      </c>
      <c r="F76" s="210">
        <v>2402.3077491126151</v>
      </c>
      <c r="G76" s="210">
        <v>2229.5618593304562</v>
      </c>
      <c r="H76" s="210">
        <v>2239.7775286337601</v>
      </c>
      <c r="I76" s="210">
        <v>2321.8671714594561</v>
      </c>
      <c r="J76" s="210">
        <v>2384.6836261293988</v>
      </c>
      <c r="K76" s="210">
        <v>2748.3370800808411</v>
      </c>
      <c r="L76" s="210">
        <v>3551.5014093156433</v>
      </c>
      <c r="M76" s="210">
        <v>3277.2264794876492</v>
      </c>
      <c r="N76" s="210">
        <v>3353.6661267219197</v>
      </c>
      <c r="O76" s="210">
        <v>3247.3666960380524</v>
      </c>
      <c r="P76" s="210">
        <v>3654.0411923587417</v>
      </c>
      <c r="Q76" s="210">
        <v>3965.0516133731849</v>
      </c>
      <c r="R76" s="210">
        <v>4302.0437278002273</v>
      </c>
      <c r="S76" s="210">
        <v>4400.57364175979</v>
      </c>
      <c r="T76" s="210">
        <v>3193.4255623225381</v>
      </c>
      <c r="U76" s="210">
        <v>2267.2609981385799</v>
      </c>
      <c r="V76" s="210">
        <v>2286.6263648866416</v>
      </c>
      <c r="W76" s="210">
        <v>1987.4710370824696</v>
      </c>
      <c r="X76" s="210">
        <v>1980.3378631462472</v>
      </c>
    </row>
    <row r="77" spans="1:24">
      <c r="A77" s="42" t="s">
        <v>300</v>
      </c>
      <c r="B77" s="211" t="s">
        <v>120</v>
      </c>
      <c r="C77" s="211" t="s">
        <v>120</v>
      </c>
      <c r="D77" s="211" t="s">
        <v>120</v>
      </c>
      <c r="E77" s="211" t="s">
        <v>120</v>
      </c>
      <c r="F77" s="211" t="s">
        <v>120</v>
      </c>
      <c r="G77" s="211" t="s">
        <v>120</v>
      </c>
      <c r="H77" s="211" t="s">
        <v>120</v>
      </c>
      <c r="I77" s="211" t="s">
        <v>120</v>
      </c>
      <c r="J77" s="211" t="s">
        <v>120</v>
      </c>
      <c r="K77" s="211" t="s">
        <v>120</v>
      </c>
      <c r="L77" s="211" t="s">
        <v>120</v>
      </c>
      <c r="M77" s="211" t="s">
        <v>120</v>
      </c>
      <c r="N77" s="211" t="s">
        <v>120</v>
      </c>
      <c r="O77" s="211" t="s">
        <v>120</v>
      </c>
      <c r="P77" s="211" t="s">
        <v>120</v>
      </c>
      <c r="Q77" s="210">
        <v>4135.9066198221435</v>
      </c>
      <c r="R77" s="210">
        <v>4405.587192462046</v>
      </c>
      <c r="S77" s="210">
        <v>4607.3904948631525</v>
      </c>
      <c r="T77" s="210">
        <v>3476.4132321336128</v>
      </c>
      <c r="U77" s="210">
        <v>2425.0447763024731</v>
      </c>
      <c r="V77" s="210">
        <v>2601.7861047835399</v>
      </c>
      <c r="W77" s="210">
        <v>2335.7515042673117</v>
      </c>
      <c r="X77" s="210">
        <v>2333.8129996845191</v>
      </c>
    </row>
    <row r="78" spans="1:24">
      <c r="A78" s="42" t="s">
        <v>301</v>
      </c>
      <c r="B78" s="210">
        <v>1534.1746099374318</v>
      </c>
      <c r="C78" s="210">
        <v>1371.5392853361202</v>
      </c>
      <c r="D78" s="210">
        <v>1256.0163527362915</v>
      </c>
      <c r="E78" s="210">
        <v>1131.5900462030659</v>
      </c>
      <c r="F78" s="210">
        <v>1272.0733430813625</v>
      </c>
      <c r="G78" s="210">
        <v>1207.8989822593878</v>
      </c>
      <c r="H78" s="210">
        <v>1200.9728765359946</v>
      </c>
      <c r="I78" s="210">
        <v>1184.029621826538</v>
      </c>
      <c r="J78" s="210">
        <v>1255.4006275621239</v>
      </c>
      <c r="K78" s="210">
        <v>1439.0212484131891</v>
      </c>
      <c r="L78" s="210">
        <v>1571.979276171493</v>
      </c>
      <c r="M78" s="210">
        <v>1524.8779729640296</v>
      </c>
      <c r="N78" s="210">
        <v>1477.8098463478959</v>
      </c>
      <c r="O78" s="210">
        <v>1390.6162630727376</v>
      </c>
      <c r="P78" s="210">
        <v>1563.868869474637</v>
      </c>
      <c r="Q78" s="210">
        <v>1752.2256737534958</v>
      </c>
      <c r="R78" s="210">
        <v>2063.5947117894025</v>
      </c>
      <c r="S78" s="210">
        <v>2131.0954118512641</v>
      </c>
      <c r="T78" s="210">
        <v>1832.7496366129255</v>
      </c>
      <c r="U78" s="210">
        <v>1466.5692016991536</v>
      </c>
      <c r="V78" s="210">
        <v>1321.7291700518231</v>
      </c>
      <c r="W78" s="210">
        <v>1160.0094058525267</v>
      </c>
      <c r="X78" s="210">
        <v>1076.7216570725898</v>
      </c>
    </row>
    <row r="79" spans="1:24">
      <c r="A79" s="42" t="s">
        <v>302</v>
      </c>
      <c r="B79" s="210">
        <v>1584.3578282118497</v>
      </c>
      <c r="C79" s="210">
        <v>1357.6713176851724</v>
      </c>
      <c r="D79" s="210">
        <v>1202.2084328253356</v>
      </c>
      <c r="E79" s="210">
        <v>1021.0261314940751</v>
      </c>
      <c r="F79" s="210">
        <v>1057.1945167856134</v>
      </c>
      <c r="G79" s="210">
        <v>979.276647617202</v>
      </c>
      <c r="H79" s="210">
        <v>935.89424401337453</v>
      </c>
      <c r="I79" s="210">
        <v>896.9105596143047</v>
      </c>
      <c r="J79" s="210">
        <v>859.72306340029502</v>
      </c>
      <c r="K79" s="210">
        <v>915.98461519921898</v>
      </c>
      <c r="L79" s="210">
        <v>982.78192887732632</v>
      </c>
      <c r="M79" s="210">
        <v>910.79929102664778</v>
      </c>
      <c r="N79" s="210">
        <v>946.75739799537655</v>
      </c>
      <c r="O79" s="210">
        <v>944.31454974587655</v>
      </c>
      <c r="P79" s="210">
        <v>1028.5406877838263</v>
      </c>
      <c r="Q79" s="210">
        <v>1115.1664147015629</v>
      </c>
      <c r="R79" s="210">
        <v>1188.182159287838</v>
      </c>
      <c r="S79" s="210">
        <v>1163.9302819517106</v>
      </c>
      <c r="T79" s="210">
        <v>1026.2474486003284</v>
      </c>
      <c r="U79" s="210">
        <v>851.59354400569475</v>
      </c>
      <c r="V79" s="210">
        <v>830.28066177479707</v>
      </c>
      <c r="W79" s="210">
        <v>744.99316083718554</v>
      </c>
      <c r="X79" s="210">
        <v>652.50030085504943</v>
      </c>
    </row>
    <row r="80" spans="1:24">
      <c r="A80" s="42" t="s">
        <v>303</v>
      </c>
      <c r="B80" s="210">
        <v>998.99015135116917</v>
      </c>
      <c r="C80" s="210">
        <v>894.75950273531328</v>
      </c>
      <c r="D80" s="210">
        <v>841.9942823814672</v>
      </c>
      <c r="E80" s="210">
        <v>748.65071511268479</v>
      </c>
      <c r="F80" s="210">
        <v>810.74355050488202</v>
      </c>
      <c r="G80" s="210">
        <v>778.32618496095461</v>
      </c>
      <c r="H80" s="210">
        <v>779.84158234301196</v>
      </c>
      <c r="I80" s="210">
        <v>793.48304572308928</v>
      </c>
      <c r="J80" s="210">
        <v>764.52945317510682</v>
      </c>
      <c r="K80" s="210">
        <v>803.90535991768616</v>
      </c>
      <c r="L80" s="210">
        <v>864.23471881270791</v>
      </c>
      <c r="M80" s="210">
        <v>785.25484164523368</v>
      </c>
      <c r="N80" s="210">
        <v>781.94426696268386</v>
      </c>
      <c r="O80" s="210">
        <v>711.76166669551526</v>
      </c>
      <c r="P80" s="210">
        <v>729.14654647266627</v>
      </c>
      <c r="Q80" s="210">
        <v>781.70021778067371</v>
      </c>
      <c r="R80" s="210">
        <v>838.75875164488752</v>
      </c>
      <c r="S80" s="210">
        <v>792.5686436809118</v>
      </c>
      <c r="T80" s="210">
        <v>675.27083400710933</v>
      </c>
      <c r="U80" s="210">
        <v>573.53869483369556</v>
      </c>
      <c r="V80" s="210">
        <v>560.61124830714448</v>
      </c>
      <c r="W80" s="210">
        <v>492.96028813703009</v>
      </c>
      <c r="X80" s="210">
        <v>447.12255917608746</v>
      </c>
    </row>
    <row r="81" spans="1:24">
      <c r="A81" s="42" t="s">
        <v>304</v>
      </c>
      <c r="B81" s="210">
        <v>1004.2889946002687</v>
      </c>
      <c r="C81" s="210">
        <v>864.52736598458478</v>
      </c>
      <c r="D81" s="210">
        <v>796.90526578419031</v>
      </c>
      <c r="E81" s="210">
        <v>738.40120905989215</v>
      </c>
      <c r="F81" s="210">
        <v>781.76319108769803</v>
      </c>
      <c r="G81" s="210">
        <v>715.7350383108012</v>
      </c>
      <c r="H81" s="210">
        <v>665.754416465389</v>
      </c>
      <c r="I81" s="210">
        <v>638.74577148127344</v>
      </c>
      <c r="J81" s="210">
        <v>592.58484422082506</v>
      </c>
      <c r="K81" s="210">
        <v>626.68599243367453</v>
      </c>
      <c r="L81" s="210">
        <v>630.08923622317468</v>
      </c>
      <c r="M81" s="210">
        <v>584.89962956261309</v>
      </c>
      <c r="N81" s="210">
        <v>553.73317652926232</v>
      </c>
      <c r="O81" s="210">
        <v>551.04603073116505</v>
      </c>
      <c r="P81" s="210">
        <v>560.25383815107193</v>
      </c>
      <c r="Q81" s="210">
        <v>603.01796683358009</v>
      </c>
      <c r="R81" s="210">
        <v>657.20122314228263</v>
      </c>
      <c r="S81" s="210">
        <v>662.72288886527394</v>
      </c>
      <c r="T81" s="210">
        <v>609.71926539967023</v>
      </c>
      <c r="U81" s="210">
        <v>553.33958389310123</v>
      </c>
      <c r="V81" s="210">
        <v>542.06604422093972</v>
      </c>
      <c r="W81" s="210">
        <v>500.15827940815325</v>
      </c>
      <c r="X81" s="210">
        <v>453.53487914921556</v>
      </c>
    </row>
    <row r="82" spans="1:24">
      <c r="A82" s="42" t="s">
        <v>305</v>
      </c>
      <c r="B82" s="210">
        <v>893.32475934217257</v>
      </c>
      <c r="C82" s="210">
        <v>789.64050985833285</v>
      </c>
      <c r="D82" s="210">
        <v>722.67025271076056</v>
      </c>
      <c r="E82" s="210">
        <v>651.17129825524273</v>
      </c>
      <c r="F82" s="210">
        <v>718.14774211686768</v>
      </c>
      <c r="G82" s="210">
        <v>683.01196996849035</v>
      </c>
      <c r="H82" s="210">
        <v>685.99909745231901</v>
      </c>
      <c r="I82" s="210">
        <v>676.52105250392151</v>
      </c>
      <c r="J82" s="210">
        <v>665.05121047433443</v>
      </c>
      <c r="K82" s="210">
        <v>731.1017344049219</v>
      </c>
      <c r="L82" s="210">
        <v>878.7828009765251</v>
      </c>
      <c r="M82" s="210">
        <v>852.32654296841395</v>
      </c>
      <c r="N82" s="210">
        <v>873.04507799740543</v>
      </c>
      <c r="O82" s="210">
        <v>842.65531297041116</v>
      </c>
      <c r="P82" s="210">
        <v>921.10259365598927</v>
      </c>
      <c r="Q82" s="210">
        <v>1117.5284527400729</v>
      </c>
      <c r="R82" s="210">
        <v>1287.3043198355829</v>
      </c>
      <c r="S82" s="210">
        <v>1164.6187949916425</v>
      </c>
      <c r="T82" s="210">
        <v>885.65153531399028</v>
      </c>
      <c r="U82" s="210">
        <v>639.21454003589429</v>
      </c>
      <c r="V82" s="210">
        <v>587.12002330257451</v>
      </c>
      <c r="W82" s="210">
        <v>532.13798230942041</v>
      </c>
      <c r="X82" s="210">
        <v>505.1083171632572</v>
      </c>
    </row>
    <row r="83" spans="1:24">
      <c r="A83" s="42" t="s">
        <v>306</v>
      </c>
      <c r="B83" s="210">
        <v>779.55519142248886</v>
      </c>
      <c r="C83" s="210">
        <v>761.62725181477936</v>
      </c>
      <c r="D83" s="210">
        <v>713.20403710495543</v>
      </c>
      <c r="E83" s="210">
        <v>625.87462567022521</v>
      </c>
      <c r="F83" s="210">
        <v>691.52349159032201</v>
      </c>
      <c r="G83" s="210">
        <v>675.32534008138498</v>
      </c>
      <c r="H83" s="210">
        <v>710.03964782082073</v>
      </c>
      <c r="I83" s="210">
        <v>700.35787275412656</v>
      </c>
      <c r="J83" s="210">
        <v>700.81866308190376</v>
      </c>
      <c r="K83" s="210">
        <v>755.24188199108039</v>
      </c>
      <c r="L83" s="210">
        <v>813.31643517126201</v>
      </c>
      <c r="M83" s="210">
        <v>766.33718229766998</v>
      </c>
      <c r="N83" s="210">
        <v>703.42583021104417</v>
      </c>
      <c r="O83" s="210">
        <v>650.50168423689195</v>
      </c>
      <c r="P83" s="210">
        <v>647.35032981826055</v>
      </c>
      <c r="Q83" s="210">
        <v>645.95173154153906</v>
      </c>
      <c r="R83" s="210">
        <v>626.10967222105512</v>
      </c>
      <c r="S83" s="210">
        <v>585.20097188394232</v>
      </c>
      <c r="T83" s="210">
        <v>474.3828767014553</v>
      </c>
      <c r="U83" s="210">
        <v>377.89607909875031</v>
      </c>
      <c r="V83" s="210">
        <v>347.55935026509428</v>
      </c>
      <c r="W83" s="210">
        <v>306.4292090123966</v>
      </c>
      <c r="X83" s="210">
        <v>295.33356078524906</v>
      </c>
    </row>
    <row r="84" spans="1:24">
      <c r="A84" s="42" t="s">
        <v>307</v>
      </c>
      <c r="B84" s="211" t="s">
        <v>120</v>
      </c>
      <c r="C84" s="211" t="s">
        <v>120</v>
      </c>
      <c r="D84" s="210">
        <v>819.07612416453401</v>
      </c>
      <c r="E84" s="210">
        <v>769.58591167516306</v>
      </c>
      <c r="F84" s="210">
        <v>900.51203152270887</v>
      </c>
      <c r="G84" s="210">
        <v>883.52320980826869</v>
      </c>
      <c r="H84" s="210">
        <v>887.60226972787154</v>
      </c>
      <c r="I84" s="210">
        <v>864.18544460135013</v>
      </c>
      <c r="J84" s="210">
        <v>836.62324544544401</v>
      </c>
      <c r="K84" s="210">
        <v>897.59213803964724</v>
      </c>
      <c r="L84" s="210">
        <v>950.14704186119582</v>
      </c>
      <c r="M84" s="210">
        <v>875.54365315164273</v>
      </c>
      <c r="N84" s="210">
        <v>945.6233790020799</v>
      </c>
      <c r="O84" s="210">
        <v>918.75283044659477</v>
      </c>
      <c r="P84" s="210">
        <v>1012.9263514372471</v>
      </c>
      <c r="Q84" s="210">
        <v>1272.7291591569149</v>
      </c>
      <c r="R84" s="210">
        <v>1396.2673555909171</v>
      </c>
      <c r="S84" s="210">
        <v>1339.9036840947392</v>
      </c>
      <c r="T84" s="210">
        <v>1054.5975087117267</v>
      </c>
      <c r="U84" s="210">
        <v>797.80625862935233</v>
      </c>
      <c r="V84" s="210">
        <v>666.97360607233441</v>
      </c>
      <c r="W84" s="210">
        <v>550.33864338163335</v>
      </c>
      <c r="X84" s="210">
        <v>549.26179264364691</v>
      </c>
    </row>
    <row r="85" spans="1:24">
      <c r="A85" s="42" t="s">
        <v>308</v>
      </c>
      <c r="B85" s="210">
        <v>794.82835754929215</v>
      </c>
      <c r="C85" s="210">
        <v>725.01590153335121</v>
      </c>
      <c r="D85" s="210">
        <v>680.32142685491579</v>
      </c>
      <c r="E85" s="210">
        <v>620.64082871035362</v>
      </c>
      <c r="F85" s="210">
        <v>697.88504591191622</v>
      </c>
      <c r="G85" s="210">
        <v>684.54930692681125</v>
      </c>
      <c r="H85" s="210">
        <v>690.42761700286871</v>
      </c>
      <c r="I85" s="210">
        <v>681.77321327599861</v>
      </c>
      <c r="J85" s="210">
        <v>663.37459215517754</v>
      </c>
      <c r="K85" s="210">
        <v>709.83540478909129</v>
      </c>
      <c r="L85" s="210">
        <v>777.92920042247283</v>
      </c>
      <c r="M85" s="210">
        <v>719.21501265010238</v>
      </c>
      <c r="N85" s="210">
        <v>692.5714933561062</v>
      </c>
      <c r="O85" s="210">
        <v>650.64859066964641</v>
      </c>
      <c r="P85" s="210">
        <v>648.20983457128318</v>
      </c>
      <c r="Q85" s="210">
        <v>666.5154777811922</v>
      </c>
      <c r="R85" s="210">
        <v>717.10237629327207</v>
      </c>
      <c r="S85" s="210">
        <v>712.33875165794404</v>
      </c>
      <c r="T85" s="210">
        <v>673.90249124754916</v>
      </c>
      <c r="U85" s="210">
        <v>600.66318424022018</v>
      </c>
      <c r="V85" s="210">
        <v>574.24747655174701</v>
      </c>
      <c r="W85" s="210">
        <v>529.46443887508417</v>
      </c>
      <c r="X85" s="210">
        <v>493.56611556231007</v>
      </c>
    </row>
    <row r="86" spans="1:24">
      <c r="A86" s="42" t="s">
        <v>309</v>
      </c>
      <c r="B86" s="211" t="s">
        <v>120</v>
      </c>
      <c r="C86" s="210">
        <v>1007.9218563856255</v>
      </c>
      <c r="D86" s="210">
        <v>941.389472754753</v>
      </c>
      <c r="E86" s="210">
        <v>860.52308505870076</v>
      </c>
      <c r="F86" s="210">
        <v>977.55739918509232</v>
      </c>
      <c r="G86" s="210">
        <v>909.43812903529192</v>
      </c>
      <c r="H86" s="210">
        <v>915.43869158676398</v>
      </c>
      <c r="I86" s="210">
        <v>855.70115552391758</v>
      </c>
      <c r="J86" s="210">
        <v>813.70971634506782</v>
      </c>
      <c r="K86" s="210">
        <v>867.89592002552877</v>
      </c>
      <c r="L86" s="210">
        <v>905.91300825499513</v>
      </c>
      <c r="M86" s="210">
        <v>828.59347942328861</v>
      </c>
      <c r="N86" s="211" t="s">
        <v>120</v>
      </c>
      <c r="O86" s="210">
        <v>814.64515802210246</v>
      </c>
      <c r="P86" s="210">
        <v>927.40562851148911</v>
      </c>
      <c r="Q86" s="210">
        <v>1104.7455973503872</v>
      </c>
      <c r="R86" s="210">
        <v>1336.936703874974</v>
      </c>
      <c r="S86" s="210">
        <v>1343.4837233297715</v>
      </c>
      <c r="T86" s="210">
        <v>1131.4378120818621</v>
      </c>
      <c r="U86" s="210">
        <v>960.32234835014629</v>
      </c>
      <c r="V86" s="210">
        <v>894.42532549021541</v>
      </c>
      <c r="W86" s="210">
        <v>750.54589461025557</v>
      </c>
      <c r="X86" s="210">
        <v>685.15736792497626</v>
      </c>
    </row>
    <row r="87" spans="1:24">
      <c r="A87" s="42" t="s">
        <v>310</v>
      </c>
      <c r="B87" s="210">
        <v>1805.0396151246869</v>
      </c>
      <c r="C87" s="210">
        <v>1672.1961394871585</v>
      </c>
      <c r="D87" s="210">
        <v>1516.337126201721</v>
      </c>
      <c r="E87" s="210">
        <v>1330.9103755672206</v>
      </c>
      <c r="F87" s="210">
        <v>1434.8817934531726</v>
      </c>
      <c r="G87" s="210">
        <v>1323.6376665595146</v>
      </c>
      <c r="H87" s="210">
        <v>1307.0465565534744</v>
      </c>
      <c r="I87" s="210">
        <v>1299.9142907923535</v>
      </c>
      <c r="J87" s="210">
        <v>1233.2322166218748</v>
      </c>
      <c r="K87" s="210">
        <v>1302.2270378860769</v>
      </c>
      <c r="L87" s="210">
        <v>1380.6916552877888</v>
      </c>
      <c r="M87" s="210">
        <v>1398.1870045062965</v>
      </c>
      <c r="N87" s="210">
        <v>1560.1083842116971</v>
      </c>
      <c r="O87" s="210">
        <v>1620.231017468009</v>
      </c>
      <c r="P87" s="210">
        <v>1919.2740991746011</v>
      </c>
      <c r="Q87" s="210">
        <v>2339.959800148647</v>
      </c>
      <c r="R87" s="210">
        <v>2453.8079522923117</v>
      </c>
      <c r="S87" s="210">
        <v>2356.2256405548055</v>
      </c>
      <c r="T87" s="210">
        <v>1759.6295572125248</v>
      </c>
      <c r="U87" s="210">
        <v>1419.1302241622018</v>
      </c>
      <c r="V87" s="210">
        <v>1411.8371609419621</v>
      </c>
      <c r="W87" s="210">
        <v>1326.385988080275</v>
      </c>
      <c r="X87" s="210">
        <v>1276.8779399032346</v>
      </c>
    </row>
    <row r="88" spans="1:24">
      <c r="A88" s="42" t="s">
        <v>311</v>
      </c>
      <c r="B88" s="210">
        <v>781.42535709134938</v>
      </c>
      <c r="C88" s="210">
        <v>730.28571315390116</v>
      </c>
      <c r="D88" s="210">
        <v>683.55987644361562</v>
      </c>
      <c r="E88" s="210">
        <v>621.07698481752413</v>
      </c>
      <c r="F88" s="210">
        <v>693.17279278872297</v>
      </c>
      <c r="G88" s="210">
        <v>671.37222712034509</v>
      </c>
      <c r="H88" s="210">
        <v>681.57058422822934</v>
      </c>
      <c r="I88" s="210">
        <v>670.86485372542677</v>
      </c>
      <c r="J88" s="210">
        <v>662.6294516403874</v>
      </c>
      <c r="K88" s="210">
        <v>699.68122369272123</v>
      </c>
      <c r="L88" s="210">
        <v>713.44581510774879</v>
      </c>
      <c r="M88" s="210">
        <v>653.51914109765391</v>
      </c>
      <c r="N88" s="210">
        <v>636.35574064893819</v>
      </c>
      <c r="O88" s="210">
        <v>587.1850117197057</v>
      </c>
      <c r="P88" s="210">
        <v>590.1932608772355</v>
      </c>
      <c r="Q88" s="210">
        <v>599.26646980827229</v>
      </c>
      <c r="R88" s="210">
        <v>629.24735167182098</v>
      </c>
      <c r="S88" s="210">
        <v>632.98091005893718</v>
      </c>
      <c r="T88" s="210">
        <v>618.31408778169794</v>
      </c>
      <c r="U88" s="210">
        <v>541.3355545387243</v>
      </c>
      <c r="V88" s="210">
        <v>512.50277233849363</v>
      </c>
      <c r="W88" s="210">
        <v>469.72101569417032</v>
      </c>
      <c r="X88" s="210">
        <v>421.74804941904381</v>
      </c>
    </row>
    <row r="89" spans="1:24">
      <c r="A89" s="42" t="s">
        <v>312</v>
      </c>
      <c r="B89" s="210">
        <v>1721.1930781775932</v>
      </c>
      <c r="C89" s="210">
        <v>1439.4921631840746</v>
      </c>
      <c r="D89" s="210">
        <v>1272.9558830786295</v>
      </c>
      <c r="E89" s="210">
        <v>1118.941687012705</v>
      </c>
      <c r="F89" s="210">
        <v>1230.3699056506514</v>
      </c>
      <c r="G89" s="210">
        <v>1140.9154712813861</v>
      </c>
      <c r="H89" s="210">
        <v>1093.8448287760141</v>
      </c>
      <c r="I89" s="210">
        <v>1091.0391335798979</v>
      </c>
      <c r="J89" s="210">
        <v>1032.7854278360869</v>
      </c>
      <c r="K89" s="211" t="s">
        <v>120</v>
      </c>
      <c r="L89" s="210">
        <v>1061.3546527295064</v>
      </c>
      <c r="M89" s="210">
        <v>1052.5097746099059</v>
      </c>
      <c r="N89" s="210">
        <v>1448.9729514198518</v>
      </c>
      <c r="O89" s="210">
        <v>1474.0591609492187</v>
      </c>
      <c r="P89" s="210">
        <v>1570.1719329802952</v>
      </c>
      <c r="Q89" s="210">
        <v>1608.5573524330446</v>
      </c>
      <c r="R89" s="210">
        <v>1603.782093245489</v>
      </c>
      <c r="S89" s="210">
        <v>1502.9337488359849</v>
      </c>
      <c r="T89" s="210">
        <v>1216.4880693846144</v>
      </c>
      <c r="U89" s="210">
        <v>988.02397763722615</v>
      </c>
      <c r="V89" s="210">
        <v>967.62442302940849</v>
      </c>
      <c r="W89" s="210">
        <v>856.25369914302883</v>
      </c>
      <c r="X89" s="210">
        <v>750.79214600292028</v>
      </c>
    </row>
    <row r="90" spans="1:24">
      <c r="A90" s="42" t="s">
        <v>313</v>
      </c>
      <c r="B90" s="210">
        <v>634.30419906384702</v>
      </c>
      <c r="C90" s="210">
        <v>605.19690066716237</v>
      </c>
      <c r="D90" s="210">
        <v>570.21447713861187</v>
      </c>
      <c r="E90" s="210">
        <v>531.66631746524843</v>
      </c>
      <c r="F90" s="210">
        <v>597.27840320905659</v>
      </c>
      <c r="G90" s="210">
        <v>568.37138443695562</v>
      </c>
      <c r="H90" s="210">
        <v>587.51722157139682</v>
      </c>
      <c r="I90" s="210">
        <v>595.71829938551582</v>
      </c>
      <c r="J90" s="210">
        <v>573.02452754121146</v>
      </c>
      <c r="K90" s="210">
        <v>574.76550995068146</v>
      </c>
      <c r="L90" s="210">
        <v>578.77777493359508</v>
      </c>
      <c r="M90" s="210">
        <v>561.33856365648865</v>
      </c>
      <c r="N90" s="210">
        <v>546.92898642711918</v>
      </c>
      <c r="O90" s="210">
        <v>503.74215938421838</v>
      </c>
      <c r="P90" s="210">
        <v>492.49621631946513</v>
      </c>
      <c r="Q90" s="210">
        <v>475.46715689742149</v>
      </c>
      <c r="R90" s="210">
        <v>464.66179516872739</v>
      </c>
      <c r="S90" s="210">
        <v>425.75091333108486</v>
      </c>
      <c r="T90" s="210">
        <v>353.28568161504444</v>
      </c>
      <c r="U90" s="210">
        <v>307.14155299803156</v>
      </c>
      <c r="V90" s="210">
        <v>293.77819077957105</v>
      </c>
      <c r="W90" s="210">
        <v>292.7187284909059</v>
      </c>
      <c r="X90" s="211" t="s">
        <v>120</v>
      </c>
    </row>
  </sheetData>
  <conditionalFormatting sqref="B4:X90">
    <cfRule type="cellIs" dxfId="0" priority="1" operator="equal">
      <formula>""</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heetViews>
  <sheetFormatPr defaultColWidth="8.85546875" defaultRowHeight="15"/>
  <cols>
    <col min="1" max="1" width="32.28515625" style="42" customWidth="1"/>
    <col min="2" max="2" width="10.85546875" style="42" bestFit="1" customWidth="1"/>
    <col min="3" max="3" width="12.42578125" style="42" bestFit="1" customWidth="1"/>
    <col min="4" max="4" width="10.5703125" style="42" bestFit="1" customWidth="1"/>
    <col min="5" max="5" width="10.85546875" style="42" bestFit="1" customWidth="1"/>
    <col min="6" max="6" width="12.42578125" style="42" bestFit="1" customWidth="1"/>
    <col min="7" max="7" width="10.5703125" style="42" bestFit="1" customWidth="1"/>
    <col min="8" max="8" width="14.140625" style="42" bestFit="1" customWidth="1"/>
    <col min="9" max="9" width="20.28515625" style="42" bestFit="1" customWidth="1"/>
    <col min="10" max="10" width="16.140625" style="42" customWidth="1"/>
    <col min="11" max="11" width="12" style="42" customWidth="1"/>
    <col min="12" max="13" width="8.85546875" style="42"/>
    <col min="14" max="14" width="15.28515625" style="42" customWidth="1"/>
    <col min="15" max="16384" width="8.85546875" style="42"/>
  </cols>
  <sheetData>
    <row r="1" spans="1:14">
      <c r="A1" s="1" t="s">
        <v>490</v>
      </c>
    </row>
    <row r="2" spans="1:14">
      <c r="B2" s="279" t="s">
        <v>439</v>
      </c>
    </row>
    <row r="3" spans="1:14">
      <c r="A3" s="53"/>
      <c r="B3" s="212">
        <v>2007</v>
      </c>
      <c r="C3" s="212">
        <v>2008</v>
      </c>
      <c r="D3" s="212">
        <v>2009</v>
      </c>
      <c r="E3" s="212">
        <v>2010</v>
      </c>
      <c r="F3" s="212">
        <v>2011</v>
      </c>
      <c r="G3" s="212">
        <v>2012</v>
      </c>
    </row>
    <row r="4" spans="1:14">
      <c r="A4" s="383" t="s">
        <v>52</v>
      </c>
      <c r="B4" s="384"/>
      <c r="C4" s="384"/>
      <c r="D4" s="384"/>
      <c r="E4" s="384"/>
      <c r="F4" s="384"/>
      <c r="G4" s="385"/>
    </row>
    <row r="5" spans="1:14">
      <c r="A5" s="53" t="s">
        <v>320</v>
      </c>
      <c r="B5" s="213">
        <v>671888</v>
      </c>
      <c r="C5" s="213">
        <v>664414</v>
      </c>
      <c r="D5" s="213">
        <v>643067</v>
      </c>
      <c r="E5" s="213">
        <v>649917</v>
      </c>
      <c r="F5" s="213">
        <v>636017</v>
      </c>
      <c r="G5" s="213">
        <v>633782</v>
      </c>
    </row>
    <row r="6" spans="1:14">
      <c r="A6" s="53" t="s">
        <v>337</v>
      </c>
      <c r="B6" s="213">
        <v>423377</v>
      </c>
      <c r="C6" s="213">
        <v>415202</v>
      </c>
      <c r="D6" s="213">
        <v>404957</v>
      </c>
      <c r="E6" s="213">
        <v>407966</v>
      </c>
      <c r="F6" s="213">
        <v>399836</v>
      </c>
      <c r="G6" s="213">
        <v>394379</v>
      </c>
    </row>
    <row r="7" spans="1:14">
      <c r="A7" s="53" t="s">
        <v>338</v>
      </c>
      <c r="B7" s="213">
        <v>248511</v>
      </c>
      <c r="C7" s="213">
        <v>249212</v>
      </c>
      <c r="D7" s="213">
        <v>238110</v>
      </c>
      <c r="E7" s="213">
        <v>241951</v>
      </c>
      <c r="F7" s="213">
        <v>236181</v>
      </c>
      <c r="G7" s="213">
        <v>239403</v>
      </c>
      <c r="H7" s="158"/>
    </row>
    <row r="8" spans="1:14" ht="4.5" customHeight="1">
      <c r="B8" s="158"/>
      <c r="D8" s="158"/>
      <c r="E8" s="158"/>
    </row>
    <row r="9" spans="1:14">
      <c r="A9" s="383" t="s">
        <v>342</v>
      </c>
      <c r="B9" s="384"/>
      <c r="C9" s="384"/>
      <c r="D9" s="384"/>
      <c r="E9" s="384"/>
      <c r="F9" s="384"/>
      <c r="G9" s="385"/>
      <c r="I9" s="158"/>
    </row>
    <row r="10" spans="1:14">
      <c r="A10" s="216" t="s">
        <v>332</v>
      </c>
      <c r="B10" s="217">
        <f t="shared" ref="B10:G10" si="0">B11+B12</f>
        <v>61720</v>
      </c>
      <c r="C10" s="217">
        <f t="shared" si="0"/>
        <v>62989</v>
      </c>
      <c r="D10" s="217">
        <f t="shared" si="0"/>
        <v>75609</v>
      </c>
      <c r="E10" s="217">
        <f t="shared" si="0"/>
        <v>76329</v>
      </c>
      <c r="F10" s="217">
        <f t="shared" si="0"/>
        <v>67495</v>
      </c>
      <c r="G10" s="217">
        <f t="shared" si="0"/>
        <v>62619</v>
      </c>
    </row>
    <row r="11" spans="1:14">
      <c r="A11" s="53" t="s">
        <v>335</v>
      </c>
      <c r="B11" s="217">
        <v>39634</v>
      </c>
      <c r="C11" s="217">
        <v>38485</v>
      </c>
      <c r="D11" s="218">
        <v>43409</v>
      </c>
      <c r="E11" s="218">
        <v>43437</v>
      </c>
      <c r="F11" s="218">
        <v>40033</v>
      </c>
      <c r="G11" s="218">
        <v>35143</v>
      </c>
      <c r="H11" s="158"/>
      <c r="I11" s="158"/>
    </row>
    <row r="12" spans="1:14">
      <c r="A12" s="53" t="s">
        <v>336</v>
      </c>
      <c r="B12" s="217">
        <v>22086</v>
      </c>
      <c r="C12" s="217">
        <v>24504</v>
      </c>
      <c r="D12" s="218">
        <v>32200</v>
      </c>
      <c r="E12" s="218">
        <v>32892</v>
      </c>
      <c r="F12" s="218">
        <v>27462</v>
      </c>
      <c r="G12" s="217">
        <v>27476</v>
      </c>
    </row>
    <row r="13" spans="1:14" ht="5.25" customHeight="1">
      <c r="G13" s="158"/>
    </row>
    <row r="14" spans="1:14">
      <c r="A14" s="383" t="s">
        <v>339</v>
      </c>
      <c r="B14" s="384"/>
      <c r="C14" s="384"/>
      <c r="D14" s="384"/>
      <c r="E14" s="384"/>
      <c r="F14" s="384"/>
      <c r="G14" s="385"/>
      <c r="J14" s="382"/>
      <c r="K14" s="382"/>
      <c r="L14" s="382"/>
      <c r="M14" s="382"/>
      <c r="N14" s="382"/>
    </row>
    <row r="15" spans="1:14">
      <c r="A15" s="53" t="s">
        <v>333</v>
      </c>
      <c r="B15" s="53">
        <f t="shared" ref="B15:G15" si="1">SUM(B16:B17)</f>
        <v>123798</v>
      </c>
      <c r="C15" s="53">
        <f t="shared" si="1"/>
        <v>124135</v>
      </c>
      <c r="D15" s="53">
        <f t="shared" si="1"/>
        <v>110917</v>
      </c>
      <c r="E15" s="53">
        <f t="shared" si="1"/>
        <v>109812</v>
      </c>
      <c r="F15" s="53">
        <f t="shared" si="1"/>
        <v>107148</v>
      </c>
      <c r="G15" s="53">
        <f t="shared" si="1"/>
        <v>99894</v>
      </c>
    </row>
    <row r="16" spans="1:14">
      <c r="A16" s="53" t="s">
        <v>340</v>
      </c>
      <c r="B16" s="219">
        <v>82030</v>
      </c>
      <c r="C16" s="219">
        <v>78717</v>
      </c>
      <c r="D16" s="219">
        <v>65325</v>
      </c>
      <c r="E16" s="219">
        <v>66438</v>
      </c>
      <c r="F16" s="219">
        <v>68177</v>
      </c>
      <c r="G16" s="220">
        <v>67247</v>
      </c>
      <c r="I16" s="158"/>
      <c r="J16" s="221"/>
      <c r="K16" s="221"/>
      <c r="L16" s="221"/>
      <c r="M16" s="221"/>
      <c r="N16" s="221"/>
    </row>
    <row r="17" spans="1:14">
      <c r="A17" s="53" t="s">
        <v>341</v>
      </c>
      <c r="B17" s="219">
        <v>41768</v>
      </c>
      <c r="C17" s="219">
        <v>45418</v>
      </c>
      <c r="D17" s="219">
        <v>45592</v>
      </c>
      <c r="E17" s="219">
        <v>43374</v>
      </c>
      <c r="F17" s="219">
        <v>38971</v>
      </c>
      <c r="G17" s="219">
        <v>32647</v>
      </c>
      <c r="J17" s="221"/>
      <c r="K17" s="221"/>
      <c r="L17" s="221"/>
      <c r="M17" s="221"/>
      <c r="N17" s="221"/>
    </row>
    <row r="18" spans="1:14">
      <c r="A18" s="223" t="s">
        <v>437</v>
      </c>
    </row>
    <row r="20" spans="1:14" s="228" customFormat="1">
      <c r="A20" s="386" t="s">
        <v>440</v>
      </c>
      <c r="B20" s="386"/>
      <c r="C20" s="386"/>
      <c r="D20" s="386"/>
      <c r="E20" s="386"/>
      <c r="F20" s="386"/>
      <c r="G20" s="386"/>
      <c r="H20" s="386"/>
    </row>
    <row r="21" spans="1:14" s="228" customFormat="1">
      <c r="A21" s="278"/>
      <c r="B21" s="279" t="s">
        <v>439</v>
      </c>
      <c r="C21" s="278"/>
      <c r="D21" s="278"/>
      <c r="E21" s="278"/>
      <c r="F21" s="278"/>
      <c r="G21" s="278"/>
      <c r="H21" s="278"/>
    </row>
    <row r="22" spans="1:14">
      <c r="A22" s="53"/>
      <c r="B22" s="387">
        <v>2011</v>
      </c>
      <c r="C22" s="387"/>
      <c r="D22" s="387"/>
      <c r="E22" s="387">
        <v>2012</v>
      </c>
      <c r="F22" s="387"/>
      <c r="G22" s="387"/>
      <c r="H22" s="53"/>
    </row>
    <row r="23" spans="1:14" ht="30">
      <c r="A23" s="212" t="s">
        <v>321</v>
      </c>
      <c r="B23" s="212" t="s">
        <v>322</v>
      </c>
      <c r="C23" s="212" t="s">
        <v>323</v>
      </c>
      <c r="D23" s="212" t="s">
        <v>28</v>
      </c>
      <c r="E23" s="212" t="s">
        <v>322</v>
      </c>
      <c r="F23" s="212" t="s">
        <v>323</v>
      </c>
      <c r="G23" s="212" t="s">
        <v>28</v>
      </c>
      <c r="H23" s="214" t="s">
        <v>324</v>
      </c>
    </row>
    <row r="24" spans="1:14">
      <c r="A24" s="53" t="s">
        <v>325</v>
      </c>
      <c r="B24" s="213">
        <v>38971</v>
      </c>
      <c r="C24" s="213">
        <v>68177</v>
      </c>
      <c r="D24" s="213">
        <v>107148</v>
      </c>
      <c r="E24" s="213">
        <v>32647</v>
      </c>
      <c r="F24" s="213">
        <v>67247</v>
      </c>
      <c r="G24" s="213">
        <v>99894</v>
      </c>
      <c r="H24" s="215">
        <f>(G24-D24)/ABS(D24)*100</f>
        <v>-6.7700750363982527</v>
      </c>
    </row>
    <row r="25" spans="1:14">
      <c r="A25" s="53" t="s">
        <v>328</v>
      </c>
      <c r="B25" s="213">
        <v>40033</v>
      </c>
      <c r="C25" s="213">
        <v>27462</v>
      </c>
      <c r="D25" s="213">
        <v>67495</v>
      </c>
      <c r="E25" s="213">
        <v>35143</v>
      </c>
      <c r="F25" s="213">
        <v>27476</v>
      </c>
      <c r="G25" s="213">
        <v>62619</v>
      </c>
      <c r="H25" s="215">
        <f>(G25-D25)/ABS(D25)*100</f>
        <v>-7.2242388325061118</v>
      </c>
    </row>
    <row r="26" spans="1:14">
      <c r="A26" s="53" t="s">
        <v>326</v>
      </c>
      <c r="B26" s="213">
        <v>70884</v>
      </c>
      <c r="C26" s="213">
        <v>44480</v>
      </c>
      <c r="D26" s="213">
        <v>115364</v>
      </c>
      <c r="E26" s="213">
        <v>65443</v>
      </c>
      <c r="F26" s="213">
        <v>46550</v>
      </c>
      <c r="G26" s="213">
        <v>111993</v>
      </c>
      <c r="H26" s="215">
        <f>(G26-D26)/ABS(D26)*100</f>
        <v>-2.9220554072327589</v>
      </c>
    </row>
    <row r="27" spans="1:14">
      <c r="A27" s="53" t="s">
        <v>327</v>
      </c>
      <c r="B27" s="213">
        <v>87630</v>
      </c>
      <c r="C27" s="213">
        <v>56616</v>
      </c>
      <c r="D27" s="213">
        <v>144246</v>
      </c>
      <c r="E27" s="213">
        <v>75581</v>
      </c>
      <c r="F27" s="213">
        <v>55782</v>
      </c>
      <c r="G27" s="213">
        <v>131363</v>
      </c>
      <c r="H27" s="215">
        <f t="shared" ref="H27:H30" si="2">(G27-D27)/ABS(D27)*100</f>
        <v>-8.9312701912011416</v>
      </c>
    </row>
    <row r="28" spans="1:14">
      <c r="A28" s="53" t="s">
        <v>329</v>
      </c>
      <c r="B28" s="213">
        <v>9698</v>
      </c>
      <c r="C28" s="213">
        <v>3523</v>
      </c>
      <c r="D28" s="213">
        <v>13221</v>
      </c>
      <c r="E28" s="213">
        <v>8300</v>
      </c>
      <c r="F28" s="213">
        <v>3422</v>
      </c>
      <c r="G28" s="213">
        <v>11722</v>
      </c>
      <c r="H28" s="215">
        <f>(G28-D28)/ABS(D28)*100</f>
        <v>-11.338022842447621</v>
      </c>
    </row>
    <row r="29" spans="1:14">
      <c r="A29" s="53" t="s">
        <v>330</v>
      </c>
      <c r="B29" s="213">
        <v>53055</v>
      </c>
      <c r="C29" s="213">
        <v>20025</v>
      </c>
      <c r="D29" s="213">
        <v>73080</v>
      </c>
      <c r="E29" s="213">
        <v>54142</v>
      </c>
      <c r="F29" s="213">
        <v>20148</v>
      </c>
      <c r="G29" s="213">
        <v>74290</v>
      </c>
      <c r="H29" s="215">
        <f t="shared" si="2"/>
        <v>1.655719759168035</v>
      </c>
    </row>
    <row r="30" spans="1:14">
      <c r="A30" s="53" t="s">
        <v>331</v>
      </c>
      <c r="B30" s="213">
        <v>2981</v>
      </c>
      <c r="C30" s="213">
        <v>3845</v>
      </c>
      <c r="D30" s="213">
        <v>6826</v>
      </c>
      <c r="E30" s="213">
        <v>2746</v>
      </c>
      <c r="F30" s="213">
        <v>3886</v>
      </c>
      <c r="G30" s="213">
        <v>6632</v>
      </c>
      <c r="H30" s="215">
        <f t="shared" si="2"/>
        <v>-2.8420744213302078</v>
      </c>
    </row>
    <row r="31" spans="1:14">
      <c r="G31" s="158"/>
    </row>
    <row r="32" spans="1:14">
      <c r="A32" s="223" t="s">
        <v>436</v>
      </c>
      <c r="F32" s="222"/>
      <c r="L32" s="221"/>
      <c r="M32" s="221"/>
    </row>
    <row r="33" spans="1:1">
      <c r="A33" s="264" t="s">
        <v>334</v>
      </c>
    </row>
    <row r="34" spans="1:1">
      <c r="A34" s="158"/>
    </row>
    <row r="35" spans="1:1">
      <c r="A35" s="158"/>
    </row>
  </sheetData>
  <mergeCells count="7">
    <mergeCell ref="J14:N14"/>
    <mergeCell ref="A4:G4"/>
    <mergeCell ref="A20:H20"/>
    <mergeCell ref="B22:D22"/>
    <mergeCell ref="E22:G22"/>
    <mergeCell ref="A9:G9"/>
    <mergeCell ref="A14:G14"/>
  </mergeCells>
  <hyperlinks>
    <hyperlink ref="A33" r:id="rId1"/>
  </hyperlinks>
  <pageMargins left="0.7" right="0.7" top="0.75" bottom="0.75" header="0.3" footer="0.3"/>
  <pageSetup scale="58"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opLeftCell="C1" zoomScaleNormal="100" workbookViewId="0">
      <selection activeCell="L3" sqref="L3"/>
    </sheetView>
  </sheetViews>
  <sheetFormatPr defaultColWidth="8.85546875" defaultRowHeight="15"/>
  <cols>
    <col min="1" max="1" width="15.28515625" style="42" bestFit="1" customWidth="1"/>
    <col min="2" max="2" width="23.28515625" style="42" customWidth="1"/>
    <col min="3" max="3" width="4" style="42" customWidth="1"/>
    <col min="4" max="4" width="34.5703125" style="42" bestFit="1" customWidth="1"/>
    <col min="5" max="5" width="9" style="42" bestFit="1" customWidth="1"/>
    <col min="6" max="6" width="8" style="42" bestFit="1" customWidth="1"/>
    <col min="7" max="8" width="9" style="42" bestFit="1" customWidth="1"/>
    <col min="9" max="9" width="7.7109375" style="42" bestFit="1" customWidth="1"/>
    <col min="10" max="10" width="9" style="42" bestFit="1" customWidth="1"/>
    <col min="11" max="16384" width="8.85546875" style="42"/>
  </cols>
  <sheetData>
    <row r="1" spans="1:12">
      <c r="D1" s="1" t="s">
        <v>488</v>
      </c>
    </row>
    <row r="2" spans="1:12">
      <c r="D2" s="1"/>
    </row>
    <row r="3" spans="1:12">
      <c r="A3" s="53" t="s">
        <v>360</v>
      </c>
      <c r="B3" s="226">
        <v>2.7613595842103437E-2</v>
      </c>
      <c r="D3" s="392" t="s">
        <v>344</v>
      </c>
      <c r="E3" s="390" t="s">
        <v>489</v>
      </c>
      <c r="F3" s="391"/>
      <c r="G3" s="391"/>
      <c r="H3" s="391"/>
      <c r="I3" s="391"/>
      <c r="J3" s="391"/>
    </row>
    <row r="4" spans="1:12">
      <c r="A4" s="53" t="s">
        <v>361</v>
      </c>
      <c r="B4" s="226">
        <v>2.645704674477975E-2</v>
      </c>
      <c r="D4" s="393"/>
      <c r="E4" s="227">
        <v>2007</v>
      </c>
      <c r="F4" s="227">
        <v>2008</v>
      </c>
      <c r="G4" s="227">
        <v>2009</v>
      </c>
      <c r="H4" s="227">
        <v>2010</v>
      </c>
      <c r="I4" s="227">
        <v>2011</v>
      </c>
      <c r="J4" s="227">
        <v>2012</v>
      </c>
    </row>
    <row r="5" spans="1:12">
      <c r="A5" s="53" t="s">
        <v>363</v>
      </c>
      <c r="B5" s="226">
        <v>2.4973886920108174E-2</v>
      </c>
      <c r="D5" s="53" t="s">
        <v>362</v>
      </c>
      <c r="E5" s="213">
        <v>1642</v>
      </c>
      <c r="F5" s="213">
        <v>1646</v>
      </c>
      <c r="G5" s="213">
        <v>1992</v>
      </c>
      <c r="H5" s="213">
        <v>1992</v>
      </c>
      <c r="I5" s="213">
        <v>2128</v>
      </c>
      <c r="J5" s="213">
        <v>1913</v>
      </c>
      <c r="L5" s="222"/>
    </row>
    <row r="6" spans="1:12">
      <c r="A6" s="53" t="s">
        <v>365</v>
      </c>
      <c r="B6" s="226">
        <v>2.3250896996128007E-2</v>
      </c>
      <c r="D6" s="53" t="s">
        <v>364</v>
      </c>
      <c r="E6" s="213">
        <v>5452</v>
      </c>
      <c r="F6" s="213">
        <v>5387</v>
      </c>
      <c r="G6" s="213">
        <v>6080</v>
      </c>
      <c r="H6" s="213">
        <v>6080</v>
      </c>
      <c r="I6" s="213">
        <v>5558</v>
      </c>
      <c r="J6" s="213">
        <v>5209</v>
      </c>
      <c r="L6" s="222"/>
    </row>
    <row r="7" spans="1:12">
      <c r="A7" s="53" t="s">
        <v>367</v>
      </c>
      <c r="B7" s="226">
        <v>2.2316821872505058E-2</v>
      </c>
      <c r="D7" s="53" t="s">
        <v>366</v>
      </c>
      <c r="E7" s="213">
        <v>3836</v>
      </c>
      <c r="F7" s="213">
        <v>3255</v>
      </c>
      <c r="G7" s="213">
        <v>2852</v>
      </c>
      <c r="H7" s="213">
        <v>2852</v>
      </c>
      <c r="I7" s="213">
        <v>3424</v>
      </c>
      <c r="J7" s="213">
        <v>4214</v>
      </c>
      <c r="L7" s="222"/>
    </row>
    <row r="8" spans="1:12">
      <c r="A8" s="53" t="s">
        <v>369</v>
      </c>
      <c r="B8" s="226">
        <v>2.2053324329185744E-2</v>
      </c>
      <c r="D8" s="53" t="s">
        <v>368</v>
      </c>
      <c r="E8" s="213">
        <v>14646</v>
      </c>
      <c r="F8" s="213">
        <v>12488</v>
      </c>
      <c r="G8" s="213">
        <v>14721</v>
      </c>
      <c r="H8" s="213">
        <v>14721</v>
      </c>
      <c r="I8" s="213">
        <v>10504</v>
      </c>
      <c r="J8" s="213">
        <v>11302</v>
      </c>
      <c r="L8" s="222"/>
    </row>
    <row r="9" spans="1:12">
      <c r="A9" s="53" t="s">
        <v>370</v>
      </c>
      <c r="B9" s="226">
        <v>2.1338567520062104E-2</v>
      </c>
      <c r="D9" s="53" t="s">
        <v>349</v>
      </c>
      <c r="E9" s="213">
        <v>159732</v>
      </c>
      <c r="F9" s="213">
        <v>157277</v>
      </c>
      <c r="G9" s="213">
        <v>133129</v>
      </c>
      <c r="H9" s="213">
        <v>133129</v>
      </c>
      <c r="I9" s="213">
        <v>135928</v>
      </c>
      <c r="J9" s="213">
        <v>130898</v>
      </c>
      <c r="L9" s="222"/>
    </row>
    <row r="10" spans="1:12">
      <c r="A10" s="53" t="s">
        <v>371</v>
      </c>
      <c r="B10" s="226">
        <v>2.0551230549305598E-2</v>
      </c>
      <c r="D10" s="53" t="s">
        <v>361</v>
      </c>
      <c r="E10" s="213">
        <v>14225</v>
      </c>
      <c r="F10" s="213">
        <v>14747</v>
      </c>
      <c r="G10" s="213">
        <v>15268</v>
      </c>
      <c r="H10" s="213">
        <v>15268</v>
      </c>
      <c r="I10" s="213">
        <v>15116</v>
      </c>
      <c r="J10" s="213">
        <v>16768</v>
      </c>
      <c r="L10" s="222"/>
    </row>
    <row r="11" spans="1:12">
      <c r="A11" s="53" t="s">
        <v>373</v>
      </c>
      <c r="B11" s="226">
        <v>1.9868030332196245E-2</v>
      </c>
      <c r="D11" s="53" t="s">
        <v>372</v>
      </c>
      <c r="E11" s="213">
        <v>4482</v>
      </c>
      <c r="F11" s="213">
        <v>4627</v>
      </c>
      <c r="G11" s="213">
        <v>4605</v>
      </c>
      <c r="H11" s="213">
        <v>4605</v>
      </c>
      <c r="I11" s="213">
        <v>4456</v>
      </c>
      <c r="J11" s="213">
        <v>4209</v>
      </c>
      <c r="L11" s="222"/>
    </row>
    <row r="12" spans="1:12">
      <c r="A12" s="53" t="s">
        <v>368</v>
      </c>
      <c r="B12" s="226">
        <v>1.7832630147274615E-2</v>
      </c>
      <c r="D12" s="53" t="s">
        <v>374</v>
      </c>
      <c r="E12" s="213">
        <v>5320</v>
      </c>
      <c r="F12" s="213">
        <v>6044</v>
      </c>
      <c r="G12" s="213">
        <v>6228</v>
      </c>
      <c r="H12" s="213">
        <v>6228</v>
      </c>
      <c r="I12" s="213">
        <v>6546</v>
      </c>
      <c r="J12" s="213">
        <v>6954</v>
      </c>
      <c r="L12" s="222"/>
    </row>
    <row r="13" spans="1:12">
      <c r="A13" s="53" t="s">
        <v>376</v>
      </c>
      <c r="B13" s="226">
        <v>1.6152241622513736E-2</v>
      </c>
      <c r="D13" s="53" t="s">
        <v>375</v>
      </c>
      <c r="E13" s="213">
        <v>1061</v>
      </c>
      <c r="F13" s="213">
        <v>933</v>
      </c>
      <c r="G13" s="213">
        <v>1130</v>
      </c>
      <c r="H13" s="213">
        <v>1130</v>
      </c>
      <c r="I13" s="213">
        <v>1035</v>
      </c>
      <c r="J13" s="213">
        <v>1008</v>
      </c>
      <c r="L13" s="222"/>
    </row>
    <row r="14" spans="1:12">
      <c r="A14" s="53" t="s">
        <v>377</v>
      </c>
      <c r="B14" s="226">
        <v>1.5661536616691545E-2</v>
      </c>
      <c r="D14" s="53" t="s">
        <v>353</v>
      </c>
      <c r="E14" s="213">
        <v>48069</v>
      </c>
      <c r="F14" s="213">
        <v>50158</v>
      </c>
      <c r="G14" s="213">
        <v>55599</v>
      </c>
      <c r="H14" s="213">
        <v>55599</v>
      </c>
      <c r="I14" s="213">
        <v>56687</v>
      </c>
      <c r="J14" s="213">
        <v>55170</v>
      </c>
      <c r="L14" s="222"/>
    </row>
    <row r="15" spans="1:12">
      <c r="A15" s="53" t="s">
        <v>378</v>
      </c>
      <c r="B15" s="226">
        <v>1.4916801045154327E-2</v>
      </c>
      <c r="D15" s="53" t="s">
        <v>357</v>
      </c>
      <c r="E15" s="213">
        <v>19639</v>
      </c>
      <c r="F15" s="213">
        <v>19095</v>
      </c>
      <c r="G15" s="213">
        <v>20360</v>
      </c>
      <c r="H15" s="213">
        <v>20360</v>
      </c>
      <c r="I15" s="213">
        <v>20975</v>
      </c>
      <c r="J15" s="213">
        <v>20516</v>
      </c>
      <c r="L15" s="222"/>
    </row>
    <row r="16" spans="1:12">
      <c r="A16" s="53" t="s">
        <v>379</v>
      </c>
      <c r="B16" s="226">
        <v>1.4872621816334324E-2</v>
      </c>
      <c r="D16" s="53" t="s">
        <v>380</v>
      </c>
      <c r="E16" s="213">
        <v>725</v>
      </c>
      <c r="F16" s="213">
        <v>725</v>
      </c>
      <c r="G16" s="213">
        <v>1088</v>
      </c>
      <c r="H16" s="213">
        <v>1088</v>
      </c>
      <c r="I16" s="213">
        <v>1745</v>
      </c>
      <c r="J16" s="213">
        <v>1301</v>
      </c>
      <c r="L16" s="222"/>
    </row>
    <row r="17" spans="1:12">
      <c r="A17" s="53" t="s">
        <v>382</v>
      </c>
      <c r="B17" s="226">
        <v>1.3291636556418454E-2</v>
      </c>
      <c r="D17" s="53" t="s">
        <v>381</v>
      </c>
      <c r="E17" s="213">
        <v>6070</v>
      </c>
      <c r="F17" s="213">
        <v>6061</v>
      </c>
      <c r="G17" s="213">
        <v>5782</v>
      </c>
      <c r="H17" s="213">
        <v>5782</v>
      </c>
      <c r="I17" s="213">
        <v>6188</v>
      </c>
      <c r="J17" s="213">
        <v>6246</v>
      </c>
      <c r="L17" s="222"/>
    </row>
    <row r="18" spans="1:12">
      <c r="A18" s="53" t="s">
        <v>384</v>
      </c>
      <c r="B18" s="226">
        <v>1.2262891656752638E-2</v>
      </c>
      <c r="D18" s="53" t="s">
        <v>383</v>
      </c>
      <c r="E18" s="213">
        <v>2734</v>
      </c>
      <c r="F18" s="213">
        <v>3346</v>
      </c>
      <c r="G18" s="213">
        <v>3380</v>
      </c>
      <c r="H18" s="213">
        <v>3380</v>
      </c>
      <c r="I18" s="213">
        <v>3134</v>
      </c>
      <c r="J18" s="213">
        <v>2928</v>
      </c>
      <c r="L18" s="222"/>
    </row>
    <row r="19" spans="1:12">
      <c r="A19" s="53" t="s">
        <v>386</v>
      </c>
      <c r="B19" s="226">
        <v>1.2218712427932633E-2</v>
      </c>
      <c r="D19" s="53" t="s">
        <v>385</v>
      </c>
      <c r="E19" s="213">
        <v>1749</v>
      </c>
      <c r="F19" s="213">
        <v>1464</v>
      </c>
      <c r="G19" s="213">
        <v>1939</v>
      </c>
      <c r="H19" s="213">
        <v>1939</v>
      </c>
      <c r="I19" s="213">
        <v>2199</v>
      </c>
      <c r="J19" s="213">
        <v>1968</v>
      </c>
      <c r="L19" s="222"/>
    </row>
    <row r="20" spans="1:12">
      <c r="A20" s="53" t="s">
        <v>374</v>
      </c>
      <c r="B20" s="226">
        <v>1.0972227043368225E-2</v>
      </c>
      <c r="D20" s="53" t="s">
        <v>367</v>
      </c>
      <c r="E20" s="213">
        <v>15487</v>
      </c>
      <c r="F20" s="213">
        <v>14724</v>
      </c>
      <c r="G20" s="213">
        <v>14055</v>
      </c>
      <c r="H20" s="213">
        <v>14055</v>
      </c>
      <c r="I20" s="213">
        <v>14009</v>
      </c>
      <c r="J20" s="213">
        <v>14144</v>
      </c>
      <c r="L20" s="222"/>
    </row>
    <row r="21" spans="1:12">
      <c r="A21" s="53" t="s">
        <v>387</v>
      </c>
      <c r="B21" s="226">
        <v>9.8756354708716878E-3</v>
      </c>
      <c r="D21" s="53" t="s">
        <v>387</v>
      </c>
      <c r="E21" s="213">
        <v>7358</v>
      </c>
      <c r="F21" s="213">
        <v>7395</v>
      </c>
      <c r="G21" s="213">
        <v>6984</v>
      </c>
      <c r="H21" s="213">
        <v>6984</v>
      </c>
      <c r="I21" s="213">
        <v>6196</v>
      </c>
      <c r="J21" s="213">
        <v>6259</v>
      </c>
      <c r="L21" s="222"/>
    </row>
    <row r="22" spans="1:12">
      <c r="A22" s="53" t="s">
        <v>381</v>
      </c>
      <c r="B22" s="226">
        <v>9.8551236860624E-3</v>
      </c>
      <c r="D22" s="53" t="s">
        <v>388</v>
      </c>
      <c r="E22" s="213">
        <v>2111</v>
      </c>
      <c r="F22" s="213">
        <v>1738</v>
      </c>
      <c r="G22" s="213">
        <v>1892</v>
      </c>
      <c r="H22" s="213">
        <v>1892</v>
      </c>
      <c r="I22" s="213">
        <v>2511</v>
      </c>
      <c r="J22" s="213">
        <v>2684</v>
      </c>
      <c r="L22" s="222"/>
    </row>
    <row r="23" spans="1:12">
      <c r="A23" s="53" t="s">
        <v>390</v>
      </c>
      <c r="B23" s="226">
        <v>9.5095790035059375E-3</v>
      </c>
      <c r="D23" s="53" t="s">
        <v>389</v>
      </c>
      <c r="E23" s="213">
        <v>8061</v>
      </c>
      <c r="F23" s="213">
        <v>8137</v>
      </c>
      <c r="G23" s="213">
        <v>5999</v>
      </c>
      <c r="H23" s="213">
        <v>5999</v>
      </c>
      <c r="I23" s="213">
        <v>6034</v>
      </c>
      <c r="J23" s="213">
        <v>5230</v>
      </c>
      <c r="L23" s="222"/>
    </row>
    <row r="24" spans="1:12">
      <c r="A24" s="53" t="s">
        <v>389</v>
      </c>
      <c r="B24" s="226">
        <v>8.2520488117365284E-3</v>
      </c>
      <c r="D24" s="53" t="s">
        <v>384</v>
      </c>
      <c r="E24" s="213">
        <v>5494</v>
      </c>
      <c r="F24" s="213">
        <v>5481</v>
      </c>
      <c r="G24" s="213">
        <v>12504</v>
      </c>
      <c r="H24" s="213">
        <v>12504</v>
      </c>
      <c r="I24" s="213">
        <v>9291</v>
      </c>
      <c r="J24" s="213">
        <v>7772</v>
      </c>
      <c r="L24" s="222"/>
    </row>
    <row r="25" spans="1:12">
      <c r="A25" s="53" t="s">
        <v>364</v>
      </c>
      <c r="B25" s="226">
        <v>8.2189143901215244E-3</v>
      </c>
      <c r="D25" s="53" t="s">
        <v>360</v>
      </c>
      <c r="E25" s="213">
        <v>15127</v>
      </c>
      <c r="F25" s="213">
        <v>14506</v>
      </c>
      <c r="G25" s="213">
        <v>15482</v>
      </c>
      <c r="H25" s="213">
        <v>15482</v>
      </c>
      <c r="I25" s="213">
        <v>16664</v>
      </c>
      <c r="J25" s="213">
        <v>17501</v>
      </c>
      <c r="L25" s="222"/>
    </row>
    <row r="26" spans="1:12">
      <c r="A26" s="53" t="s">
        <v>391</v>
      </c>
      <c r="B26" s="226">
        <v>7.9396385507950681E-3</v>
      </c>
      <c r="D26" s="53" t="s">
        <v>378</v>
      </c>
      <c r="E26" s="213">
        <v>9628</v>
      </c>
      <c r="F26" s="213">
        <v>9219</v>
      </c>
      <c r="G26" s="213">
        <v>11698</v>
      </c>
      <c r="H26" s="213">
        <v>11698</v>
      </c>
      <c r="I26" s="213">
        <v>10208</v>
      </c>
      <c r="J26" s="213">
        <v>9454</v>
      </c>
      <c r="L26" s="222"/>
    </row>
    <row r="27" spans="1:12">
      <c r="A27" s="53" t="s">
        <v>393</v>
      </c>
      <c r="B27" s="226">
        <v>7.7550324875114785E-3</v>
      </c>
      <c r="D27" s="53" t="s">
        <v>392</v>
      </c>
      <c r="E27" s="213">
        <v>2638</v>
      </c>
      <c r="F27" s="213">
        <v>2632</v>
      </c>
      <c r="G27" s="213">
        <v>2444</v>
      </c>
      <c r="H27" s="213">
        <v>2444</v>
      </c>
      <c r="I27" s="213">
        <v>2447</v>
      </c>
      <c r="J27" s="213">
        <v>2393</v>
      </c>
      <c r="L27" s="222"/>
    </row>
    <row r="28" spans="1:12">
      <c r="A28" s="53" t="s">
        <v>366</v>
      </c>
      <c r="B28" s="226">
        <v>6.648973937410655E-3</v>
      </c>
      <c r="D28" s="53" t="s">
        <v>373</v>
      </c>
      <c r="E28" s="213">
        <v>28295</v>
      </c>
      <c r="F28" s="213">
        <v>28248</v>
      </c>
      <c r="G28" s="213">
        <v>14005</v>
      </c>
      <c r="H28" s="213">
        <v>14005</v>
      </c>
      <c r="I28" s="213">
        <v>13185</v>
      </c>
      <c r="J28" s="213">
        <v>12592</v>
      </c>
      <c r="L28" s="222"/>
    </row>
    <row r="29" spans="1:12">
      <c r="A29" s="53" t="s">
        <v>372</v>
      </c>
      <c r="B29" s="226">
        <v>6.6410847894070833E-3</v>
      </c>
      <c r="D29" s="53" t="s">
        <v>386</v>
      </c>
      <c r="E29" s="213">
        <v>7323</v>
      </c>
      <c r="F29" s="213">
        <v>7644</v>
      </c>
      <c r="G29" s="213">
        <v>7718</v>
      </c>
      <c r="H29" s="213">
        <v>7718</v>
      </c>
      <c r="I29" s="213">
        <v>7495</v>
      </c>
      <c r="J29" s="213">
        <v>7744</v>
      </c>
      <c r="L29" s="222"/>
    </row>
    <row r="30" spans="1:12">
      <c r="A30" s="53" t="s">
        <v>394</v>
      </c>
      <c r="B30" s="226">
        <v>5.978396357107018E-3</v>
      </c>
      <c r="D30" s="53" t="s">
        <v>376</v>
      </c>
      <c r="E30" s="213">
        <v>6247</v>
      </c>
      <c r="F30" s="213">
        <v>7687</v>
      </c>
      <c r="G30" s="213">
        <v>6959</v>
      </c>
      <c r="H30" s="213">
        <v>6959</v>
      </c>
      <c r="I30" s="213">
        <v>8989</v>
      </c>
      <c r="J30" s="213">
        <v>10237</v>
      </c>
      <c r="L30" s="222"/>
    </row>
    <row r="31" spans="1:12">
      <c r="A31" s="53" t="s">
        <v>396</v>
      </c>
      <c r="B31" s="226">
        <v>5.5650050017198339E-3</v>
      </c>
      <c r="D31" s="53" t="s">
        <v>395</v>
      </c>
      <c r="E31" s="213">
        <v>1377</v>
      </c>
      <c r="F31" s="213">
        <v>1961</v>
      </c>
      <c r="G31" s="213">
        <v>2797</v>
      </c>
      <c r="H31" s="213">
        <v>2797</v>
      </c>
      <c r="I31" s="213">
        <v>2306</v>
      </c>
      <c r="J31" s="213">
        <v>2413</v>
      </c>
      <c r="L31" s="222"/>
    </row>
    <row r="32" spans="1:12">
      <c r="A32" s="53" t="s">
        <v>398</v>
      </c>
      <c r="B32" s="226">
        <v>5.1200570543183622E-3</v>
      </c>
      <c r="D32" s="53" t="s">
        <v>397</v>
      </c>
      <c r="E32" s="213">
        <v>1150</v>
      </c>
      <c r="F32" s="213">
        <v>1417</v>
      </c>
      <c r="G32" s="213">
        <v>1196</v>
      </c>
      <c r="H32" s="213">
        <v>1196</v>
      </c>
      <c r="I32" s="213">
        <v>1768</v>
      </c>
      <c r="J32" s="213">
        <v>1833</v>
      </c>
      <c r="L32" s="222"/>
    </row>
    <row r="33" spans="1:12">
      <c r="A33" s="53" t="s">
        <v>399</v>
      </c>
      <c r="B33" s="226">
        <v>5.0679886774947849E-3</v>
      </c>
      <c r="D33" s="53" t="s">
        <v>370</v>
      </c>
      <c r="E33" s="213">
        <v>11802</v>
      </c>
      <c r="F33" s="213">
        <v>12411</v>
      </c>
      <c r="G33" s="213">
        <v>12918</v>
      </c>
      <c r="H33" s="213">
        <v>12918</v>
      </c>
      <c r="I33" s="213">
        <v>12896</v>
      </c>
      <c r="J33" s="213">
        <v>13524</v>
      </c>
      <c r="L33" s="222"/>
    </row>
    <row r="34" spans="1:12">
      <c r="A34" s="53" t="s">
        <v>383</v>
      </c>
      <c r="B34" s="226">
        <v>4.6198850708918842E-3</v>
      </c>
      <c r="D34" s="53" t="s">
        <v>400</v>
      </c>
      <c r="E34" s="213">
        <v>636</v>
      </c>
      <c r="F34" s="213">
        <v>615</v>
      </c>
      <c r="G34" s="213">
        <v>773</v>
      </c>
      <c r="H34" s="213">
        <v>773</v>
      </c>
      <c r="I34" s="213">
        <v>603</v>
      </c>
      <c r="J34" s="213">
        <v>688</v>
      </c>
      <c r="L34" s="222"/>
    </row>
    <row r="35" spans="1:12">
      <c r="A35" s="53" t="s">
        <v>388</v>
      </c>
      <c r="B35" s="226">
        <v>4.2348946483175606E-3</v>
      </c>
      <c r="D35" s="53" t="s">
        <v>394</v>
      </c>
      <c r="E35" s="213">
        <v>3531</v>
      </c>
      <c r="F35" s="213">
        <v>3985</v>
      </c>
      <c r="G35" s="213">
        <v>3718</v>
      </c>
      <c r="H35" s="213">
        <v>3718</v>
      </c>
      <c r="I35" s="213">
        <v>3548</v>
      </c>
      <c r="J35" s="213">
        <v>3789</v>
      </c>
      <c r="L35" s="222"/>
    </row>
    <row r="36" spans="1:12">
      <c r="A36" s="53" t="s">
        <v>395</v>
      </c>
      <c r="B36" s="226">
        <v>3.8073028265239468E-3</v>
      </c>
      <c r="D36" s="53" t="s">
        <v>401</v>
      </c>
      <c r="E36" s="213">
        <v>2248</v>
      </c>
      <c r="F36" s="213">
        <v>2019</v>
      </c>
      <c r="G36" s="213">
        <v>1645</v>
      </c>
      <c r="H36" s="213">
        <v>1645</v>
      </c>
      <c r="I36" s="213">
        <v>1469</v>
      </c>
      <c r="J36" s="213">
        <v>1496</v>
      </c>
      <c r="L36" s="222"/>
    </row>
    <row r="37" spans="1:12">
      <c r="A37" s="53" t="s">
        <v>402</v>
      </c>
      <c r="B37" s="226">
        <v>3.8025693377218032E-3</v>
      </c>
      <c r="D37" s="53" t="s">
        <v>371</v>
      </c>
      <c r="E37" s="213">
        <v>17314</v>
      </c>
      <c r="F37" s="213">
        <v>13832</v>
      </c>
      <c r="G37" s="213">
        <v>13169</v>
      </c>
      <c r="H37" s="213">
        <v>13169</v>
      </c>
      <c r="I37" s="213">
        <v>14137</v>
      </c>
      <c r="J37" s="213">
        <v>13025</v>
      </c>
      <c r="L37" s="222"/>
    </row>
    <row r="38" spans="1:12">
      <c r="A38" s="53" t="s">
        <v>392</v>
      </c>
      <c r="B38" s="226">
        <v>3.7757462345096577E-3</v>
      </c>
      <c r="D38" s="53" t="s">
        <v>398</v>
      </c>
      <c r="E38" s="213">
        <v>3015</v>
      </c>
      <c r="F38" s="213">
        <v>3015</v>
      </c>
      <c r="G38" s="213">
        <v>3475</v>
      </c>
      <c r="H38" s="213">
        <v>3475</v>
      </c>
      <c r="I38" s="213">
        <v>3601</v>
      </c>
      <c r="J38" s="213">
        <v>3245</v>
      </c>
      <c r="L38" s="222"/>
    </row>
    <row r="39" spans="1:12">
      <c r="A39" s="53" t="s">
        <v>385</v>
      </c>
      <c r="B39" s="226">
        <v>3.1051686542060202E-3</v>
      </c>
      <c r="D39" s="53" t="s">
        <v>377</v>
      </c>
      <c r="E39" s="213">
        <v>12526</v>
      </c>
      <c r="F39" s="213">
        <v>12610</v>
      </c>
      <c r="G39" s="213">
        <v>14478</v>
      </c>
      <c r="H39" s="213">
        <v>14478</v>
      </c>
      <c r="I39" s="213">
        <v>10579</v>
      </c>
      <c r="J39" s="213">
        <v>9926</v>
      </c>
      <c r="L39" s="222"/>
    </row>
    <row r="40" spans="1:12">
      <c r="A40" s="53" t="s">
        <v>362</v>
      </c>
      <c r="B40" s="226">
        <v>3.0183880261667262E-3</v>
      </c>
      <c r="D40" s="53" t="s">
        <v>351</v>
      </c>
      <c r="E40" s="213">
        <v>62601</v>
      </c>
      <c r="F40" s="213">
        <v>61125</v>
      </c>
      <c r="G40" s="213">
        <v>61067</v>
      </c>
      <c r="H40" s="213">
        <v>61067</v>
      </c>
      <c r="I40" s="213">
        <v>63445</v>
      </c>
      <c r="J40" s="213">
        <v>69566</v>
      </c>
      <c r="L40" s="222"/>
    </row>
    <row r="41" spans="1:12">
      <c r="A41" s="53" t="s">
        <v>397</v>
      </c>
      <c r="B41" s="226">
        <v>2.8921616581095706E-3</v>
      </c>
      <c r="D41" s="53" t="s">
        <v>369</v>
      </c>
      <c r="E41" s="213">
        <v>11264</v>
      </c>
      <c r="F41" s="213">
        <v>12912</v>
      </c>
      <c r="G41" s="213">
        <v>12700</v>
      </c>
      <c r="H41" s="213">
        <v>12700</v>
      </c>
      <c r="I41" s="213">
        <v>13030</v>
      </c>
      <c r="J41" s="213">
        <v>13977</v>
      </c>
      <c r="L41" s="222"/>
    </row>
    <row r="42" spans="1:12">
      <c r="A42" s="53" t="s">
        <v>403</v>
      </c>
      <c r="B42" s="226">
        <v>2.860605066095282E-3</v>
      </c>
      <c r="D42" s="53" t="s">
        <v>391</v>
      </c>
      <c r="E42" s="213">
        <v>4221</v>
      </c>
      <c r="F42" s="213">
        <v>3846</v>
      </c>
      <c r="G42" s="213">
        <v>4838</v>
      </c>
      <c r="H42" s="213">
        <v>4838</v>
      </c>
      <c r="I42" s="213">
        <v>4625</v>
      </c>
      <c r="J42" s="213">
        <v>5032</v>
      </c>
      <c r="L42" s="222"/>
    </row>
    <row r="43" spans="1:12">
      <c r="A43" s="53" t="s">
        <v>401</v>
      </c>
      <c r="B43" s="226">
        <v>2.360433082668804E-3</v>
      </c>
      <c r="D43" s="53" t="s">
        <v>363</v>
      </c>
      <c r="E43" s="213">
        <v>17590</v>
      </c>
      <c r="F43" s="213">
        <v>20653</v>
      </c>
      <c r="G43" s="213">
        <v>17309</v>
      </c>
      <c r="H43" s="213">
        <v>17309</v>
      </c>
      <c r="I43" s="213">
        <v>17254</v>
      </c>
      <c r="J43" s="213">
        <v>15828</v>
      </c>
      <c r="L43" s="222"/>
    </row>
    <row r="44" spans="1:12">
      <c r="A44" s="53" t="s">
        <v>380</v>
      </c>
      <c r="B44" s="226">
        <v>2.0527563105294882E-3</v>
      </c>
      <c r="D44" s="53" t="s">
        <v>365</v>
      </c>
      <c r="E44" s="213">
        <v>16220</v>
      </c>
      <c r="F44" s="213">
        <v>15378</v>
      </c>
      <c r="G44" s="213">
        <v>15096</v>
      </c>
      <c r="H44" s="213">
        <v>15096</v>
      </c>
      <c r="I44" s="213">
        <v>15096</v>
      </c>
      <c r="J44" s="213">
        <v>14736</v>
      </c>
      <c r="L44" s="222"/>
    </row>
    <row r="45" spans="1:12">
      <c r="A45" s="53" t="s">
        <v>404</v>
      </c>
      <c r="B45" s="226">
        <v>2.0148884001123415E-3</v>
      </c>
      <c r="D45" s="53" t="s">
        <v>399</v>
      </c>
      <c r="E45" s="213">
        <v>4309</v>
      </c>
      <c r="F45" s="213">
        <v>3012</v>
      </c>
      <c r="G45" s="213">
        <v>4070</v>
      </c>
      <c r="H45" s="213">
        <v>4070</v>
      </c>
      <c r="I45" s="213">
        <v>2900</v>
      </c>
      <c r="J45" s="213">
        <v>3212</v>
      </c>
      <c r="L45" s="222"/>
    </row>
    <row r="46" spans="1:12">
      <c r="A46" s="53" t="s">
        <v>405</v>
      </c>
      <c r="B46" s="226">
        <v>1.8302823368287519E-3</v>
      </c>
      <c r="D46" s="53" t="s">
        <v>404</v>
      </c>
      <c r="E46" s="213">
        <v>1372</v>
      </c>
      <c r="F46" s="213">
        <v>1196</v>
      </c>
      <c r="G46" s="213">
        <v>1607</v>
      </c>
      <c r="H46" s="213">
        <v>1607</v>
      </c>
      <c r="I46" s="213">
        <v>1070</v>
      </c>
      <c r="J46" s="213">
        <v>1277</v>
      </c>
      <c r="L46" s="222"/>
    </row>
    <row r="47" spans="1:12">
      <c r="A47" s="53" t="s">
        <v>375</v>
      </c>
      <c r="B47" s="226">
        <v>1.5904522375201568E-3</v>
      </c>
      <c r="D47" s="53" t="s">
        <v>393</v>
      </c>
      <c r="E47" s="213">
        <v>5660</v>
      </c>
      <c r="F47" s="213">
        <v>5660</v>
      </c>
      <c r="G47" s="213">
        <v>4473</v>
      </c>
      <c r="H47" s="213">
        <v>4473</v>
      </c>
      <c r="I47" s="213">
        <v>5093</v>
      </c>
      <c r="J47" s="213">
        <v>4915</v>
      </c>
      <c r="L47" s="222"/>
    </row>
    <row r="48" spans="1:12">
      <c r="A48" s="53" t="s">
        <v>406</v>
      </c>
      <c r="B48" s="226">
        <v>1.355355627013705E-3</v>
      </c>
      <c r="D48" s="53" t="s">
        <v>406</v>
      </c>
      <c r="E48" s="213">
        <v>579</v>
      </c>
      <c r="F48" s="213">
        <v>579</v>
      </c>
      <c r="G48" s="213">
        <v>731</v>
      </c>
      <c r="H48" s="213">
        <v>731</v>
      </c>
      <c r="I48" s="213">
        <v>826</v>
      </c>
      <c r="J48" s="213">
        <v>859</v>
      </c>
      <c r="L48" s="222"/>
    </row>
    <row r="49" spans="1:12">
      <c r="A49" s="53" t="s">
        <v>400</v>
      </c>
      <c r="B49" s="226">
        <v>1.0855467652915356E-3</v>
      </c>
      <c r="D49" s="53" t="s">
        <v>379</v>
      </c>
      <c r="E49" s="213">
        <v>11210</v>
      </c>
      <c r="F49" s="213">
        <v>9705</v>
      </c>
      <c r="G49" s="213">
        <v>10532</v>
      </c>
      <c r="H49" s="213">
        <v>10532</v>
      </c>
      <c r="I49" s="213">
        <v>9113</v>
      </c>
      <c r="J49" s="213">
        <v>9426</v>
      </c>
      <c r="L49" s="222"/>
    </row>
    <row r="50" spans="1:12">
      <c r="A50" s="53" t="s">
        <v>407</v>
      </c>
      <c r="B50" s="226">
        <v>7.6366952674578959E-4</v>
      </c>
      <c r="D50" s="53" t="s">
        <v>355</v>
      </c>
      <c r="E50" s="213">
        <v>39788</v>
      </c>
      <c r="F50" s="213">
        <v>40190</v>
      </c>
      <c r="G50" s="213">
        <v>36761</v>
      </c>
      <c r="H50" s="213">
        <v>36761</v>
      </c>
      <c r="I50" s="213">
        <v>36911</v>
      </c>
      <c r="J50" s="213">
        <v>34052</v>
      </c>
      <c r="L50" s="222"/>
    </row>
    <row r="51" spans="1:12">
      <c r="B51" s="224"/>
      <c r="D51" s="53" t="s">
        <v>396</v>
      </c>
      <c r="E51" s="213">
        <v>3011</v>
      </c>
      <c r="F51" s="213">
        <v>3434</v>
      </c>
      <c r="G51" s="213">
        <v>3795</v>
      </c>
      <c r="H51" s="213">
        <v>3795</v>
      </c>
      <c r="I51" s="213">
        <v>3130</v>
      </c>
      <c r="J51" s="213">
        <v>3527</v>
      </c>
      <c r="L51" s="222"/>
    </row>
    <row r="52" spans="1:12">
      <c r="D52" s="53" t="s">
        <v>382</v>
      </c>
      <c r="E52" s="213">
        <v>9746</v>
      </c>
      <c r="F52" s="213">
        <v>8469</v>
      </c>
      <c r="G52" s="213">
        <v>8852</v>
      </c>
      <c r="H52" s="213">
        <v>8852</v>
      </c>
      <c r="I52" s="213">
        <v>8816</v>
      </c>
      <c r="J52" s="213">
        <v>8424</v>
      </c>
      <c r="L52" s="222"/>
    </row>
    <row r="53" spans="1:12">
      <c r="D53" s="53" t="s">
        <v>407</v>
      </c>
      <c r="E53" s="213">
        <v>559</v>
      </c>
      <c r="F53" s="213">
        <v>602</v>
      </c>
      <c r="G53" s="213">
        <v>471</v>
      </c>
      <c r="H53" s="213">
        <v>471</v>
      </c>
      <c r="I53" s="213">
        <v>532</v>
      </c>
      <c r="J53" s="213">
        <v>484</v>
      </c>
      <c r="L53" s="222"/>
    </row>
    <row r="54" spans="1:12">
      <c r="D54" s="53" t="s">
        <v>405</v>
      </c>
      <c r="E54" s="213">
        <v>1035</v>
      </c>
      <c r="F54" s="213">
        <v>954</v>
      </c>
      <c r="G54" s="213">
        <v>1214</v>
      </c>
      <c r="H54" s="213">
        <v>1214</v>
      </c>
      <c r="I54" s="213">
        <v>1144</v>
      </c>
      <c r="J54" s="213">
        <v>1160</v>
      </c>
      <c r="L54" s="222"/>
    </row>
    <row r="55" spans="1:12">
      <c r="D55" s="53" t="s">
        <v>359</v>
      </c>
      <c r="E55" s="213">
        <v>23379</v>
      </c>
      <c r="F55" s="213">
        <v>21954</v>
      </c>
      <c r="G55" s="213">
        <v>22782</v>
      </c>
      <c r="H55" s="213">
        <v>22782</v>
      </c>
      <c r="I55" s="213">
        <v>20439</v>
      </c>
      <c r="J55" s="213">
        <v>20504</v>
      </c>
      <c r="L55" s="222"/>
    </row>
    <row r="56" spans="1:12">
      <c r="D56" s="53" t="s">
        <v>390</v>
      </c>
      <c r="E56" s="213">
        <v>5648</v>
      </c>
      <c r="F56" s="213">
        <v>5449</v>
      </c>
      <c r="G56" s="213">
        <v>6525</v>
      </c>
      <c r="H56" s="213">
        <v>6525</v>
      </c>
      <c r="I56" s="213">
        <v>5785</v>
      </c>
      <c r="J56" s="213">
        <v>6027</v>
      </c>
      <c r="L56" s="222"/>
    </row>
    <row r="57" spans="1:12">
      <c r="D57" s="53" t="s">
        <v>402</v>
      </c>
      <c r="E57" s="213">
        <v>2409</v>
      </c>
      <c r="F57" s="213">
        <v>2016</v>
      </c>
      <c r="G57" s="213">
        <v>1667</v>
      </c>
      <c r="H57" s="213">
        <v>1667</v>
      </c>
      <c r="I57" s="213">
        <v>2211</v>
      </c>
      <c r="J57" s="213">
        <v>2410</v>
      </c>
      <c r="L57" s="222"/>
    </row>
    <row r="58" spans="1:12">
      <c r="D58" s="53" t="s">
        <v>403</v>
      </c>
      <c r="E58" s="213">
        <v>537</v>
      </c>
      <c r="F58" s="213">
        <v>751</v>
      </c>
      <c r="G58" s="213">
        <v>515</v>
      </c>
      <c r="H58" s="213">
        <v>515</v>
      </c>
      <c r="I58" s="213">
        <v>1038</v>
      </c>
      <c r="J58" s="213">
        <v>1813</v>
      </c>
      <c r="L58" s="222"/>
    </row>
    <row r="59" spans="1:12">
      <c r="D59" s="223" t="s">
        <v>434</v>
      </c>
      <c r="E59" s="230"/>
      <c r="F59" s="230"/>
      <c r="G59" s="230"/>
      <c r="H59" s="230"/>
      <c r="I59" s="230"/>
      <c r="J59" s="230"/>
      <c r="L59" s="222"/>
    </row>
    <row r="60" spans="1:12">
      <c r="D60" s="42" t="s">
        <v>435</v>
      </c>
    </row>
    <row r="63" spans="1:12">
      <c r="A63" s="388" t="s">
        <v>343</v>
      </c>
      <c r="B63" s="389"/>
      <c r="D63" s="286" t="s">
        <v>441</v>
      </c>
      <c r="E63" s="285"/>
      <c r="F63" s="285"/>
      <c r="G63" s="285"/>
      <c r="H63" s="285"/>
      <c r="J63" s="224"/>
    </row>
    <row r="64" spans="1:12">
      <c r="A64" s="282"/>
      <c r="B64" s="283"/>
      <c r="D64" s="280"/>
      <c r="E64" s="280" t="s">
        <v>439</v>
      </c>
      <c r="F64" s="281"/>
      <c r="G64" s="281"/>
      <c r="H64" s="281"/>
      <c r="J64" s="224"/>
    </row>
    <row r="65" spans="1:9" ht="30">
      <c r="A65" s="212" t="s">
        <v>344</v>
      </c>
      <c r="B65" s="212" t="s">
        <v>345</v>
      </c>
      <c r="D65" s="212" t="s">
        <v>346</v>
      </c>
      <c r="E65" s="212">
        <v>2011</v>
      </c>
      <c r="F65" s="212">
        <v>2012</v>
      </c>
      <c r="G65" s="214" t="s">
        <v>347</v>
      </c>
      <c r="H65" s="225" t="s">
        <v>348</v>
      </c>
    </row>
    <row r="66" spans="1:9">
      <c r="A66" s="53" t="s">
        <v>349</v>
      </c>
      <c r="B66" s="226">
        <v>0.20653473907431893</v>
      </c>
      <c r="D66" s="53" t="s">
        <v>350</v>
      </c>
      <c r="E66" s="213">
        <v>51123</v>
      </c>
      <c r="F66" s="213">
        <v>56672</v>
      </c>
      <c r="G66" s="213">
        <v>5549</v>
      </c>
      <c r="H66" s="284">
        <f>(F66-E66)/ABS(E66)</f>
        <v>0.10854214345793478</v>
      </c>
    </row>
    <row r="67" spans="1:9">
      <c r="A67" s="53" t="s">
        <v>351</v>
      </c>
      <c r="B67" s="226">
        <v>0.10976329400330082</v>
      </c>
      <c r="D67" s="53" t="s">
        <v>352</v>
      </c>
      <c r="E67" s="213">
        <v>5831</v>
      </c>
      <c r="F67" s="213">
        <v>6485</v>
      </c>
      <c r="G67" s="53">
        <v>654</v>
      </c>
      <c r="H67" s="284">
        <f>(F67-E67)/ABS(E67)</f>
        <v>0.11215914937403533</v>
      </c>
      <c r="I67" s="158"/>
    </row>
    <row r="68" spans="1:9">
      <c r="A68" s="53" t="s">
        <v>353</v>
      </c>
      <c r="B68" s="226">
        <v>8.7048859071415727E-2</v>
      </c>
      <c r="D68" s="53" t="s">
        <v>354</v>
      </c>
      <c r="E68" s="213">
        <v>9436</v>
      </c>
      <c r="F68" s="213">
        <v>10013</v>
      </c>
      <c r="G68" s="53">
        <v>577</v>
      </c>
      <c r="H68" s="284">
        <f>(F68-E68)/ABS(E68)</f>
        <v>6.1148791860958035E-2</v>
      </c>
    </row>
    <row r="69" spans="1:9">
      <c r="A69" s="53" t="s">
        <v>355</v>
      </c>
      <c r="B69" s="226">
        <v>5.3728253563528151E-2</v>
      </c>
      <c r="D69" s="53" t="s">
        <v>356</v>
      </c>
      <c r="E69" s="53">
        <v>3222</v>
      </c>
      <c r="F69" s="213">
        <v>3670</v>
      </c>
      <c r="G69" s="53">
        <v>448</v>
      </c>
      <c r="H69" s="284">
        <f>(F69-E69)/ABS(E69)</f>
        <v>0.13904407200496585</v>
      </c>
    </row>
    <row r="70" spans="1:9">
      <c r="A70" s="53" t="s">
        <v>357</v>
      </c>
      <c r="B70" s="226">
        <v>3.2370752088257473E-2</v>
      </c>
      <c r="D70" s="53" t="s">
        <v>358</v>
      </c>
      <c r="E70" s="213">
        <v>5669</v>
      </c>
      <c r="F70" s="213">
        <v>5895</v>
      </c>
      <c r="G70" s="53">
        <v>226</v>
      </c>
      <c r="H70" s="284">
        <f>(F70-E70)/ABS(E70)</f>
        <v>3.986593755512436E-2</v>
      </c>
    </row>
    <row r="71" spans="1:9">
      <c r="A71" s="228"/>
      <c r="B71" s="229"/>
      <c r="D71" s="228"/>
      <c r="E71" s="230"/>
      <c r="F71" s="230"/>
      <c r="G71" s="228"/>
      <c r="H71" s="231"/>
    </row>
    <row r="72" spans="1:9">
      <c r="D72" s="223" t="s">
        <v>438</v>
      </c>
    </row>
    <row r="75" spans="1:9">
      <c r="D75" s="223"/>
    </row>
  </sheetData>
  <mergeCells count="3">
    <mergeCell ref="A63:B63"/>
    <mergeCell ref="E3:J3"/>
    <mergeCell ref="D3:D4"/>
  </mergeCells>
  <pageMargins left="0.7" right="0.7" top="0.75" bottom="0.75" header="0.3" footer="0.3"/>
  <pageSetup scale="58" orientation="portrait" horizontalDpi="4294967292" verticalDpi="42949672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workbookViewId="0">
      <selection activeCell="A2" sqref="A2"/>
    </sheetView>
  </sheetViews>
  <sheetFormatPr defaultRowHeight="15"/>
  <cols>
    <col min="1" max="1" width="63.28515625" style="42" customWidth="1"/>
    <col min="2" max="5" width="11.7109375" style="42" bestFit="1" customWidth="1"/>
    <col min="6" max="7" width="9.140625" style="42"/>
    <col min="8" max="8" width="36.7109375" style="42" bestFit="1" customWidth="1"/>
    <col min="9" max="12" width="11.7109375" style="42" bestFit="1" customWidth="1"/>
    <col min="13" max="16384" width="9.140625" style="42"/>
  </cols>
  <sheetData>
    <row r="2" spans="1:6" ht="15.75">
      <c r="A2" s="172" t="s">
        <v>487</v>
      </c>
    </row>
    <row r="3" spans="1:6" ht="15.75">
      <c r="A3" s="172"/>
    </row>
    <row r="4" spans="1:6" ht="15.75">
      <c r="A4" s="172"/>
      <c r="B4" s="42" t="s">
        <v>415</v>
      </c>
    </row>
    <row r="5" spans="1:6">
      <c r="B5" s="248">
        <v>1999</v>
      </c>
      <c r="C5" s="248">
        <v>2003</v>
      </c>
      <c r="D5" s="248">
        <v>2007</v>
      </c>
      <c r="E5" s="248">
        <v>2011</v>
      </c>
    </row>
    <row r="6" spans="1:6">
      <c r="A6" s="249" t="s">
        <v>416</v>
      </c>
      <c r="B6" s="250">
        <v>8513</v>
      </c>
      <c r="C6" s="250">
        <v>9332.32</v>
      </c>
      <c r="D6" s="250">
        <v>9585.4600000000009</v>
      </c>
      <c r="E6" s="250">
        <v>12109.337</v>
      </c>
      <c r="F6" s="10"/>
    </row>
    <row r="7" spans="1:6">
      <c r="A7" s="251"/>
      <c r="B7" s="10"/>
      <c r="C7" s="10"/>
      <c r="D7" s="10"/>
      <c r="E7" s="10"/>
      <c r="F7" s="10"/>
    </row>
    <row r="8" spans="1:6">
      <c r="A8" s="252" t="s">
        <v>417</v>
      </c>
      <c r="B8" s="253">
        <v>6683</v>
      </c>
      <c r="C8" s="253">
        <v>7183.3119999999999</v>
      </c>
      <c r="D8" s="253">
        <v>6940.0569999999998</v>
      </c>
      <c r="E8" s="253">
        <v>6804.2449999999999</v>
      </c>
      <c r="F8" s="10"/>
    </row>
    <row r="9" spans="1:6">
      <c r="A9" s="254" t="s">
        <v>418</v>
      </c>
      <c r="B9" s="255">
        <v>3573</v>
      </c>
      <c r="C9" s="255">
        <v>3632.1</v>
      </c>
      <c r="D9" s="255">
        <v>3455.3510000000001</v>
      </c>
      <c r="E9" s="255">
        <v>3612.8250000000003</v>
      </c>
      <c r="F9" s="10"/>
    </row>
    <row r="10" spans="1:6">
      <c r="A10" s="256" t="s">
        <v>419</v>
      </c>
      <c r="B10" s="257">
        <v>3110</v>
      </c>
      <c r="C10" s="257">
        <v>3090.8910000000001</v>
      </c>
      <c r="D10" s="257">
        <v>3050.66</v>
      </c>
      <c r="E10" s="257">
        <v>2629.9059999999999</v>
      </c>
      <c r="F10" s="10"/>
    </row>
    <row r="11" spans="1:6">
      <c r="A11" s="258" t="s">
        <v>420</v>
      </c>
      <c r="B11" s="259" t="s">
        <v>421</v>
      </c>
      <c r="C11" s="260">
        <v>460.32100000000003</v>
      </c>
      <c r="D11" s="260">
        <v>434.04500000000002</v>
      </c>
      <c r="E11" s="260">
        <v>561.51400000000001</v>
      </c>
      <c r="F11" s="10"/>
    </row>
    <row r="12" spans="1:6">
      <c r="A12" s="10"/>
      <c r="B12" s="240"/>
      <c r="C12" s="240"/>
      <c r="D12" s="240"/>
      <c r="E12" s="240"/>
      <c r="F12" s="10"/>
    </row>
    <row r="13" spans="1:6">
      <c r="A13" s="252" t="s">
        <v>422</v>
      </c>
      <c r="B13" s="253">
        <v>1830</v>
      </c>
      <c r="C13" s="253">
        <v>2149.0079999999998</v>
      </c>
      <c r="D13" s="253">
        <v>2645.4030000000012</v>
      </c>
      <c r="E13" s="253">
        <v>5305.0919999999996</v>
      </c>
      <c r="F13" s="10"/>
    </row>
    <row r="14" spans="1:6">
      <c r="A14" s="261" t="s">
        <v>423</v>
      </c>
      <c r="B14" s="262">
        <v>4940</v>
      </c>
      <c r="C14" s="262">
        <v>5700.2199999999993</v>
      </c>
      <c r="D14" s="262">
        <v>6130.1090000000004</v>
      </c>
      <c r="E14" s="262">
        <v>8496.5119999999988</v>
      </c>
      <c r="F14" s="10"/>
    </row>
    <row r="16" spans="1:6">
      <c r="A16" s="42" t="s">
        <v>424</v>
      </c>
    </row>
    <row r="17" spans="1:1">
      <c r="A17" s="42" t="s">
        <v>425</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workbookViewId="0">
      <selection activeCell="D1" sqref="D1"/>
    </sheetView>
  </sheetViews>
  <sheetFormatPr defaultColWidth="13.140625" defaultRowHeight="15"/>
  <cols>
    <col min="3" max="3" width="17.5703125" bestFit="1" customWidth="1"/>
    <col min="4" max="4" width="12.85546875" bestFit="1" customWidth="1"/>
  </cols>
  <sheetData>
    <row r="1" spans="1:8">
      <c r="A1" s="1" t="s">
        <v>493</v>
      </c>
      <c r="B1" s="42"/>
      <c r="C1" s="42"/>
      <c r="D1" s="42"/>
      <c r="E1" s="42"/>
      <c r="F1" s="42"/>
      <c r="G1" s="42"/>
      <c r="H1" s="42"/>
    </row>
    <row r="2" spans="1:8">
      <c r="A2" s="42"/>
      <c r="B2" s="42"/>
      <c r="C2" s="42"/>
      <c r="D2" s="42"/>
      <c r="E2" s="42"/>
      <c r="F2" s="42"/>
      <c r="G2" s="42"/>
      <c r="H2" s="42"/>
    </row>
    <row r="3" spans="1:8">
      <c r="A3" s="42"/>
      <c r="B3" s="42"/>
      <c r="C3" s="42"/>
      <c r="D3" s="42"/>
      <c r="E3" s="42"/>
      <c r="F3" s="42"/>
      <c r="G3" s="42"/>
      <c r="H3" s="42"/>
    </row>
    <row r="4" spans="1:8" s="45" customFormat="1" ht="54" customHeight="1">
      <c r="B4" s="52" t="s">
        <v>130</v>
      </c>
      <c r="C4" s="52" t="s">
        <v>129</v>
      </c>
      <c r="D4" s="52" t="s">
        <v>128</v>
      </c>
      <c r="E4" s="52" t="s">
        <v>126</v>
      </c>
      <c r="F4" s="52" t="s">
        <v>127</v>
      </c>
      <c r="G4" s="52" t="s">
        <v>94</v>
      </c>
      <c r="H4" s="52" t="s">
        <v>95</v>
      </c>
    </row>
    <row r="5" spans="1:8">
      <c r="A5" s="53">
        <v>1990</v>
      </c>
      <c r="B5" s="46">
        <v>108.07971583333334</v>
      </c>
      <c r="C5" s="51">
        <v>1207.5156899828455</v>
      </c>
      <c r="D5" s="51">
        <v>834.92982490917655</v>
      </c>
      <c r="E5" s="47">
        <v>3.2344787930401098</v>
      </c>
      <c r="F5" s="48">
        <v>0.27548234513989156</v>
      </c>
      <c r="G5" s="49">
        <v>1.446248120450361</v>
      </c>
      <c r="H5" s="50">
        <v>203.76734658747154</v>
      </c>
    </row>
    <row r="6" spans="1:8">
      <c r="A6" s="53">
        <v>1991</v>
      </c>
      <c r="B6" s="46">
        <v>111.21145916666667</v>
      </c>
      <c r="C6" s="51">
        <v>1131.9012475470988</v>
      </c>
      <c r="D6" s="51">
        <v>829.63099804415606</v>
      </c>
      <c r="E6" s="47">
        <v>3.3866095482307639</v>
      </c>
      <c r="F6" s="48">
        <v>0.26746372330632778</v>
      </c>
      <c r="G6" s="49">
        <v>1.3643430033539499</v>
      </c>
      <c r="H6" s="50">
        <v>207.30274678462209</v>
      </c>
    </row>
    <row r="7" spans="1:8">
      <c r="A7" s="53">
        <v>1992</v>
      </c>
      <c r="B7" s="46">
        <v>122.44192166666666</v>
      </c>
      <c r="C7" s="51">
        <v>1046.7633308603524</v>
      </c>
      <c r="D7" s="51">
        <v>825.56665767792674</v>
      </c>
      <c r="E7" s="47">
        <v>3.4289724507115813</v>
      </c>
      <c r="F7" s="48">
        <v>0.25055023953556838</v>
      </c>
      <c r="G7" s="49">
        <v>1.26793314764502</v>
      </c>
      <c r="H7" s="50">
        <v>208.23166678321638</v>
      </c>
    </row>
    <row r="8" spans="1:8">
      <c r="A8" s="53">
        <v>1993</v>
      </c>
      <c r="B8" s="46">
        <v>131.68546750000004</v>
      </c>
      <c r="C8" s="51">
        <v>944.26380806692509</v>
      </c>
      <c r="D8" s="51">
        <v>820.30780865517647</v>
      </c>
      <c r="E8" s="47">
        <v>3.4649979194007869</v>
      </c>
      <c r="F8" s="48">
        <v>0.22827427710862894</v>
      </c>
      <c r="G8" s="49">
        <v>1.1511091301385559</v>
      </c>
      <c r="H8" s="50">
        <v>209.67359746986972</v>
      </c>
    </row>
    <row r="9" spans="1:8">
      <c r="A9" s="53">
        <v>1994</v>
      </c>
      <c r="B9" s="46">
        <v>128.73343333333335</v>
      </c>
      <c r="C9" s="51">
        <v>1062.3779978128659</v>
      </c>
      <c r="D9" s="51">
        <v>819.33111272966323</v>
      </c>
      <c r="E9" s="47">
        <v>3.4938321348871808</v>
      </c>
      <c r="F9" s="48">
        <v>0.25505261112036931</v>
      </c>
      <c r="G9" s="49">
        <v>1.2966406148955747</v>
      </c>
      <c r="H9" s="50">
        <v>213.1440079513963</v>
      </c>
    </row>
    <row r="10" spans="1:8">
      <c r="A10" s="53">
        <v>1995</v>
      </c>
      <c r="B10" s="46">
        <v>126.43419666666667</v>
      </c>
      <c r="C10" s="51">
        <v>1017.7097970527282</v>
      </c>
      <c r="D10" s="51">
        <v>816.23946927590544</v>
      </c>
      <c r="E10" s="47">
        <v>3.3997534921939199</v>
      </c>
      <c r="F10" s="48">
        <v>0.23789265011302121</v>
      </c>
      <c r="G10" s="49">
        <v>1.2468274757107116</v>
      </c>
      <c r="H10" s="50">
        <v>213.82280096658454</v>
      </c>
    </row>
    <row r="11" spans="1:8">
      <c r="A11" s="53">
        <v>1996</v>
      </c>
      <c r="B11" s="46">
        <v>126.73533500000001</v>
      </c>
      <c r="C11" s="51">
        <v>1028.0496709250115</v>
      </c>
      <c r="D11" s="51">
        <v>813.80879336313512</v>
      </c>
      <c r="E11" s="47">
        <v>3.4338724219542431</v>
      </c>
      <c r="F11" s="48">
        <v>0.23753481963601492</v>
      </c>
      <c r="G11" s="49">
        <v>1.2632570197189776</v>
      </c>
      <c r="H11" s="50">
        <v>219.14412961435491</v>
      </c>
    </row>
    <row r="12" spans="1:8">
      <c r="A12" s="53">
        <v>1997</v>
      </c>
      <c r="B12" s="46">
        <v>127.47492750000002</v>
      </c>
      <c r="C12" s="51">
        <v>1034.6792738818749</v>
      </c>
      <c r="D12" s="51">
        <v>818.72669475679004</v>
      </c>
      <c r="E12" s="47">
        <v>3.4603432644237264</v>
      </c>
      <c r="F12" s="48">
        <v>0.23455305259515721</v>
      </c>
      <c r="G12" s="49">
        <v>1.263766383224179</v>
      </c>
      <c r="H12" s="50">
        <v>223.73098675682098</v>
      </c>
    </row>
    <row r="13" spans="1:8">
      <c r="A13" s="53">
        <v>1998</v>
      </c>
      <c r="B13" s="46">
        <v>134.33377083333332</v>
      </c>
      <c r="C13" s="51">
        <v>1005.7735253083843</v>
      </c>
      <c r="D13" s="51">
        <v>832.32807367676378</v>
      </c>
      <c r="E13" s="47">
        <v>3.4711328275684719</v>
      </c>
      <c r="F13" s="48">
        <v>0.22035677737119599</v>
      </c>
      <c r="G13" s="49">
        <v>1.2083859203083642</v>
      </c>
      <c r="H13" s="50">
        <v>228.41873545581365</v>
      </c>
    </row>
    <row r="14" spans="1:8">
      <c r="A14" s="53">
        <v>1999</v>
      </c>
      <c r="B14" s="46">
        <v>132.36361666666667</v>
      </c>
      <c r="C14" s="51">
        <v>1075.0030537933903</v>
      </c>
      <c r="D14" s="51">
        <v>839.93587941272608</v>
      </c>
      <c r="E14" s="47">
        <v>3.446898835266365</v>
      </c>
      <c r="F14" s="48">
        <v>0.2300136883221178</v>
      </c>
      <c r="G14" s="49">
        <v>1.2798632373521424</v>
      </c>
      <c r="H14" s="50">
        <v>230.15460345740459</v>
      </c>
    </row>
    <row r="15" spans="1:8">
      <c r="A15" s="53">
        <v>2000</v>
      </c>
      <c r="B15" s="46">
        <v>122.87308416666667</v>
      </c>
      <c r="C15" s="51">
        <v>1148.1189167120597</v>
      </c>
      <c r="D15" s="51">
        <v>842.11613203844638</v>
      </c>
      <c r="E15" s="47">
        <v>3.4770183376994521</v>
      </c>
      <c r="F15" s="48">
        <v>0.24609050453520878</v>
      </c>
      <c r="G15" s="49">
        <v>1.3633736168108972</v>
      </c>
      <c r="H15" s="50">
        <v>231.15764222144784</v>
      </c>
    </row>
    <row r="16" spans="1:8">
      <c r="A16" s="53">
        <v>2001</v>
      </c>
      <c r="B16" s="46">
        <v>130.05649666666665</v>
      </c>
      <c r="C16" s="51">
        <v>1062.8284978903948</v>
      </c>
      <c r="D16" s="51">
        <v>855.28647524961525</v>
      </c>
      <c r="E16" s="47">
        <v>3.6587098607558968</v>
      </c>
      <c r="F16" s="48">
        <v>0.23297104658220047</v>
      </c>
      <c r="G16" s="49">
        <v>1.2426579031080884</v>
      </c>
      <c r="H16" s="50">
        <v>234.18488041398572</v>
      </c>
    </row>
    <row r="17" spans="1:8">
      <c r="A17" s="53">
        <v>2002</v>
      </c>
      <c r="B17" s="46">
        <v>127.92370000000001</v>
      </c>
      <c r="C17" s="51">
        <v>1077.1714614828188</v>
      </c>
      <c r="D17" s="51">
        <v>875.06335800229931</v>
      </c>
      <c r="E17" s="47">
        <v>3.9195690773184939</v>
      </c>
      <c r="F17" s="48">
        <v>0.23882439251881679</v>
      </c>
      <c r="G17" s="49">
        <v>1.2309639657886218</v>
      </c>
      <c r="H17" s="50">
        <v>242.42992491907754</v>
      </c>
    </row>
    <row r="18" spans="1:8">
      <c r="A18" s="53">
        <v>2003</v>
      </c>
      <c r="B18" s="46">
        <v>132.34590166666666</v>
      </c>
      <c r="C18" s="51">
        <v>1047.7366343331094</v>
      </c>
      <c r="D18" s="51">
        <v>880.63166658262867</v>
      </c>
      <c r="E18" s="47">
        <v>4.1160716676670202</v>
      </c>
      <c r="F18" s="48">
        <v>0.23260672520965214</v>
      </c>
      <c r="G18" s="49">
        <v>1.1897558015361254</v>
      </c>
      <c r="H18" s="50">
        <v>252.63861868472426</v>
      </c>
    </row>
    <row r="19" spans="1:8">
      <c r="A19" s="53">
        <v>2004</v>
      </c>
      <c r="B19" s="46">
        <v>125.82062833333333</v>
      </c>
      <c r="C19" s="51">
        <v>1104.7500805683469</v>
      </c>
      <c r="D19" s="51">
        <v>880.77772035505541</v>
      </c>
      <c r="E19" s="47">
        <v>4.3488066720801193</v>
      </c>
      <c r="F19" s="48">
        <v>0.2460253138582178</v>
      </c>
      <c r="G19" s="49">
        <v>1.2542893116358629</v>
      </c>
      <c r="H19" s="50">
        <v>266.05368244200884</v>
      </c>
    </row>
    <row r="20" spans="1:8">
      <c r="A20" s="53">
        <v>2005</v>
      </c>
      <c r="B20" s="46">
        <v>113.76867249999999</v>
      </c>
      <c r="C20" s="51">
        <v>1208.6758823994453</v>
      </c>
      <c r="D20" s="51">
        <v>877.41647605303115</v>
      </c>
      <c r="E20" s="47">
        <v>4.6944480961015413</v>
      </c>
      <c r="F20" s="48">
        <v>0.26632259169954969</v>
      </c>
      <c r="G20" s="49">
        <v>1.3775395326932438</v>
      </c>
      <c r="H20" s="50">
        <v>291.38141658752892</v>
      </c>
    </row>
    <row r="21" spans="1:8">
      <c r="A21" s="53">
        <v>2006</v>
      </c>
      <c r="B21" s="46">
        <v>107.80437166666667</v>
      </c>
      <c r="C21" s="51">
        <v>1265.7684433220493</v>
      </c>
      <c r="D21" s="51">
        <v>880.30648589831878</v>
      </c>
      <c r="E21" s="47">
        <v>4.6031203709466606</v>
      </c>
      <c r="F21" s="48">
        <v>0.27670018859030887</v>
      </c>
      <c r="G21" s="49">
        <v>1.4378724496507389</v>
      </c>
      <c r="H21" s="50">
        <v>287.04136404952663</v>
      </c>
    </row>
    <row r="22" spans="1:8">
      <c r="A22" s="53">
        <v>2007</v>
      </c>
      <c r="B22" s="46">
        <v>117.07131083333336</v>
      </c>
      <c r="C22" s="51">
        <v>1187.0629734427212</v>
      </c>
      <c r="D22" s="51">
        <v>892.38305479785743</v>
      </c>
      <c r="E22" s="47">
        <v>4.290506290685407</v>
      </c>
      <c r="F22" s="48">
        <v>0.25609001057612779</v>
      </c>
      <c r="G22" s="49">
        <v>1.3302168469700655</v>
      </c>
      <c r="H22" s="50">
        <v>267.43583181839875</v>
      </c>
    </row>
    <row r="23" spans="1:8">
      <c r="A23" s="53">
        <v>2008</v>
      </c>
      <c r="B23" s="46">
        <v>139.01063916666666</v>
      </c>
      <c r="C23" s="51">
        <v>1004.5679584205535</v>
      </c>
      <c r="D23" s="51">
        <v>890.8500906613391</v>
      </c>
      <c r="E23" s="47">
        <v>3.8919149454306901</v>
      </c>
      <c r="F23" s="48">
        <v>0.22472750399371144</v>
      </c>
      <c r="G23" s="49">
        <v>1.1276509582827723</v>
      </c>
      <c r="H23" s="50">
        <v>234.34897143125494</v>
      </c>
    </row>
    <row r="24" spans="1:8">
      <c r="A24" s="53">
        <v>2009</v>
      </c>
      <c r="B24" s="46">
        <v>172.29930166666665</v>
      </c>
      <c r="C24" s="51">
        <v>796.42117831923201</v>
      </c>
      <c r="D24" s="51">
        <v>914.39425393811212</v>
      </c>
      <c r="E24" s="47">
        <v>3.4654559334632462</v>
      </c>
      <c r="F24" s="48">
        <v>0.17940601369177425</v>
      </c>
      <c r="G24" s="49">
        <v>0.87098226491385544</v>
      </c>
      <c r="H24" s="50">
        <v>201.88959750742416</v>
      </c>
    </row>
    <row r="25" spans="1:8">
      <c r="A25" s="53">
        <v>2010</v>
      </c>
      <c r="B25" s="46">
        <v>172.66096583333334</v>
      </c>
      <c r="C25" s="51">
        <v>754.46342560515575</v>
      </c>
      <c r="D25" s="51">
        <v>901.70952289786817</v>
      </c>
      <c r="E25" s="47">
        <v>3.5087593868111981</v>
      </c>
      <c r="F25" s="48">
        <v>0.17449602498113986</v>
      </c>
      <c r="G25" s="49">
        <v>0.83670340220041106</v>
      </c>
      <c r="H25" s="50">
        <v>201.8927995705256</v>
      </c>
    </row>
    <row r="26" spans="1:8">
      <c r="A26" s="53">
        <v>2011</v>
      </c>
      <c r="B26" s="46">
        <v>188.09206416666666</v>
      </c>
      <c r="C26" s="51">
        <v>682.16491069600022</v>
      </c>
      <c r="D26" s="51">
        <v>889.02490897532209</v>
      </c>
      <c r="E26" s="47">
        <v>3.3134216046669596</v>
      </c>
      <c r="F26" s="48">
        <v>0.16022713189422061</v>
      </c>
      <c r="G26" s="49">
        <v>0.76731810752327978</v>
      </c>
      <c r="H26" s="50">
        <v>190.41332376578646</v>
      </c>
    </row>
    <row r="27" spans="1:8">
      <c r="A27" s="53">
        <v>2012</v>
      </c>
      <c r="B27" s="46">
        <v>196.08055833333336</v>
      </c>
      <c r="C27" s="51">
        <v>644.07265911899299</v>
      </c>
      <c r="D27" s="51">
        <v>894.10757457478769</v>
      </c>
      <c r="E27" s="47">
        <v>3.4425504131391009</v>
      </c>
      <c r="F27" s="48">
        <v>0.15136982611236105</v>
      </c>
      <c r="G27" s="49">
        <v>0.72035253635480689</v>
      </c>
      <c r="H27" s="50">
        <v>196.59267519749358</v>
      </c>
    </row>
    <row r="28" spans="1:8" ht="94.5" customHeight="1">
      <c r="A28" s="355" t="s">
        <v>131</v>
      </c>
      <c r="B28" s="355"/>
      <c r="C28" s="355"/>
      <c r="D28" s="355"/>
      <c r="E28" s="355"/>
      <c r="F28" s="355"/>
      <c r="G28" s="355"/>
      <c r="H28" s="355"/>
    </row>
    <row r="29" spans="1:8" ht="66.75" customHeight="1">
      <c r="A29" s="355" t="s">
        <v>132</v>
      </c>
      <c r="B29" s="355"/>
      <c r="C29" s="355"/>
      <c r="D29" s="355"/>
      <c r="E29" s="355"/>
      <c r="F29" s="355"/>
      <c r="G29" s="355"/>
      <c r="H29" s="355"/>
    </row>
    <row r="30" spans="1:8">
      <c r="A30" s="42"/>
      <c r="B30" s="42"/>
      <c r="C30" s="42"/>
      <c r="D30" s="42"/>
      <c r="E30" s="42"/>
      <c r="F30" s="42"/>
      <c r="G30" s="42"/>
      <c r="H30" s="42"/>
    </row>
    <row r="31" spans="1:8">
      <c r="A31" s="42"/>
      <c r="B31" s="42"/>
      <c r="C31" s="42"/>
      <c r="D31" s="42"/>
      <c r="E31" s="42"/>
      <c r="F31" s="42"/>
      <c r="G31" s="42"/>
      <c r="H31" s="42"/>
    </row>
    <row r="32" spans="1:8">
      <c r="A32" s="42"/>
      <c r="B32" s="42"/>
      <c r="C32" s="42"/>
      <c r="D32" s="42"/>
      <c r="E32" s="42"/>
      <c r="F32" s="42"/>
      <c r="G32" s="42"/>
      <c r="H32" s="42"/>
    </row>
    <row r="33" spans="1:8">
      <c r="A33" s="42"/>
      <c r="C33" s="42"/>
      <c r="D33" s="42"/>
      <c r="E33" s="42"/>
      <c r="F33" s="42"/>
      <c r="G33" s="42"/>
      <c r="H33" s="42"/>
    </row>
  </sheetData>
  <mergeCells count="2">
    <mergeCell ref="A28:H28"/>
    <mergeCell ref="A29:H29"/>
  </mergeCells>
  <pageMargins left="0.7" right="0.7" top="0.75" bottom="0.75" header="0.3" footer="0.3"/>
  <pageSetup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1"/>
  <sheetViews>
    <sheetView workbookViewId="0">
      <selection activeCell="I24" sqref="I24"/>
    </sheetView>
  </sheetViews>
  <sheetFormatPr defaultRowHeight="15"/>
  <cols>
    <col min="1" max="2" width="9.140625" style="42"/>
    <col min="3" max="3" width="27.140625" style="42" bestFit="1" customWidth="1"/>
    <col min="4" max="4" width="16.42578125" style="42" customWidth="1"/>
    <col min="5" max="5" width="12.85546875" style="42" customWidth="1"/>
    <col min="6" max="6" width="15" style="42" customWidth="1"/>
    <col min="7" max="7" width="13" style="42" customWidth="1"/>
    <col min="8" max="9" width="9.140625" style="42"/>
    <col min="10" max="10" width="27.28515625" style="42" bestFit="1" customWidth="1"/>
    <col min="11" max="16384" width="9.140625" style="42"/>
  </cols>
  <sheetData>
    <row r="3" spans="3:12">
      <c r="C3" s="1" t="s">
        <v>462</v>
      </c>
    </row>
    <row r="4" spans="3:12">
      <c r="C4" s="42" t="s">
        <v>442</v>
      </c>
    </row>
    <row r="5" spans="3:12" ht="15.75" thickBot="1"/>
    <row r="6" spans="3:12" ht="15.75" thickTop="1">
      <c r="C6" s="352"/>
      <c r="D6" s="339">
        <v>2007</v>
      </c>
      <c r="E6" s="339"/>
      <c r="F6" s="338">
        <v>2011</v>
      </c>
      <c r="G6" s="340"/>
    </row>
    <row r="7" spans="3:12" ht="45">
      <c r="C7" s="353"/>
      <c r="D7" s="21" t="s">
        <v>443</v>
      </c>
      <c r="E7" s="21" t="s">
        <v>444</v>
      </c>
      <c r="F7" s="159" t="s">
        <v>443</v>
      </c>
      <c r="G7" s="161" t="s">
        <v>444</v>
      </c>
      <c r="H7" s="45"/>
    </row>
    <row r="8" spans="3:12">
      <c r="C8" s="343" t="s">
        <v>44</v>
      </c>
      <c r="D8" s="344"/>
      <c r="E8" s="344"/>
      <c r="F8" s="344"/>
      <c r="G8" s="354"/>
      <c r="J8" s="158"/>
      <c r="K8" s="158"/>
      <c r="L8" s="158"/>
    </row>
    <row r="9" spans="3:12">
      <c r="C9" s="19" t="s">
        <v>445</v>
      </c>
      <c r="D9" s="141">
        <v>3687.3850000000002</v>
      </c>
      <c r="E9" s="18">
        <v>7.14</v>
      </c>
      <c r="F9" s="164">
        <v>2415.8420000000001</v>
      </c>
      <c r="G9" s="17">
        <v>4.8899999999999997</v>
      </c>
      <c r="J9" s="158"/>
      <c r="K9" s="158"/>
      <c r="L9" s="158"/>
    </row>
    <row r="10" spans="3:12">
      <c r="C10" s="16" t="s">
        <v>446</v>
      </c>
      <c r="D10" s="145">
        <v>840.53899999999999</v>
      </c>
      <c r="E10" s="15">
        <v>3.52</v>
      </c>
      <c r="F10" s="168">
        <v>827.774</v>
      </c>
      <c r="G10" s="14">
        <v>3.32</v>
      </c>
      <c r="J10" s="158"/>
      <c r="K10" s="158"/>
      <c r="L10" s="158"/>
    </row>
    <row r="11" spans="3:12">
      <c r="C11" s="19" t="s">
        <v>47</v>
      </c>
      <c r="D11" s="141">
        <v>11002.33</v>
      </c>
      <c r="E11" s="18">
        <v>29.84</v>
      </c>
      <c r="F11" s="164">
        <v>11713.583000000001</v>
      </c>
      <c r="G11" s="17">
        <v>28.84</v>
      </c>
      <c r="J11" s="158"/>
      <c r="K11" s="158"/>
      <c r="L11" s="158"/>
    </row>
    <row r="12" spans="3:12">
      <c r="C12" s="394"/>
      <c r="D12" s="395"/>
      <c r="E12" s="395"/>
      <c r="F12" s="395"/>
      <c r="G12" s="396"/>
      <c r="J12" s="158"/>
      <c r="K12" s="158"/>
      <c r="L12" s="158"/>
    </row>
    <row r="13" spans="3:12">
      <c r="C13" s="343" t="s">
        <v>40</v>
      </c>
      <c r="D13" s="344"/>
      <c r="E13" s="344"/>
      <c r="F13" s="344"/>
      <c r="G13" s="354"/>
      <c r="J13" s="158"/>
      <c r="K13" s="158"/>
      <c r="L13" s="158"/>
    </row>
    <row r="14" spans="3:12">
      <c r="C14" s="19" t="s">
        <v>447</v>
      </c>
      <c r="D14" s="141">
        <v>2742.2890000000002</v>
      </c>
      <c r="E14" s="18">
        <v>20.39</v>
      </c>
      <c r="F14" s="164">
        <v>3153.9650000000001</v>
      </c>
      <c r="G14" s="17">
        <v>19.87</v>
      </c>
      <c r="J14" s="158"/>
      <c r="K14" s="158"/>
      <c r="L14" s="158"/>
    </row>
    <row r="15" spans="3:12">
      <c r="C15" s="16" t="s">
        <v>448</v>
      </c>
      <c r="D15" s="145">
        <v>3064.9470000000001</v>
      </c>
      <c r="E15" s="15">
        <v>17.7</v>
      </c>
      <c r="F15" s="168">
        <v>3159.4810000000002</v>
      </c>
      <c r="G15" s="14">
        <v>16.350000000000001</v>
      </c>
      <c r="J15" s="158"/>
      <c r="K15" s="158"/>
      <c r="L15" s="158"/>
    </row>
    <row r="16" spans="3:12">
      <c r="C16" s="19" t="s">
        <v>449</v>
      </c>
      <c r="D16" s="141">
        <v>2708.4290000000001</v>
      </c>
      <c r="E16" s="18">
        <v>16.239999999999998</v>
      </c>
      <c r="F16" s="164">
        <v>2545.1419999999998</v>
      </c>
      <c r="G16" s="17">
        <v>14.65</v>
      </c>
      <c r="J16" s="158"/>
      <c r="K16" s="158"/>
      <c r="L16" s="158"/>
    </row>
    <row r="17" spans="3:12">
      <c r="C17" s="16" t="s">
        <v>450</v>
      </c>
      <c r="D17" s="145">
        <v>3414.357</v>
      </c>
      <c r="E17" s="15">
        <v>13.32</v>
      </c>
      <c r="F17" s="168">
        <v>3082.855</v>
      </c>
      <c r="G17" s="14">
        <v>12.02</v>
      </c>
      <c r="J17" s="158"/>
      <c r="K17" s="158"/>
      <c r="L17" s="158"/>
    </row>
    <row r="18" spans="3:12">
      <c r="C18" s="19" t="s">
        <v>451</v>
      </c>
      <c r="D18" s="141">
        <v>3600.232</v>
      </c>
      <c r="E18" s="18">
        <v>9.16</v>
      </c>
      <c r="F18" s="164">
        <v>3015.7559999999999</v>
      </c>
      <c r="G18" s="17">
        <v>8.1999999999999993</v>
      </c>
      <c r="J18" s="158"/>
      <c r="K18" s="158"/>
      <c r="L18" s="158"/>
    </row>
    <row r="19" spans="3:12">
      <c r="C19" s="394"/>
      <c r="D19" s="395"/>
      <c r="E19" s="395"/>
      <c r="F19" s="395"/>
      <c r="G19" s="396"/>
      <c r="J19" s="158"/>
      <c r="K19" s="158"/>
      <c r="L19" s="158"/>
    </row>
    <row r="20" spans="3:12">
      <c r="C20" s="343" t="s">
        <v>5</v>
      </c>
      <c r="D20" s="344"/>
      <c r="E20" s="344"/>
      <c r="F20" s="344"/>
      <c r="G20" s="354"/>
      <c r="J20" s="158"/>
      <c r="K20" s="158"/>
      <c r="L20" s="158"/>
    </row>
    <row r="21" spans="3:12">
      <c r="C21" s="19" t="s">
        <v>48</v>
      </c>
      <c r="D21" s="141">
        <v>2808.1680000000001</v>
      </c>
      <c r="E21" s="18">
        <v>53.44</v>
      </c>
      <c r="F21" s="164">
        <v>2466.375</v>
      </c>
      <c r="G21" s="17">
        <v>52.71</v>
      </c>
      <c r="J21" s="158"/>
      <c r="K21" s="158"/>
      <c r="L21" s="158"/>
    </row>
    <row r="22" spans="3:12">
      <c r="C22" s="16" t="s">
        <v>452</v>
      </c>
      <c r="D22" s="145">
        <v>8061.4049999999997</v>
      </c>
      <c r="E22" s="15">
        <v>19.75</v>
      </c>
      <c r="F22" s="168">
        <v>7626.6180000000004</v>
      </c>
      <c r="G22" s="14">
        <v>19.66</v>
      </c>
      <c r="J22" s="158"/>
      <c r="K22" s="158"/>
      <c r="L22" s="158"/>
    </row>
    <row r="23" spans="3:12">
      <c r="C23" s="19" t="s">
        <v>453</v>
      </c>
      <c r="D23" s="141">
        <v>3547.2310000000002</v>
      </c>
      <c r="E23" s="18">
        <v>8.1999999999999993</v>
      </c>
      <c r="F23" s="164">
        <v>3692.8009999999999</v>
      </c>
      <c r="G23" s="17">
        <v>8.01</v>
      </c>
      <c r="J23" s="158"/>
      <c r="K23" s="158"/>
      <c r="L23" s="158"/>
    </row>
    <row r="24" spans="3:12">
      <c r="C24" s="16" t="s">
        <v>51</v>
      </c>
      <c r="D24" s="145">
        <v>1113.45</v>
      </c>
      <c r="E24" s="15">
        <v>4.84</v>
      </c>
      <c r="F24" s="168">
        <v>1171.405</v>
      </c>
      <c r="G24" s="14">
        <v>4.6100000000000003</v>
      </c>
      <c r="J24" s="158"/>
      <c r="K24" s="158"/>
      <c r="L24" s="158"/>
    </row>
    <row r="25" spans="3:12">
      <c r="C25" s="394"/>
      <c r="D25" s="395"/>
      <c r="E25" s="395"/>
      <c r="F25" s="395"/>
      <c r="G25" s="396"/>
      <c r="J25" s="158"/>
      <c r="K25" s="158"/>
      <c r="L25" s="158"/>
    </row>
    <row r="26" spans="3:12">
      <c r="C26" s="343" t="s">
        <v>8</v>
      </c>
      <c r="D26" s="344"/>
      <c r="E26" s="344"/>
      <c r="F26" s="344"/>
      <c r="G26" s="354"/>
      <c r="J26" s="158"/>
      <c r="K26" s="158"/>
      <c r="L26" s="158"/>
    </row>
    <row r="27" spans="3:12">
      <c r="C27" s="19" t="s">
        <v>59</v>
      </c>
      <c r="D27" s="141">
        <v>10086.314</v>
      </c>
      <c r="E27" s="18">
        <v>12.5</v>
      </c>
      <c r="F27" s="164">
        <v>9402.4439999999995</v>
      </c>
      <c r="G27" s="17">
        <v>11.66</v>
      </c>
      <c r="J27" s="158"/>
      <c r="K27" s="158"/>
      <c r="L27" s="158"/>
    </row>
    <row r="28" spans="3:12">
      <c r="C28" s="16" t="s">
        <v>60</v>
      </c>
      <c r="D28" s="145">
        <v>2305.9369999999999</v>
      </c>
      <c r="E28" s="15">
        <v>17.66</v>
      </c>
      <c r="F28" s="168">
        <v>2197.0970000000002</v>
      </c>
      <c r="G28" s="14">
        <v>16.14</v>
      </c>
      <c r="J28" s="158"/>
      <c r="K28" s="158"/>
      <c r="L28" s="158"/>
    </row>
    <row r="29" spans="3:12">
      <c r="C29" s="19" t="s">
        <v>454</v>
      </c>
      <c r="D29" s="141">
        <v>2096.8069999999998</v>
      </c>
      <c r="E29" s="18">
        <v>17.04</v>
      </c>
      <c r="F29" s="164">
        <v>2234.5250000000001</v>
      </c>
      <c r="G29" s="17">
        <v>16.350000000000001</v>
      </c>
      <c r="J29" s="158"/>
      <c r="K29" s="158"/>
      <c r="L29" s="158"/>
    </row>
    <row r="30" spans="3:12">
      <c r="C30" s="16" t="s">
        <v>455</v>
      </c>
      <c r="D30" s="145">
        <v>1041.1959999999999</v>
      </c>
      <c r="E30" s="15">
        <v>16.47</v>
      </c>
      <c r="F30" s="168">
        <v>1123.133</v>
      </c>
      <c r="G30" s="14">
        <v>15.87</v>
      </c>
      <c r="J30" s="158"/>
      <c r="K30" s="158"/>
      <c r="L30" s="158"/>
    </row>
    <row r="31" spans="3:12">
      <c r="C31" s="394"/>
      <c r="D31" s="395"/>
      <c r="E31" s="395"/>
      <c r="F31" s="395"/>
      <c r="G31" s="396"/>
      <c r="J31" s="158"/>
      <c r="K31" s="158"/>
      <c r="L31" s="158"/>
    </row>
    <row r="32" spans="3:12">
      <c r="C32" s="343" t="s">
        <v>68</v>
      </c>
      <c r="D32" s="344"/>
      <c r="E32" s="344"/>
      <c r="F32" s="344"/>
      <c r="G32" s="354"/>
      <c r="J32" s="158"/>
      <c r="K32" s="158"/>
      <c r="L32" s="158"/>
    </row>
    <row r="33" spans="3:12">
      <c r="C33" s="19" t="s">
        <v>456</v>
      </c>
      <c r="D33" s="141">
        <v>9056.0460000000003</v>
      </c>
      <c r="E33" s="18">
        <v>14.18</v>
      </c>
      <c r="F33" s="164">
        <v>8636.5810000000001</v>
      </c>
      <c r="G33" s="17">
        <v>13.52</v>
      </c>
      <c r="J33" s="158"/>
      <c r="K33" s="158"/>
      <c r="L33" s="158"/>
    </row>
    <row r="34" spans="3:12">
      <c r="C34" s="16" t="s">
        <v>457</v>
      </c>
      <c r="D34" s="145">
        <v>1997.35</v>
      </c>
      <c r="E34" s="15">
        <v>20.149999999999999</v>
      </c>
      <c r="F34" s="168">
        <v>1579.8030000000001</v>
      </c>
      <c r="G34" s="14">
        <v>19.2</v>
      </c>
      <c r="J34" s="158"/>
      <c r="K34" s="158"/>
      <c r="L34" s="158"/>
    </row>
    <row r="35" spans="3:12">
      <c r="C35" s="19" t="s">
        <v>458</v>
      </c>
      <c r="D35" s="141">
        <v>1735.0440000000001</v>
      </c>
      <c r="E35" s="18">
        <v>22.86</v>
      </c>
      <c r="F35" s="164">
        <v>1402.2570000000001</v>
      </c>
      <c r="G35" s="17">
        <v>21.01</v>
      </c>
      <c r="J35" s="158"/>
      <c r="K35" s="158"/>
      <c r="L35" s="158"/>
    </row>
    <row r="36" spans="3:12">
      <c r="C36" s="16" t="s">
        <v>459</v>
      </c>
      <c r="D36" s="145">
        <v>179.815</v>
      </c>
      <c r="E36" s="15">
        <v>21.07</v>
      </c>
      <c r="F36" s="168">
        <v>472.13900000000001</v>
      </c>
      <c r="G36" s="14">
        <v>17.43</v>
      </c>
      <c r="J36" s="158"/>
      <c r="K36" s="158"/>
      <c r="L36" s="158"/>
    </row>
    <row r="37" spans="3:12">
      <c r="C37" s="394"/>
      <c r="D37" s="395"/>
      <c r="E37" s="395"/>
      <c r="F37" s="395"/>
      <c r="G37" s="396"/>
      <c r="J37" s="158"/>
      <c r="K37" s="158"/>
      <c r="L37" s="158"/>
    </row>
    <row r="38" spans="3:12" ht="15.75" thickBot="1">
      <c r="C38" s="13" t="s">
        <v>28</v>
      </c>
      <c r="D38" s="287">
        <v>15530.254000000001</v>
      </c>
      <c r="E38" s="12">
        <v>13.82</v>
      </c>
      <c r="F38" s="287">
        <v>14957.199000000001</v>
      </c>
      <c r="G38" s="11">
        <v>13.01</v>
      </c>
    </row>
    <row r="39" spans="3:12" ht="15.75" thickTop="1"/>
    <row r="40" spans="3:12" ht="60.75" customHeight="1">
      <c r="C40" s="355" t="s">
        <v>460</v>
      </c>
      <c r="D40" s="355"/>
      <c r="E40" s="355"/>
      <c r="F40" s="355"/>
      <c r="G40" s="355"/>
    </row>
    <row r="41" spans="3:12">
      <c r="C41" s="42" t="s">
        <v>38</v>
      </c>
    </row>
  </sheetData>
  <mergeCells count="14">
    <mergeCell ref="C37:G37"/>
    <mergeCell ref="C40:G40"/>
    <mergeCell ref="C19:G19"/>
    <mergeCell ref="C20:G20"/>
    <mergeCell ref="C25:G25"/>
    <mergeCell ref="C26:G26"/>
    <mergeCell ref="C31:G31"/>
    <mergeCell ref="C32:G32"/>
    <mergeCell ref="C13:G13"/>
    <mergeCell ref="C6:C7"/>
    <mergeCell ref="D6:E6"/>
    <mergeCell ref="F6:G6"/>
    <mergeCell ref="C8:G8"/>
    <mergeCell ref="C12:G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9"/>
  <sheetViews>
    <sheetView topLeftCell="A19" workbookViewId="0">
      <selection activeCell="I50" sqref="I50"/>
    </sheetView>
  </sheetViews>
  <sheetFormatPr defaultColWidth="8.85546875" defaultRowHeight="12.75"/>
  <cols>
    <col min="1" max="1" width="12.85546875" style="120" customWidth="1"/>
    <col min="2" max="2" width="12.140625" style="136" customWidth="1"/>
    <col min="3" max="3" width="10.42578125" style="136" customWidth="1"/>
    <col min="4" max="4" width="12.28515625" style="136" bestFit="1" customWidth="1"/>
    <col min="5" max="5" width="10.7109375" style="136" bestFit="1" customWidth="1"/>
    <col min="6" max="6" width="12.7109375" style="136" bestFit="1" customWidth="1"/>
    <col min="7" max="7" width="12.7109375" style="136" customWidth="1"/>
    <col min="8" max="8" width="10" style="136" bestFit="1" customWidth="1"/>
    <col min="9" max="10" width="15.42578125" style="136" customWidth="1"/>
    <col min="11" max="11" width="8.7109375" style="101" customWidth="1"/>
    <col min="12" max="12" width="10.7109375" style="101" customWidth="1"/>
    <col min="13" max="14" width="11.42578125" style="138" bestFit="1" customWidth="1"/>
    <col min="15" max="15" width="18.42578125" style="138" bestFit="1" customWidth="1"/>
    <col min="16" max="16" width="7.42578125" style="136" bestFit="1" customWidth="1"/>
    <col min="17" max="17" width="11.42578125" style="136" bestFit="1" customWidth="1"/>
    <col min="18" max="16384" width="8.85546875" style="101"/>
  </cols>
  <sheetData>
    <row r="1" spans="1:19">
      <c r="A1" s="95" t="s">
        <v>97</v>
      </c>
      <c r="B1" s="96"/>
      <c r="C1" s="96"/>
      <c r="D1" s="96"/>
      <c r="E1" s="96"/>
      <c r="F1" s="96"/>
      <c r="G1" s="96"/>
      <c r="H1" s="96"/>
      <c r="I1" s="97"/>
      <c r="J1" s="97"/>
      <c r="K1" s="98"/>
      <c r="L1" s="98"/>
      <c r="M1" s="96"/>
      <c r="N1" s="96"/>
      <c r="O1" s="99"/>
      <c r="P1" s="96"/>
      <c r="Q1" s="96"/>
      <c r="R1" s="100"/>
      <c r="S1" s="100"/>
    </row>
    <row r="2" spans="1:19">
      <c r="A2" s="102"/>
      <c r="B2" s="103"/>
      <c r="C2" s="103"/>
      <c r="D2" s="103"/>
      <c r="E2" s="103"/>
      <c r="F2" s="103"/>
      <c r="G2" s="103"/>
      <c r="H2" s="103"/>
      <c r="I2" s="104"/>
      <c r="J2" s="104"/>
      <c r="K2" s="105"/>
      <c r="L2" s="105"/>
      <c r="M2" s="103"/>
      <c r="N2" s="103"/>
      <c r="O2" s="106"/>
      <c r="P2" s="103"/>
      <c r="Q2" s="103"/>
      <c r="R2" s="100"/>
      <c r="S2" s="100"/>
    </row>
    <row r="3" spans="1:19">
      <c r="A3" s="107"/>
      <c r="B3" s="108"/>
      <c r="C3" s="109"/>
      <c r="D3" s="109"/>
      <c r="E3" s="109"/>
      <c r="F3" s="110"/>
      <c r="G3" s="109"/>
      <c r="H3" s="109"/>
      <c r="I3" s="103"/>
      <c r="J3" s="103"/>
      <c r="K3" s="105"/>
      <c r="L3" s="105"/>
      <c r="M3" s="103"/>
      <c r="N3" s="103"/>
      <c r="O3" s="106"/>
      <c r="P3" s="103"/>
      <c r="Q3" s="103"/>
      <c r="R3" s="100"/>
      <c r="S3" s="100"/>
    </row>
    <row r="4" spans="1:19" ht="25.5" customHeight="1">
      <c r="A4" s="43"/>
      <c r="B4" s="324" t="s">
        <v>98</v>
      </c>
      <c r="C4" s="324"/>
      <c r="D4" s="324" t="s">
        <v>99</v>
      </c>
      <c r="E4" s="324"/>
      <c r="F4" s="324"/>
      <c r="G4" s="324" t="s">
        <v>100</v>
      </c>
      <c r="H4" s="324"/>
      <c r="I4" s="328" t="s">
        <v>101</v>
      </c>
      <c r="J4" s="328"/>
      <c r="K4" s="329" t="s">
        <v>102</v>
      </c>
      <c r="L4" s="329"/>
      <c r="M4" s="324" t="s">
        <v>103</v>
      </c>
      <c r="N4" s="324"/>
      <c r="O4" s="324"/>
      <c r="P4" s="324" t="s">
        <v>104</v>
      </c>
      <c r="Q4" s="324"/>
      <c r="R4" s="100"/>
      <c r="S4" s="100"/>
    </row>
    <row r="5" spans="1:19">
      <c r="A5" s="44" t="s">
        <v>105</v>
      </c>
      <c r="B5" s="325" t="s">
        <v>106</v>
      </c>
      <c r="C5" s="325"/>
      <c r="D5" s="325" t="s">
        <v>106</v>
      </c>
      <c r="E5" s="325"/>
      <c r="F5" s="325"/>
      <c r="G5" s="325" t="s">
        <v>107</v>
      </c>
      <c r="H5" s="325"/>
      <c r="I5" s="326" t="s">
        <v>139</v>
      </c>
      <c r="J5" s="326"/>
      <c r="K5" s="327" t="s">
        <v>108</v>
      </c>
      <c r="L5" s="327"/>
      <c r="M5" s="325" t="s">
        <v>140</v>
      </c>
      <c r="N5" s="325"/>
      <c r="O5" s="325"/>
      <c r="P5" s="325" t="s">
        <v>109</v>
      </c>
      <c r="Q5" s="325"/>
      <c r="R5" s="100"/>
      <c r="S5" s="100"/>
    </row>
    <row r="6" spans="1:19" s="114" customFormat="1">
      <c r="A6" s="43"/>
      <c r="B6" s="111" t="s">
        <v>110</v>
      </c>
      <c r="C6" s="111" t="s">
        <v>111</v>
      </c>
      <c r="D6" s="111" t="s">
        <v>110</v>
      </c>
      <c r="E6" s="111" t="s">
        <v>111</v>
      </c>
      <c r="F6" s="111" t="s">
        <v>112</v>
      </c>
      <c r="G6" s="111" t="s">
        <v>110</v>
      </c>
      <c r="H6" s="111" t="s">
        <v>111</v>
      </c>
      <c r="I6" s="111" t="s">
        <v>113</v>
      </c>
      <c r="J6" s="111" t="s">
        <v>114</v>
      </c>
      <c r="K6" s="111" t="s">
        <v>115</v>
      </c>
      <c r="L6" s="111" t="s">
        <v>116</v>
      </c>
      <c r="M6" s="111" t="s">
        <v>110</v>
      </c>
      <c r="N6" s="111" t="s">
        <v>111</v>
      </c>
      <c r="O6" s="111" t="s">
        <v>117</v>
      </c>
      <c r="P6" s="111" t="s">
        <v>118</v>
      </c>
      <c r="Q6" s="111" t="s">
        <v>119</v>
      </c>
      <c r="R6" s="112"/>
      <c r="S6" s="113"/>
    </row>
    <row r="7" spans="1:19" s="114" customFormat="1">
      <c r="A7" s="43">
        <v>1980</v>
      </c>
      <c r="B7" s="103">
        <v>710.4</v>
      </c>
      <c r="C7" s="103">
        <v>480.2</v>
      </c>
      <c r="D7" s="103">
        <v>852.2</v>
      </c>
      <c r="E7" s="103">
        <v>440</v>
      </c>
      <c r="F7" s="103">
        <v>234</v>
      </c>
      <c r="G7" s="103">
        <v>1595</v>
      </c>
      <c r="H7" s="103">
        <v>915</v>
      </c>
      <c r="I7" s="94">
        <f>'[6]A-1 calculations'!D7</f>
        <v>179997.23786407767</v>
      </c>
      <c r="J7" s="94">
        <f>'[6]A-1 calculations'!F7</f>
        <v>173310.03398058249</v>
      </c>
      <c r="K7" s="115">
        <v>1.4</v>
      </c>
      <c r="L7" s="115">
        <v>5.4000000999999997</v>
      </c>
      <c r="M7" s="94">
        <f>'[6]A-1 calculations'!J7</f>
        <v>147455.6319660194</v>
      </c>
      <c r="N7" s="94">
        <f>'[6]A-1 calculations'!K7</f>
        <v>46554.084368932032</v>
      </c>
      <c r="O7" s="116" t="s">
        <v>141</v>
      </c>
      <c r="P7" s="317">
        <v>545</v>
      </c>
      <c r="Q7" s="94">
        <v>2973</v>
      </c>
      <c r="R7" s="112"/>
      <c r="S7" s="113"/>
    </row>
    <row r="8" spans="1:19">
      <c r="A8" s="43">
        <v>1981</v>
      </c>
      <c r="B8" s="103">
        <v>564.29999999999995</v>
      </c>
      <c r="C8" s="103">
        <v>421.2</v>
      </c>
      <c r="D8" s="103">
        <v>705.4</v>
      </c>
      <c r="E8" s="103">
        <v>378.9</v>
      </c>
      <c r="F8" s="103">
        <v>229</v>
      </c>
      <c r="G8" s="103">
        <v>1550</v>
      </c>
      <c r="H8" s="103">
        <v>930</v>
      </c>
      <c r="I8" s="94">
        <f>'[6]A-1 calculations'!D8</f>
        <v>174026.69526952694</v>
      </c>
      <c r="J8" s="94">
        <f>'[6]A-1 calculations'!F8</f>
        <v>167712.22882288229</v>
      </c>
      <c r="K8" s="115">
        <v>1.4</v>
      </c>
      <c r="L8" s="115">
        <v>5</v>
      </c>
      <c r="M8" s="94">
        <f>'[6]A-1 calculations'!J8</f>
        <v>131252.49955995596</v>
      </c>
      <c r="N8" s="94">
        <f>'[6]A-1 calculations'!K8</f>
        <v>44100.233663366329</v>
      </c>
      <c r="O8" s="116" t="s">
        <v>141</v>
      </c>
      <c r="P8" s="317">
        <v>436</v>
      </c>
      <c r="Q8" s="94">
        <v>2419</v>
      </c>
      <c r="R8" s="112"/>
      <c r="S8" s="117"/>
    </row>
    <row r="9" spans="1:19">
      <c r="A9" s="43">
        <v>1982</v>
      </c>
      <c r="B9" s="103">
        <v>546.4</v>
      </c>
      <c r="C9" s="103">
        <v>454.1</v>
      </c>
      <c r="D9" s="103">
        <v>662.6</v>
      </c>
      <c r="E9" s="103">
        <v>399.70000000000005</v>
      </c>
      <c r="F9" s="103">
        <v>234</v>
      </c>
      <c r="G9" s="103">
        <v>1520</v>
      </c>
      <c r="H9" s="103">
        <v>925</v>
      </c>
      <c r="I9" s="94">
        <f>'[6]A-1 calculations'!D9</f>
        <v>164879.42176165801</v>
      </c>
      <c r="J9" s="94">
        <f>'[6]A-1 calculations'!F9</f>
        <v>161310.60310880828</v>
      </c>
      <c r="K9" s="115">
        <v>1.5</v>
      </c>
      <c r="L9" s="115">
        <v>5.3000002000000004</v>
      </c>
      <c r="M9" s="94">
        <f>'[6]A-1 calculations'!J9</f>
        <v>98646.905989637293</v>
      </c>
      <c r="N9" s="94">
        <f>'[6]A-1 calculations'!K9</f>
        <v>36968.202818652848</v>
      </c>
      <c r="O9" s="116" t="s">
        <v>141</v>
      </c>
      <c r="P9" s="317">
        <v>412</v>
      </c>
      <c r="Q9" s="94">
        <v>1990</v>
      </c>
      <c r="R9" s="112"/>
      <c r="S9" s="117"/>
    </row>
    <row r="10" spans="1:19">
      <c r="A10" s="43">
        <v>1983</v>
      </c>
      <c r="B10" s="103">
        <v>901.5</v>
      </c>
      <c r="C10" s="103">
        <v>703.7</v>
      </c>
      <c r="D10" s="103">
        <v>1067.5999999999999</v>
      </c>
      <c r="E10" s="103">
        <v>635.5</v>
      </c>
      <c r="F10" s="103">
        <v>278</v>
      </c>
      <c r="G10" s="103">
        <v>1565</v>
      </c>
      <c r="H10" s="103">
        <v>893</v>
      </c>
      <c r="I10" s="94">
        <f>'[6]A-1 calculations'!D10</f>
        <v>173578.59638554216</v>
      </c>
      <c r="J10" s="94">
        <f>'[6]A-1 calculations'!F10</f>
        <v>162052.79317269076</v>
      </c>
      <c r="K10" s="115">
        <v>1.5</v>
      </c>
      <c r="L10" s="115">
        <v>5.6999997999999996</v>
      </c>
      <c r="M10" s="94">
        <f>'[6]A-1 calculations'!J10</f>
        <v>167156.41883534138</v>
      </c>
      <c r="N10" s="94">
        <f>'[6]A-1 calculations'!K10</f>
        <v>51743.940943775102</v>
      </c>
      <c r="O10" s="116" t="s">
        <v>141</v>
      </c>
      <c r="P10" s="317">
        <v>623</v>
      </c>
      <c r="Q10" s="94">
        <v>2697</v>
      </c>
      <c r="R10" s="112"/>
      <c r="S10" s="117"/>
    </row>
    <row r="11" spans="1:19">
      <c r="A11" s="43">
        <v>1984</v>
      </c>
      <c r="B11" s="103">
        <v>922.4</v>
      </c>
      <c r="C11" s="103">
        <v>759.4</v>
      </c>
      <c r="D11" s="103">
        <v>1084.2</v>
      </c>
      <c r="E11" s="103">
        <v>665.3</v>
      </c>
      <c r="F11" s="103">
        <v>288</v>
      </c>
      <c r="G11" s="103">
        <v>1605</v>
      </c>
      <c r="H11" s="103">
        <v>871</v>
      </c>
      <c r="I11" s="94">
        <f>'[6]A-1 calculations'!D11</f>
        <v>176559.77478344558</v>
      </c>
      <c r="J11" s="94">
        <f>'[6]A-1 calculations'!F11</f>
        <v>159986.57940327236</v>
      </c>
      <c r="K11" s="115">
        <v>1.7</v>
      </c>
      <c r="L11" s="115">
        <v>5.9000000999999997</v>
      </c>
      <c r="M11" s="94">
        <f>'[6]A-1 calculations'!J11</f>
        <v>190912.16198267564</v>
      </c>
      <c r="N11" s="94">
        <f>'[6]A-1 calculations'!K11</f>
        <v>62361.619576515877</v>
      </c>
      <c r="O11" s="116" t="s">
        <v>141</v>
      </c>
      <c r="P11" s="317">
        <v>639</v>
      </c>
      <c r="Q11" s="94">
        <v>2829</v>
      </c>
      <c r="R11" s="112"/>
      <c r="S11" s="117"/>
    </row>
    <row r="12" spans="1:19">
      <c r="A12" s="43">
        <v>1985</v>
      </c>
      <c r="B12" s="103">
        <v>956.6</v>
      </c>
      <c r="C12" s="103">
        <v>776.7</v>
      </c>
      <c r="D12" s="103">
        <v>1072.4000000000001</v>
      </c>
      <c r="E12" s="103">
        <v>669.5</v>
      </c>
      <c r="F12" s="103">
        <v>283</v>
      </c>
      <c r="G12" s="103">
        <v>1605</v>
      </c>
      <c r="H12" s="103">
        <v>882</v>
      </c>
      <c r="I12" s="94">
        <f>'[6]A-1 calculations'!D12</f>
        <v>179877.08364312269</v>
      </c>
      <c r="J12" s="94">
        <f>'[6]A-1 calculations'!F12</f>
        <v>161099.87918215615</v>
      </c>
      <c r="K12" s="115">
        <v>1.7</v>
      </c>
      <c r="L12" s="115">
        <v>6.5</v>
      </c>
      <c r="M12" s="94">
        <f>'[6]A-1 calculations'!J12</f>
        <v>186385.09200743493</v>
      </c>
      <c r="N12" s="94">
        <f>'[6]A-1 calculations'!K12</f>
        <v>60895.754330855023</v>
      </c>
      <c r="O12" s="116" t="s">
        <v>141</v>
      </c>
      <c r="P12" s="317">
        <v>688</v>
      </c>
      <c r="Q12" s="94">
        <v>3134</v>
      </c>
      <c r="R12" s="112"/>
      <c r="S12" s="117"/>
    </row>
    <row r="13" spans="1:19">
      <c r="A13" s="43">
        <v>1986</v>
      </c>
      <c r="B13" s="103">
        <v>1077.5999999999999</v>
      </c>
      <c r="C13" s="103">
        <v>691.8</v>
      </c>
      <c r="D13" s="103">
        <v>1179.4000000000001</v>
      </c>
      <c r="E13" s="103">
        <v>626</v>
      </c>
      <c r="F13" s="103">
        <v>256</v>
      </c>
      <c r="G13" s="103">
        <v>1660</v>
      </c>
      <c r="H13" s="103">
        <v>876</v>
      </c>
      <c r="I13" s="94">
        <f>'[6]A-1 calculations'!D13</f>
        <v>192724.89051094893</v>
      </c>
      <c r="J13" s="94">
        <f>'[6]A-1 calculations'!F13</f>
        <v>168215.31204379562</v>
      </c>
      <c r="K13" s="115">
        <v>1.6</v>
      </c>
      <c r="L13" s="115">
        <v>7.3000002000000004</v>
      </c>
      <c r="M13" s="94">
        <f>'[6]A-1 calculations'!J13</f>
        <v>218137.34319343066</v>
      </c>
      <c r="N13" s="94">
        <f>'[6]A-1 calculations'!K13</f>
        <v>65019.512518248179</v>
      </c>
      <c r="O13" s="116" t="s">
        <v>141</v>
      </c>
      <c r="P13" s="317">
        <v>750</v>
      </c>
      <c r="Q13" s="94">
        <v>3474</v>
      </c>
      <c r="R13" s="112"/>
      <c r="S13" s="117"/>
    </row>
    <row r="14" spans="1:19">
      <c r="A14" s="43">
        <v>1987</v>
      </c>
      <c r="B14" s="103">
        <v>1024.4000000000001</v>
      </c>
      <c r="C14" s="103">
        <v>510.4</v>
      </c>
      <c r="D14" s="103">
        <v>1146.4000000000001</v>
      </c>
      <c r="E14" s="103">
        <v>473.79999999999995</v>
      </c>
      <c r="F14" s="103">
        <v>239</v>
      </c>
      <c r="G14" s="103">
        <v>1755</v>
      </c>
      <c r="H14" s="103">
        <v>920</v>
      </c>
      <c r="I14" s="94">
        <f>'[6]A-1 calculations'!D14</f>
        <v>211202.22711267608</v>
      </c>
      <c r="J14" s="94">
        <f>'[6]A-1 calculations'!F14</f>
        <v>173003.92957746479</v>
      </c>
      <c r="K14" s="115">
        <v>1.7</v>
      </c>
      <c r="L14" s="115">
        <v>7.6999997999999996</v>
      </c>
      <c r="M14" s="94">
        <f>'[6]A-1 calculations'!J14</f>
        <v>236902.20338028169</v>
      </c>
      <c r="N14" s="94">
        <f>'[6]A-1 calculations'!K14</f>
        <v>51440.374014084511</v>
      </c>
      <c r="O14" s="116" t="s">
        <v>141</v>
      </c>
      <c r="P14" s="317">
        <v>671</v>
      </c>
      <c r="Q14" s="94">
        <v>3436</v>
      </c>
      <c r="R14" s="112"/>
      <c r="S14" s="117"/>
    </row>
    <row r="15" spans="1:19">
      <c r="A15" s="43">
        <v>1988</v>
      </c>
      <c r="B15" s="103">
        <v>993.8</v>
      </c>
      <c r="C15" s="103">
        <v>461.8</v>
      </c>
      <c r="D15" s="103">
        <v>1081.3</v>
      </c>
      <c r="E15" s="103">
        <v>406.7</v>
      </c>
      <c r="F15" s="103">
        <v>224</v>
      </c>
      <c r="G15" s="103">
        <v>1810</v>
      </c>
      <c r="H15" s="103">
        <v>940</v>
      </c>
      <c r="I15" s="94">
        <f>'[6]A-1 calculations'!D15</f>
        <v>218337.48943364329</v>
      </c>
      <c r="J15" s="94">
        <f>'[6]A-1 calculations'!F15</f>
        <v>173311.4471682164</v>
      </c>
      <c r="K15" s="115">
        <v>1.6</v>
      </c>
      <c r="L15" s="115">
        <v>7.6999997999999996</v>
      </c>
      <c r="M15" s="94">
        <f>'[6]A-1 calculations'!J15</f>
        <v>233073.8143871513</v>
      </c>
      <c r="N15" s="94">
        <f>'[6]A-1 calculations'!K15</f>
        <v>43275.460794590028</v>
      </c>
      <c r="O15" s="116" t="s">
        <v>141</v>
      </c>
      <c r="P15" s="317">
        <v>676</v>
      </c>
      <c r="Q15" s="94">
        <v>3513</v>
      </c>
      <c r="R15" s="112"/>
      <c r="S15" s="117"/>
    </row>
    <row r="16" spans="1:19">
      <c r="A16" s="43">
        <v>1989</v>
      </c>
      <c r="B16" s="103">
        <v>931.7</v>
      </c>
      <c r="C16" s="103">
        <v>406.7</v>
      </c>
      <c r="D16" s="103">
        <v>1003.3</v>
      </c>
      <c r="E16" s="103">
        <v>372.90000000000003</v>
      </c>
      <c r="F16" s="103">
        <v>203</v>
      </c>
      <c r="G16" s="103">
        <v>1850</v>
      </c>
      <c r="H16" s="103">
        <v>940</v>
      </c>
      <c r="I16" s="94">
        <f>'[6]A-1 calculations'!D16</f>
        <v>222187.74193548388</v>
      </c>
      <c r="J16" s="94">
        <f>'[6]A-1 calculations'!F16</f>
        <v>175158.00322580643</v>
      </c>
      <c r="K16" s="115">
        <v>1.8</v>
      </c>
      <c r="L16" s="115">
        <v>7.4000000999999997</v>
      </c>
      <c r="M16" s="94">
        <f>'[6]A-1 calculations'!J16</f>
        <v>223907.84537096773</v>
      </c>
      <c r="N16" s="94">
        <f>'[6]A-1 calculations'!K16</f>
        <v>41297.294967741931</v>
      </c>
      <c r="O16" s="118" t="s">
        <v>121</v>
      </c>
      <c r="P16" s="317">
        <v>650</v>
      </c>
      <c r="Q16" s="94">
        <v>3010</v>
      </c>
      <c r="R16" s="112"/>
      <c r="S16" s="117"/>
    </row>
    <row r="17" spans="1:19">
      <c r="A17" s="43">
        <v>1990</v>
      </c>
      <c r="B17" s="103">
        <v>793.9</v>
      </c>
      <c r="C17" s="103">
        <v>316.89999999999998</v>
      </c>
      <c r="D17" s="103">
        <v>894.8</v>
      </c>
      <c r="E17" s="103">
        <v>298</v>
      </c>
      <c r="F17" s="103">
        <v>195</v>
      </c>
      <c r="G17" s="103">
        <v>1905</v>
      </c>
      <c r="H17" s="103">
        <v>955</v>
      </c>
      <c r="I17" s="94">
        <f>'[6]A-1 calculations'!D17</f>
        <v>215892.13925019128</v>
      </c>
      <c r="J17" s="94">
        <f>'[6]A-1 calculations'!F17</f>
        <v>170921.92960979344</v>
      </c>
      <c r="K17" s="115">
        <v>1.7</v>
      </c>
      <c r="L17" s="115">
        <v>7.1999997999999996</v>
      </c>
      <c r="M17" s="94">
        <f>'[6]A-1 calculations'!J17</f>
        <v>198301.05802601378</v>
      </c>
      <c r="N17" s="94">
        <f>'[6]A-1 calculations'!K17</f>
        <v>33815.489671002295</v>
      </c>
      <c r="O17" s="119" t="s">
        <v>141</v>
      </c>
      <c r="P17" s="317">
        <v>534</v>
      </c>
      <c r="Q17" s="94">
        <v>2914</v>
      </c>
      <c r="R17" s="112"/>
      <c r="S17" s="117"/>
    </row>
    <row r="18" spans="1:19">
      <c r="A18" s="43">
        <v>1991</v>
      </c>
      <c r="B18" s="103">
        <v>753.5</v>
      </c>
      <c r="C18" s="103">
        <v>195.2</v>
      </c>
      <c r="D18" s="103">
        <v>840.4</v>
      </c>
      <c r="E18" s="103">
        <v>173.5</v>
      </c>
      <c r="F18" s="103">
        <v>174</v>
      </c>
      <c r="G18" s="103">
        <v>1890</v>
      </c>
      <c r="H18" s="103">
        <v>980</v>
      </c>
      <c r="I18" s="94">
        <f>'[6]A-1 calculations'!D18</f>
        <v>202285.4625550661</v>
      </c>
      <c r="J18" s="94">
        <f>'[6]A-1 calculations'!F18</f>
        <v>173122.64170337742</v>
      </c>
      <c r="K18" s="115">
        <v>1.7</v>
      </c>
      <c r="L18" s="115">
        <v>7.4000000999999997</v>
      </c>
      <c r="M18" s="94">
        <f>'[6]A-1 calculations'!J18</f>
        <v>167605.30571218798</v>
      </c>
      <c r="N18" s="94">
        <f>'[6]A-1 calculations'!K18</f>
        <v>25535.168223201177</v>
      </c>
      <c r="O18" s="118" t="s">
        <v>121</v>
      </c>
      <c r="P18" s="317">
        <v>509</v>
      </c>
      <c r="Q18" s="94">
        <v>2886</v>
      </c>
      <c r="R18" s="112"/>
      <c r="S18" s="117"/>
    </row>
    <row r="19" spans="1:19">
      <c r="A19" s="120">
        <v>1992</v>
      </c>
      <c r="B19" s="103">
        <v>910.7</v>
      </c>
      <c r="C19" s="103">
        <v>184.2</v>
      </c>
      <c r="D19" s="103">
        <v>1029.9000000000001</v>
      </c>
      <c r="E19" s="103">
        <v>169.9</v>
      </c>
      <c r="F19" s="103">
        <v>212</v>
      </c>
      <c r="G19" s="103">
        <v>1920</v>
      </c>
      <c r="H19" s="103">
        <v>985</v>
      </c>
      <c r="I19" s="94">
        <f>'[6]A-1 calculations'!D19</f>
        <v>198828.73129009263</v>
      </c>
      <c r="J19" s="94">
        <f>'[6]A-1 calculations'!F19</f>
        <v>172645.52387740553</v>
      </c>
      <c r="K19" s="115">
        <v>1.5</v>
      </c>
      <c r="L19" s="115">
        <v>7.4000000999999997</v>
      </c>
      <c r="M19" s="94">
        <f>'[6]A-1 calculations'!J19</f>
        <v>199607.68171062009</v>
      </c>
      <c r="N19" s="94">
        <f>'[6]A-1 calculations'!K19</f>
        <v>21427.682366357803</v>
      </c>
      <c r="O19" s="118" t="s">
        <v>121</v>
      </c>
      <c r="P19" s="317">
        <v>610</v>
      </c>
      <c r="Q19" s="94">
        <v>3151</v>
      </c>
      <c r="R19" s="112"/>
      <c r="S19" s="117"/>
    </row>
    <row r="20" spans="1:19">
      <c r="A20" s="43">
        <v>1993</v>
      </c>
      <c r="B20" s="103">
        <v>986.5</v>
      </c>
      <c r="C20" s="103">
        <v>212.5</v>
      </c>
      <c r="D20" s="103">
        <v>1125.7</v>
      </c>
      <c r="E20" s="103">
        <v>162</v>
      </c>
      <c r="F20" s="103">
        <v>242.5</v>
      </c>
      <c r="G20" s="103">
        <v>1945</v>
      </c>
      <c r="H20" s="103">
        <v>1005</v>
      </c>
      <c r="I20" s="94">
        <f>'[6]A-1 calculations'!D20</f>
        <v>200994.05536332179</v>
      </c>
      <c r="J20" s="94">
        <f>'[6]A-1 calculations'!F20</f>
        <v>173347.44221453287</v>
      </c>
      <c r="K20" s="115">
        <v>1.4</v>
      </c>
      <c r="L20" s="115">
        <v>7.3000002000000004</v>
      </c>
      <c r="M20" s="94">
        <f>'[6]A-1 calculations'!J20</f>
        <v>222639.44679584773</v>
      </c>
      <c r="N20" s="94">
        <f>'[6]A-1 calculations'!K20</f>
        <v>17140.900152249134</v>
      </c>
      <c r="O20" s="94">
        <f>'[6]A-1 calculations'!L20</f>
        <v>90993.901633217989</v>
      </c>
      <c r="P20" s="317">
        <v>666</v>
      </c>
      <c r="Q20" s="94">
        <v>3427</v>
      </c>
      <c r="R20" s="112"/>
      <c r="S20" s="117"/>
    </row>
    <row r="21" spans="1:19">
      <c r="A21" s="43">
        <v>1994</v>
      </c>
      <c r="B21" s="121">
        <v>1068.5</v>
      </c>
      <c r="C21" s="103">
        <v>303.2</v>
      </c>
      <c r="D21" s="103">
        <v>1198.4000000000001</v>
      </c>
      <c r="E21" s="103">
        <v>258.7</v>
      </c>
      <c r="F21" s="103">
        <v>291.3</v>
      </c>
      <c r="G21" s="103">
        <v>1940</v>
      </c>
      <c r="H21" s="103">
        <v>1015</v>
      </c>
      <c r="I21" s="94">
        <f>'[6]A-1 calculations'!D21</f>
        <v>201398.24561403511</v>
      </c>
      <c r="J21" s="94">
        <f>'[6]A-1 calculations'!F21</f>
        <v>175836.16059379218</v>
      </c>
      <c r="K21" s="115">
        <v>1.5</v>
      </c>
      <c r="L21" s="115">
        <v>7.4000000999999997</v>
      </c>
      <c r="M21" s="94">
        <f>'[6]A-1 calculations'!J21</f>
        <v>251451.90651821863</v>
      </c>
      <c r="N21" s="94">
        <f>'[6]A-1 calculations'!K21</f>
        <v>21814.528434547909</v>
      </c>
      <c r="O21" s="94">
        <f>'[6]A-1 calculations'!L21</f>
        <v>100146.05224021593</v>
      </c>
      <c r="P21" s="317">
        <v>670</v>
      </c>
      <c r="Q21" s="94">
        <v>3544</v>
      </c>
      <c r="R21" s="112"/>
      <c r="S21" s="117"/>
    </row>
    <row r="22" spans="1:19">
      <c r="A22" s="43">
        <v>1995</v>
      </c>
      <c r="B22" s="121">
        <v>997.3</v>
      </c>
      <c r="C22" s="103">
        <v>335.2</v>
      </c>
      <c r="D22" s="103">
        <v>1076.2</v>
      </c>
      <c r="E22" s="103">
        <v>277.89999999999998</v>
      </c>
      <c r="F22" s="103">
        <v>319.3</v>
      </c>
      <c r="G22" s="103">
        <v>1920</v>
      </c>
      <c r="H22" s="103">
        <v>1040</v>
      </c>
      <c r="I22" s="94">
        <f>'[6]A-1 calculations'!D22</f>
        <v>201723.33727034117</v>
      </c>
      <c r="J22" s="94">
        <f>'[6]A-1 calculations'!F22</f>
        <v>176263.11023622047</v>
      </c>
      <c r="K22" s="115">
        <v>1.5</v>
      </c>
      <c r="L22" s="115">
        <v>7.5999999000000003</v>
      </c>
      <c r="M22" s="94">
        <f>'[6]A-1 calculations'!J22</f>
        <v>231273.77237532806</v>
      </c>
      <c r="N22" s="94">
        <f>'[6]A-1 calculations'!K22</f>
        <v>26950.177598425198</v>
      </c>
      <c r="O22" s="94">
        <f>'[6]A-1 calculations'!L22</f>
        <v>85445.425839895004</v>
      </c>
      <c r="P22" s="317">
        <v>667</v>
      </c>
      <c r="Q22" s="94">
        <v>3519</v>
      </c>
      <c r="R22" s="112"/>
      <c r="S22" s="117"/>
    </row>
    <row r="23" spans="1:19">
      <c r="A23" s="43">
        <v>1996</v>
      </c>
      <c r="B23" s="121">
        <v>1069.5</v>
      </c>
      <c r="C23" s="103">
        <v>356.1</v>
      </c>
      <c r="D23" s="103">
        <v>1160.9000000000001</v>
      </c>
      <c r="E23" s="103">
        <v>316.10000000000002</v>
      </c>
      <c r="F23" s="103">
        <v>338.3</v>
      </c>
      <c r="G23" s="103">
        <v>1950</v>
      </c>
      <c r="H23" s="103">
        <v>1030</v>
      </c>
      <c r="I23" s="94">
        <f>'[6]A-1 calculations'!D23</f>
        <v>204863.98980242191</v>
      </c>
      <c r="J23" s="94">
        <f>'[6]A-1 calculations'!F23</f>
        <v>179402.3224984066</v>
      </c>
      <c r="K23" s="115">
        <v>1.6</v>
      </c>
      <c r="L23" s="115">
        <v>7.8000002000000004</v>
      </c>
      <c r="M23" s="94">
        <f>'[6]A-1 calculations'!J23</f>
        <v>249919.43441682597</v>
      </c>
      <c r="N23" s="94">
        <f>'[6]A-1 calculations'!K23</f>
        <v>29740.398062460165</v>
      </c>
      <c r="O23" s="94">
        <f>'[6]A-1 calculations'!L23</f>
        <v>97136.260764818348</v>
      </c>
      <c r="P23" s="317">
        <v>757</v>
      </c>
      <c r="Q23" s="94">
        <v>3797</v>
      </c>
      <c r="R23" s="112"/>
      <c r="S23" s="117"/>
    </row>
    <row r="24" spans="1:19">
      <c r="A24" s="43">
        <v>1997</v>
      </c>
      <c r="B24" s="121">
        <v>1062.4000000000001</v>
      </c>
      <c r="C24" s="103">
        <v>378.8</v>
      </c>
      <c r="D24" s="103">
        <v>1133.7</v>
      </c>
      <c r="E24" s="103">
        <v>340.3</v>
      </c>
      <c r="F24" s="103">
        <v>336.3</v>
      </c>
      <c r="G24" s="103">
        <v>1975</v>
      </c>
      <c r="H24" s="103">
        <v>1050</v>
      </c>
      <c r="I24" s="94">
        <f>'[6]A-1 calculations'!D24</f>
        <v>208851.86292834891</v>
      </c>
      <c r="J24" s="94">
        <f>'[6]A-1 calculations'!F24</f>
        <v>184533.49532710281</v>
      </c>
      <c r="K24" s="115">
        <v>1.6</v>
      </c>
      <c r="L24" s="115">
        <v>7.6999997999999996</v>
      </c>
      <c r="M24" s="94">
        <f>'[6]A-1 calculations'!J24</f>
        <v>250592.19517757007</v>
      </c>
      <c r="N24" s="94">
        <f>'[6]A-1 calculations'!K24</f>
        <v>32733.9532834891</v>
      </c>
      <c r="O24" s="94">
        <f>'[6]A-1 calculations'!L24</f>
        <v>95319.418043613696</v>
      </c>
      <c r="P24" s="317">
        <v>804</v>
      </c>
      <c r="Q24" s="94">
        <v>3964</v>
      </c>
      <c r="R24" s="112"/>
      <c r="S24" s="117"/>
    </row>
    <row r="25" spans="1:19">
      <c r="A25" s="43">
        <v>1998</v>
      </c>
      <c r="B25" s="121">
        <v>1187.6020000000001</v>
      </c>
      <c r="C25" s="103">
        <v>424.65800000000002</v>
      </c>
      <c r="D25" s="103">
        <v>1271.4000000000001</v>
      </c>
      <c r="E25" s="103">
        <v>345.5</v>
      </c>
      <c r="F25" s="103">
        <v>373.7</v>
      </c>
      <c r="G25" s="103">
        <v>2000</v>
      </c>
      <c r="H25" s="103">
        <v>1020</v>
      </c>
      <c r="I25" s="94">
        <f>'[6]A-1 calculations'!D25</f>
        <v>214804.20245398773</v>
      </c>
      <c r="J25" s="94">
        <f>'[6]A-1 calculations'!F25</f>
        <v>191563.09202453989</v>
      </c>
      <c r="K25" s="115">
        <v>1.7</v>
      </c>
      <c r="L25" s="115">
        <v>7.9000000999999997</v>
      </c>
      <c r="M25" s="94">
        <f>'[6]A-1 calculations'!J25</f>
        <v>280877.97512883437</v>
      </c>
      <c r="N25" s="94">
        <f>'[6]A-1 calculations'!K25</f>
        <v>34613.76046625767</v>
      </c>
      <c r="O25" s="94">
        <f>'[6]A-1 calculations'!L25</f>
        <v>101922.83337423313</v>
      </c>
      <c r="P25" s="317">
        <v>886</v>
      </c>
      <c r="Q25" s="94">
        <v>4495</v>
      </c>
      <c r="R25" s="112"/>
      <c r="S25" s="117"/>
    </row>
    <row r="26" spans="1:19">
      <c r="A26" s="43">
        <v>1999</v>
      </c>
      <c r="B26" s="121">
        <v>1246.665</v>
      </c>
      <c r="C26" s="103">
        <v>416.86799999999999</v>
      </c>
      <c r="D26" s="103">
        <v>1302.4000000000001</v>
      </c>
      <c r="E26" s="103">
        <v>338.5</v>
      </c>
      <c r="F26" s="103">
        <v>338.3</v>
      </c>
      <c r="G26" s="103">
        <v>2028</v>
      </c>
      <c r="H26" s="103">
        <v>1041</v>
      </c>
      <c r="I26" s="94">
        <f>'[6]A-1 calculations'!D26</f>
        <v>221876.55462184874</v>
      </c>
      <c r="J26" s="94">
        <f>'[6]A-1 calculations'!F26</f>
        <v>194589.87274909965</v>
      </c>
      <c r="K26" s="115">
        <v>1.7</v>
      </c>
      <c r="L26" s="115">
        <v>8.1000004000000008</v>
      </c>
      <c r="M26" s="94">
        <f>'[6]A-1 calculations'!J26</f>
        <v>308473.18234093639</v>
      </c>
      <c r="N26" s="94">
        <f>'[6]A-1 calculations'!K26</f>
        <v>37807.213661464586</v>
      </c>
      <c r="O26" s="94">
        <f>'[6]A-1 calculations'!L26</f>
        <v>103401.36503001201</v>
      </c>
      <c r="P26" s="317">
        <v>880</v>
      </c>
      <c r="Q26" s="94">
        <v>4649</v>
      </c>
      <c r="R26" s="112"/>
      <c r="S26" s="117"/>
    </row>
    <row r="27" spans="1:19">
      <c r="A27" s="43">
        <v>2000</v>
      </c>
      <c r="B27" s="121">
        <v>1198.067</v>
      </c>
      <c r="C27" s="103">
        <v>394.20000000000005</v>
      </c>
      <c r="D27" s="103">
        <v>1230.9000000000001</v>
      </c>
      <c r="E27" s="103">
        <v>337.8</v>
      </c>
      <c r="F27" s="103">
        <v>280.89999999999998</v>
      </c>
      <c r="G27" s="103">
        <v>2057</v>
      </c>
      <c r="H27" s="103">
        <v>1039</v>
      </c>
      <c r="I27" s="94">
        <f>'[6]A-1 calculations'!D27</f>
        <v>225327.44483159119</v>
      </c>
      <c r="J27" s="94">
        <f>'[6]A-1 calculations'!F27</f>
        <v>196394.8675958188</v>
      </c>
      <c r="K27" s="115">
        <v>1.6</v>
      </c>
      <c r="L27" s="115">
        <v>8</v>
      </c>
      <c r="M27" s="94">
        <f>'[6]A-1 calculations'!J27</f>
        <v>315709.08288037166</v>
      </c>
      <c r="N27" s="94">
        <f>'[6]A-1 calculations'!K27</f>
        <v>37677.68203252033</v>
      </c>
      <c r="O27" s="94">
        <f>'[6]A-1 calculations'!L27</f>
        <v>108118.50786295005</v>
      </c>
      <c r="P27" s="317">
        <v>877</v>
      </c>
      <c r="Q27" s="94">
        <v>4603</v>
      </c>
      <c r="R27" s="112"/>
      <c r="S27" s="117"/>
    </row>
    <row r="28" spans="1:19">
      <c r="A28" s="43">
        <v>2001</v>
      </c>
      <c r="B28" s="121">
        <v>1235.55</v>
      </c>
      <c r="C28" s="103">
        <v>401.12599999999998</v>
      </c>
      <c r="D28" s="103">
        <v>1273.3</v>
      </c>
      <c r="E28" s="103">
        <v>329.40000000000003</v>
      </c>
      <c r="F28" s="103">
        <v>196.2</v>
      </c>
      <c r="G28" s="103">
        <v>2103</v>
      </c>
      <c r="H28" s="103">
        <v>1104</v>
      </c>
      <c r="I28" s="94">
        <f>'[6]A-1 calculations'!D28</f>
        <v>227130.82326369282</v>
      </c>
      <c r="J28" s="94">
        <f>'[6]A-1 calculations'!F28</f>
        <v>203017.6194240542</v>
      </c>
      <c r="K28" s="115">
        <v>1.8</v>
      </c>
      <c r="L28" s="115">
        <v>8.3999995999999992</v>
      </c>
      <c r="M28" s="94">
        <f>'[6]A-1 calculations'!J28</f>
        <v>322917.28449463582</v>
      </c>
      <c r="N28" s="94">
        <f>'[6]A-1 calculations'!K28</f>
        <v>39287.66894409938</v>
      </c>
      <c r="O28" s="94">
        <f>'[6]A-1 calculations'!L28</f>
        <v>110224.56613212875</v>
      </c>
      <c r="P28" s="317">
        <v>908</v>
      </c>
      <c r="Q28" s="94">
        <v>4735</v>
      </c>
      <c r="R28" s="112"/>
      <c r="S28" s="117"/>
    </row>
    <row r="29" spans="1:19">
      <c r="A29" s="43">
        <v>2002</v>
      </c>
      <c r="B29" s="121">
        <v>1332.62</v>
      </c>
      <c r="C29" s="103">
        <v>415.05799999999999</v>
      </c>
      <c r="D29" s="103">
        <v>1358.6</v>
      </c>
      <c r="E29" s="103">
        <v>346.4</v>
      </c>
      <c r="F29" s="103">
        <v>174.3</v>
      </c>
      <c r="G29" s="103">
        <v>2114</v>
      </c>
      <c r="H29" s="103">
        <v>1070</v>
      </c>
      <c r="I29" s="94">
        <f>'[6]A-1 calculations'!D29</f>
        <v>239420.98054474706</v>
      </c>
      <c r="J29" s="94">
        <f>'[6]A-1 calculations'!F29</f>
        <v>213896.3557531962</v>
      </c>
      <c r="K29" s="115">
        <v>1.7</v>
      </c>
      <c r="L29" s="115">
        <v>8.8999995999999992</v>
      </c>
      <c r="M29" s="94">
        <f>'[6]A-1 calculations'!J29</f>
        <v>339335.84806003334</v>
      </c>
      <c r="N29" s="94">
        <f>'[6]A-1 calculations'!K29</f>
        <v>42054.371806559197</v>
      </c>
      <c r="O29" s="94">
        <f>'[6]A-1 calculations'!L29</f>
        <v>124885.60794886047</v>
      </c>
      <c r="P29" s="317">
        <v>973</v>
      </c>
      <c r="Q29" s="94">
        <v>4974</v>
      </c>
      <c r="R29" s="112"/>
      <c r="S29" s="117"/>
    </row>
    <row r="30" spans="1:19">
      <c r="A30" s="43">
        <v>2003</v>
      </c>
      <c r="B30" s="121">
        <v>1460.8869999999999</v>
      </c>
      <c r="C30" s="103">
        <v>428.327</v>
      </c>
      <c r="D30" s="103">
        <v>1499</v>
      </c>
      <c r="E30" s="103">
        <v>348.7</v>
      </c>
      <c r="F30" s="103">
        <v>139.80000000000001</v>
      </c>
      <c r="G30" s="103">
        <v>2137</v>
      </c>
      <c r="H30" s="103">
        <v>1092</v>
      </c>
      <c r="I30" s="94">
        <f>'[6]A-1 calculations'!D30</f>
        <v>243319.72826086957</v>
      </c>
      <c r="J30" s="94">
        <f>'[6]A-1 calculations'!F30</f>
        <v>224852.38478260869</v>
      </c>
      <c r="K30" s="115">
        <v>1.8</v>
      </c>
      <c r="L30" s="115">
        <v>9.8000001999999995</v>
      </c>
      <c r="M30" s="94">
        <f>'[6]A-1 calculations'!J30</f>
        <v>387533.45951086952</v>
      </c>
      <c r="N30" s="94">
        <f>'[6]A-1 calculations'!K30</f>
        <v>43817.515782608694</v>
      </c>
      <c r="O30" s="94">
        <f>'[6]A-1 calculations'!L30</f>
        <v>125208.5887826087</v>
      </c>
      <c r="P30" s="317">
        <v>1086</v>
      </c>
      <c r="Q30" s="94">
        <v>5446</v>
      </c>
      <c r="R30" s="112"/>
      <c r="S30" s="117"/>
    </row>
    <row r="31" spans="1:19">
      <c r="A31" s="43">
        <v>2004</v>
      </c>
      <c r="B31" s="121">
        <v>1613.4449999999999</v>
      </c>
      <c r="C31" s="103">
        <v>456.63200000000001</v>
      </c>
      <c r="D31" s="103">
        <v>1610.5</v>
      </c>
      <c r="E31" s="103">
        <v>345.3</v>
      </c>
      <c r="F31" s="103">
        <v>124.4</v>
      </c>
      <c r="G31" s="103">
        <v>2140</v>
      </c>
      <c r="H31" s="103">
        <v>1105</v>
      </c>
      <c r="I31" s="94">
        <f>'[6]A-1 calculations'!D31</f>
        <v>268609.17946003174</v>
      </c>
      <c r="J31" s="94">
        <f>'[6]A-1 calculations'!F31</f>
        <v>237251.184753838</v>
      </c>
      <c r="K31" s="115">
        <v>1.7</v>
      </c>
      <c r="L31" s="115">
        <v>10.199999999999999</v>
      </c>
      <c r="M31" s="94">
        <f>'[6]A-1 calculations'!J31</f>
        <v>458892.65144520905</v>
      </c>
      <c r="N31" s="94">
        <f>'[6]A-1 calculations'!K31</f>
        <v>48548.982191635783</v>
      </c>
      <c r="O31" s="94">
        <f>'[6]A-1 calculations'!L31</f>
        <v>140258.96244573849</v>
      </c>
      <c r="P31" s="317">
        <v>1203</v>
      </c>
      <c r="Q31" s="94">
        <v>5958</v>
      </c>
      <c r="R31" s="112"/>
      <c r="S31" s="117"/>
    </row>
    <row r="32" spans="1:19">
      <c r="A32" s="43">
        <v>2005</v>
      </c>
      <c r="B32" s="121">
        <v>1681.9860000000001</v>
      </c>
      <c r="C32" s="103">
        <v>473.33</v>
      </c>
      <c r="D32" s="103">
        <v>1715.8</v>
      </c>
      <c r="E32" s="103">
        <v>352.5</v>
      </c>
      <c r="F32" s="103">
        <v>122.9</v>
      </c>
      <c r="G32" s="103">
        <v>2227</v>
      </c>
      <c r="H32" s="103">
        <v>1143</v>
      </c>
      <c r="I32" s="94">
        <f>'[6]A-1 calculations'!D32</f>
        <v>283201.20122887864</v>
      </c>
      <c r="J32" s="94">
        <f>'[6]A-1 calculations'!F32</f>
        <v>257455.63748079876</v>
      </c>
      <c r="K32" s="115">
        <v>1.9</v>
      </c>
      <c r="L32" s="115">
        <v>9.8000001999999995</v>
      </c>
      <c r="M32" s="94">
        <f>'[6]A-1 calculations'!J32</f>
        <v>509632.84659498202</v>
      </c>
      <c r="N32" s="94">
        <f>'[6]A-1 calculations'!K32</f>
        <v>55602.188520225289</v>
      </c>
      <c r="O32" s="94">
        <f>'[6]A-1 calculations'!L32</f>
        <v>154111.29876088069</v>
      </c>
      <c r="P32" s="317">
        <v>1283</v>
      </c>
      <c r="Q32" s="94">
        <v>6180</v>
      </c>
      <c r="R32" s="112"/>
      <c r="S32" s="117"/>
    </row>
    <row r="33" spans="1:19">
      <c r="A33" s="43">
        <v>2006</v>
      </c>
      <c r="B33" s="121">
        <v>1378.22</v>
      </c>
      <c r="C33" s="103">
        <v>460.68299999999999</v>
      </c>
      <c r="D33" s="103">
        <v>1465.4</v>
      </c>
      <c r="E33" s="103">
        <v>335.5</v>
      </c>
      <c r="F33" s="103">
        <v>112.4</v>
      </c>
      <c r="G33" s="103">
        <v>2259</v>
      </c>
      <c r="H33" s="103">
        <v>1192</v>
      </c>
      <c r="I33" s="94">
        <f>'[6]A-1 calculations'!D33</f>
        <v>280728.77480158734</v>
      </c>
      <c r="J33" s="94">
        <f>'[6]A-1 calculations'!F33</f>
        <v>252712.84027777778</v>
      </c>
      <c r="K33" s="115">
        <v>2.4000001000000002</v>
      </c>
      <c r="L33" s="115">
        <v>9.6999998000000005</v>
      </c>
      <c r="M33" s="94">
        <f>'[6]A-1 calculations'!J33</f>
        <v>473761.98024801584</v>
      </c>
      <c r="N33" s="94">
        <f>'[6]A-1 calculations'!K33</f>
        <v>60135.178482142852</v>
      </c>
      <c r="O33" s="94">
        <f>'[6]A-1 calculations'!L33</f>
        <v>165055.99213293652</v>
      </c>
      <c r="P33" s="317">
        <v>1051</v>
      </c>
      <c r="Q33" s="94">
        <v>5677</v>
      </c>
      <c r="R33" s="122"/>
      <c r="S33" s="117"/>
    </row>
    <row r="34" spans="1:19">
      <c r="A34" s="43">
        <v>2007</v>
      </c>
      <c r="B34" s="121">
        <v>979.88900000000001</v>
      </c>
      <c r="C34" s="103">
        <v>418.52600000000001</v>
      </c>
      <c r="D34" s="103">
        <v>1046</v>
      </c>
      <c r="E34" s="103">
        <v>309</v>
      </c>
      <c r="F34" s="103">
        <v>94.8</v>
      </c>
      <c r="G34" s="103">
        <v>2230</v>
      </c>
      <c r="H34" s="103">
        <v>1134</v>
      </c>
      <c r="I34" s="94">
        <f>'[6]A-1 calculations'!D34</f>
        <v>274504.69562365557</v>
      </c>
      <c r="J34" s="94">
        <f>'[6]A-1 calculations'!F34</f>
        <v>241285.08744007486</v>
      </c>
      <c r="K34" s="115">
        <v>2.7250000000000001</v>
      </c>
      <c r="L34" s="115">
        <v>9.6999999999999993</v>
      </c>
      <c r="M34" s="94">
        <f>'[6]A-1 calculations'!J34</f>
        <v>337936.43012993026</v>
      </c>
      <c r="N34" s="94">
        <f>'[6]A-1 calculations'!K34</f>
        <v>54213.293235330995</v>
      </c>
      <c r="O34" s="94">
        <f>'[6]A-1 calculations'!L34</f>
        <v>154031.57190535442</v>
      </c>
      <c r="P34" s="317">
        <v>776</v>
      </c>
      <c r="Q34" s="94">
        <v>4420</v>
      </c>
      <c r="R34" s="122"/>
      <c r="S34" s="117"/>
    </row>
    <row r="35" spans="1:19">
      <c r="A35" s="43">
        <v>2008</v>
      </c>
      <c r="B35" s="121">
        <v>575.55399999999997</v>
      </c>
      <c r="C35" s="103">
        <v>329.80499999999995</v>
      </c>
      <c r="D35" s="103">
        <v>622</v>
      </c>
      <c r="E35" s="103">
        <v>283.5</v>
      </c>
      <c r="F35" s="103">
        <v>80.5</v>
      </c>
      <c r="G35" s="103">
        <v>2174</v>
      </c>
      <c r="H35" s="103">
        <v>1089</v>
      </c>
      <c r="I35" s="94">
        <f>'[6]A-1 calculations'!D35</f>
        <v>247505.92142236754</v>
      </c>
      <c r="J35" s="94">
        <f>'[6]A-1 calculations'!F35</f>
        <v>209649.56549606833</v>
      </c>
      <c r="K35" s="115">
        <v>2.8</v>
      </c>
      <c r="L35" s="115">
        <v>10</v>
      </c>
      <c r="M35" s="94">
        <f>'[6]A-1 calculations'!J35</f>
        <v>198107.10925532854</v>
      </c>
      <c r="N35" s="94">
        <f>'[6]A-1 calculations'!K35</f>
        <v>47280.988987612807</v>
      </c>
      <c r="O35" s="94">
        <f>'[6]A-1 calculations'!L35</f>
        <v>128118.70496927586</v>
      </c>
      <c r="P35" s="317">
        <v>485</v>
      </c>
      <c r="Q35" s="94">
        <v>3660</v>
      </c>
      <c r="R35" s="122"/>
      <c r="S35" s="117"/>
    </row>
    <row r="36" spans="1:19">
      <c r="A36" s="43">
        <v>2009</v>
      </c>
      <c r="B36" s="121">
        <v>441.14800000000002</v>
      </c>
      <c r="C36" s="103">
        <v>141.815</v>
      </c>
      <c r="D36" s="103">
        <v>445.1</v>
      </c>
      <c r="E36" s="103">
        <v>108.89999999999999</v>
      </c>
      <c r="F36" s="103">
        <v>54.5</v>
      </c>
      <c r="G36" s="103">
        <v>2103</v>
      </c>
      <c r="H36" s="103">
        <v>1124</v>
      </c>
      <c r="I36" s="94">
        <f>'[6]A-1 calculations'!D36</f>
        <v>231908.80733859426</v>
      </c>
      <c r="J36" s="94">
        <f>'[6]A-1 calculations'!F36</f>
        <v>184178.61441150011</v>
      </c>
      <c r="K36" s="115">
        <v>2.6</v>
      </c>
      <c r="L36" s="115">
        <v>10.6</v>
      </c>
      <c r="M36" s="94">
        <f>'[6]A-1 calculations'!J36</f>
        <v>112728.87000377556</v>
      </c>
      <c r="N36" s="94">
        <f>'[6]A-1 calculations'!K36</f>
        <v>30540.902371152759</v>
      </c>
      <c r="O36" s="94">
        <f>'[6]A-1 calculations'!L36</f>
        <v>119901.24114721469</v>
      </c>
      <c r="P36" s="317">
        <v>375</v>
      </c>
      <c r="Q36" s="94">
        <v>3870</v>
      </c>
      <c r="R36" s="122"/>
      <c r="S36" s="117"/>
    </row>
    <row r="37" spans="1:19">
      <c r="A37" s="43">
        <v>2010</v>
      </c>
      <c r="B37" s="121">
        <v>447.31099999999998</v>
      </c>
      <c r="C37" s="103">
        <v>157.29900000000001</v>
      </c>
      <c r="D37" s="103">
        <v>471.2</v>
      </c>
      <c r="E37" s="103">
        <v>115.7</v>
      </c>
      <c r="F37" s="103">
        <v>50.7</v>
      </c>
      <c r="G37" s="103">
        <v>2151</v>
      </c>
      <c r="H37" s="103">
        <v>1137</v>
      </c>
      <c r="I37" s="94">
        <f>'[6]A-1 calculations'!D37</f>
        <v>233536.10632131193</v>
      </c>
      <c r="J37" s="94">
        <f>'[6]A-1 calculations'!F37</f>
        <v>182259.24257988771</v>
      </c>
      <c r="K37" s="115">
        <v>2.6</v>
      </c>
      <c r="L37" s="115">
        <v>10.199999999999999</v>
      </c>
      <c r="M37" s="94">
        <f>'[6]A-1 calculations'!J37</f>
        <v>118525.36497963824</v>
      </c>
      <c r="N37" s="94">
        <f>'[6]A-1 calculations'!K37</f>
        <v>15463.080511428254</v>
      </c>
      <c r="O37" s="94">
        <f>'[6]A-1 calculations'!L37</f>
        <v>117467.18740140146</v>
      </c>
      <c r="P37" s="317">
        <v>323</v>
      </c>
      <c r="Q37" s="94">
        <v>3708</v>
      </c>
      <c r="R37" s="122"/>
      <c r="S37" s="117"/>
    </row>
    <row r="38" spans="1:19">
      <c r="A38" s="43">
        <v>2011</v>
      </c>
      <c r="B38" s="121">
        <v>418.49799999999999</v>
      </c>
      <c r="C38" s="103">
        <v>205.56299999999999</v>
      </c>
      <c r="D38" s="103">
        <v>430.6</v>
      </c>
      <c r="E38" s="103">
        <v>178.20000000000002</v>
      </c>
      <c r="F38" s="103">
        <v>47</v>
      </c>
      <c r="G38" s="103">
        <v>2267</v>
      </c>
      <c r="H38" s="103">
        <v>1093</v>
      </c>
      <c r="I38" s="94">
        <f>'[6]A-1 calculations'!D38</f>
        <v>231901.79026313801</v>
      </c>
      <c r="J38" s="94">
        <f>'[6]A-1 calculations'!F38</f>
        <v>169639.42579988352</v>
      </c>
      <c r="K38" s="115">
        <v>2.5</v>
      </c>
      <c r="L38" s="115">
        <v>9.5</v>
      </c>
      <c r="M38" s="94">
        <f>'[6]A-1 calculations'!J38</f>
        <v>110416.68955583514</v>
      </c>
      <c r="N38" s="94">
        <f>'[6]A-1 calculations'!K38</f>
        <v>15077.699145101562</v>
      </c>
      <c r="O38" s="94">
        <f>'[6]A-1 calculations'!L38</f>
        <v>116369.37987632201</v>
      </c>
      <c r="P38" s="317">
        <v>306</v>
      </c>
      <c r="Q38" s="94">
        <v>3787</v>
      </c>
      <c r="R38" s="122"/>
      <c r="S38" s="117"/>
    </row>
    <row r="39" spans="1:19">
      <c r="A39" s="43">
        <v>2012</v>
      </c>
      <c r="B39" s="121">
        <v>518.69500000000005</v>
      </c>
      <c r="C39" s="103">
        <v>310.96300000000002</v>
      </c>
      <c r="D39" s="103">
        <v>535.29999999999995</v>
      </c>
      <c r="E39" s="103">
        <v>245.3</v>
      </c>
      <c r="F39" s="103">
        <v>51.4</v>
      </c>
      <c r="G39" s="103">
        <v>2309</v>
      </c>
      <c r="H39" s="103">
        <v>1056</v>
      </c>
      <c r="I39" s="94">
        <f>'[6]A-1 calculations'!D39</f>
        <v>245200</v>
      </c>
      <c r="J39" s="94">
        <f>'[6]A-1 calculations'!F39</f>
        <v>177200</v>
      </c>
      <c r="K39" s="115">
        <v>2</v>
      </c>
      <c r="L39" s="115">
        <v>8.6999999999999993</v>
      </c>
      <c r="M39" s="94">
        <f>'[6]A-1 calculations'!J39</f>
        <v>129252.00000000001</v>
      </c>
      <c r="N39" s="94">
        <f>'[6]A-1 calculations'!K39</f>
        <v>21348</v>
      </c>
      <c r="O39" s="94">
        <f>'[6]A-1 calculations'!L39</f>
        <v>124862</v>
      </c>
      <c r="P39" s="317">
        <v>368</v>
      </c>
      <c r="Q39" s="94">
        <v>4128</v>
      </c>
      <c r="R39" s="122"/>
      <c r="S39" s="117"/>
    </row>
    <row r="40" spans="1:19">
      <c r="A40" s="43"/>
      <c r="B40" s="103"/>
      <c r="C40" s="103"/>
      <c r="D40" s="103"/>
      <c r="E40" s="103"/>
      <c r="F40" s="103"/>
      <c r="G40" s="103"/>
      <c r="H40" s="103"/>
      <c r="I40" s="123"/>
      <c r="J40" s="123"/>
      <c r="K40" s="115"/>
      <c r="L40" s="115"/>
      <c r="M40" s="123"/>
      <c r="N40" s="123"/>
      <c r="O40" s="119"/>
      <c r="P40" s="124"/>
      <c r="Q40" s="124"/>
      <c r="R40" s="125"/>
      <c r="S40" s="100"/>
    </row>
    <row r="41" spans="1:19" s="128" customFormat="1">
      <c r="A41" s="126" t="s">
        <v>122</v>
      </c>
      <c r="B41" s="103"/>
      <c r="C41" s="103"/>
      <c r="D41" s="103"/>
      <c r="E41" s="103"/>
      <c r="F41" s="103"/>
      <c r="G41" s="103"/>
      <c r="H41" s="103"/>
      <c r="I41" s="123"/>
      <c r="J41" s="123"/>
      <c r="K41" s="115"/>
      <c r="L41" s="115"/>
      <c r="M41" s="123"/>
      <c r="N41" s="123"/>
      <c r="O41" s="119"/>
      <c r="P41" s="124"/>
      <c r="Q41" s="124"/>
      <c r="R41" s="127"/>
      <c r="S41" s="127"/>
    </row>
    <row r="42" spans="1:19" s="128" customFormat="1">
      <c r="A42" s="126" t="s">
        <v>96</v>
      </c>
      <c r="B42" s="316" t="s">
        <v>142</v>
      </c>
      <c r="C42" s="129"/>
      <c r="D42" s="129"/>
      <c r="E42" s="129"/>
      <c r="F42" s="129"/>
      <c r="G42" s="129"/>
      <c r="H42" s="129"/>
      <c r="I42" s="129"/>
      <c r="J42" s="129"/>
      <c r="K42" s="129"/>
      <c r="L42" s="129"/>
      <c r="M42" s="129"/>
      <c r="N42" s="129"/>
      <c r="O42" s="129"/>
      <c r="P42" s="129"/>
      <c r="Q42" s="129"/>
      <c r="R42" s="127"/>
      <c r="S42" s="127"/>
    </row>
    <row r="43" spans="1:19" s="128" customFormat="1" ht="25.5" customHeight="1">
      <c r="A43" s="120"/>
      <c r="B43" s="330" t="s">
        <v>143</v>
      </c>
      <c r="C43" s="330"/>
      <c r="D43" s="330"/>
      <c r="E43" s="330"/>
      <c r="F43" s="330"/>
      <c r="G43" s="330"/>
      <c r="H43" s="330"/>
      <c r="I43" s="330"/>
      <c r="J43" s="330"/>
      <c r="K43" s="330"/>
      <c r="L43" s="330"/>
      <c r="M43" s="330"/>
      <c r="N43" s="330"/>
      <c r="O43" s="330"/>
      <c r="P43" s="330"/>
      <c r="Q43" s="330"/>
      <c r="R43" s="127"/>
      <c r="S43" s="127"/>
    </row>
    <row r="44" spans="1:19" s="128" customFormat="1" ht="12.75" customHeight="1">
      <c r="A44" s="120"/>
      <c r="B44" s="130" t="s">
        <v>144</v>
      </c>
      <c r="C44" s="130"/>
      <c r="D44" s="130"/>
      <c r="E44" s="130"/>
      <c r="F44" s="130"/>
      <c r="G44" s="130"/>
      <c r="H44" s="130"/>
      <c r="I44" s="130"/>
      <c r="J44" s="130"/>
      <c r="K44" s="130"/>
      <c r="L44" s="130"/>
      <c r="M44" s="131"/>
      <c r="N44" s="131"/>
      <c r="O44" s="131"/>
      <c r="P44" s="131"/>
      <c r="Q44" s="131"/>
      <c r="R44" s="127"/>
      <c r="S44" s="127"/>
    </row>
    <row r="45" spans="1:19" s="128" customFormat="1" ht="24" customHeight="1">
      <c r="A45" s="120"/>
      <c r="B45" s="330" t="s">
        <v>145</v>
      </c>
      <c r="C45" s="330"/>
      <c r="D45" s="330"/>
      <c r="E45" s="330"/>
      <c r="F45" s="330"/>
      <c r="G45" s="330"/>
      <c r="H45" s="330"/>
      <c r="I45" s="330"/>
      <c r="J45" s="330"/>
      <c r="K45" s="330"/>
      <c r="L45" s="330"/>
      <c r="M45" s="330"/>
      <c r="N45" s="330"/>
      <c r="O45" s="330"/>
      <c r="P45" s="330"/>
      <c r="Q45" s="330"/>
      <c r="R45" s="127"/>
      <c r="S45" s="127"/>
    </row>
    <row r="46" spans="1:19" s="128" customFormat="1" ht="28.5" customHeight="1">
      <c r="A46" s="120"/>
      <c r="B46" s="330" t="s">
        <v>123</v>
      </c>
      <c r="C46" s="330"/>
      <c r="D46" s="330"/>
      <c r="E46" s="330"/>
      <c r="F46" s="330"/>
      <c r="G46" s="330"/>
      <c r="H46" s="330"/>
      <c r="I46" s="330"/>
      <c r="J46" s="330"/>
      <c r="K46" s="330"/>
      <c r="L46" s="330"/>
      <c r="M46" s="330"/>
      <c r="N46" s="330"/>
      <c r="O46" s="330"/>
      <c r="P46" s="330"/>
      <c r="Q46" s="330"/>
      <c r="R46" s="127"/>
      <c r="S46" s="127"/>
    </row>
    <row r="47" spans="1:19" s="128" customFormat="1">
      <c r="A47" s="120"/>
      <c r="B47" s="331" t="s">
        <v>146</v>
      </c>
      <c r="C47" s="331"/>
      <c r="D47" s="331"/>
      <c r="E47" s="331"/>
      <c r="F47" s="331"/>
      <c r="G47" s="331"/>
      <c r="H47" s="331"/>
      <c r="I47" s="331"/>
      <c r="J47" s="331"/>
      <c r="K47" s="331"/>
      <c r="L47" s="331"/>
      <c r="M47" s="331"/>
      <c r="N47" s="331"/>
      <c r="O47" s="331"/>
      <c r="P47" s="331"/>
      <c r="Q47" s="331"/>
      <c r="R47" s="127"/>
      <c r="S47" s="127"/>
    </row>
    <row r="48" spans="1:19" s="128" customFormat="1" ht="25.5" customHeight="1">
      <c r="A48" s="120"/>
      <c r="B48" s="330" t="s">
        <v>147</v>
      </c>
      <c r="C48" s="330"/>
      <c r="D48" s="330"/>
      <c r="E48" s="330"/>
      <c r="F48" s="330"/>
      <c r="G48" s="330"/>
      <c r="H48" s="330"/>
      <c r="I48" s="330"/>
      <c r="J48" s="330"/>
      <c r="K48" s="330"/>
      <c r="L48" s="330"/>
      <c r="M48" s="330"/>
      <c r="N48" s="330"/>
      <c r="O48" s="330"/>
      <c r="P48" s="330"/>
      <c r="Q48" s="330"/>
      <c r="R48" s="127"/>
      <c r="S48" s="127"/>
    </row>
    <row r="49" spans="1:19" s="128" customFormat="1" ht="12.75" customHeight="1">
      <c r="A49" s="120"/>
      <c r="B49" s="130" t="s">
        <v>124</v>
      </c>
      <c r="C49" s="130"/>
      <c r="D49" s="130"/>
      <c r="E49" s="130"/>
      <c r="F49" s="130"/>
      <c r="G49" s="130"/>
      <c r="H49" s="130"/>
      <c r="I49" s="130"/>
      <c r="J49" s="130"/>
      <c r="K49" s="130"/>
      <c r="L49" s="130"/>
      <c r="M49" s="131"/>
      <c r="N49" s="131"/>
      <c r="O49" s="131"/>
      <c r="P49" s="131"/>
      <c r="Q49" s="131"/>
      <c r="R49" s="127"/>
      <c r="S49" s="127"/>
    </row>
    <row r="50" spans="1:19" s="128" customFormat="1" ht="12.75" customHeight="1">
      <c r="A50" s="120"/>
      <c r="B50" s="130" t="s">
        <v>125</v>
      </c>
      <c r="C50" s="130"/>
      <c r="D50" s="130"/>
      <c r="E50" s="130"/>
      <c r="F50" s="130"/>
      <c r="G50" s="130"/>
      <c r="H50" s="130"/>
      <c r="I50" s="130"/>
      <c r="J50" s="130"/>
      <c r="K50" s="130"/>
      <c r="L50" s="130"/>
      <c r="M50" s="131"/>
      <c r="N50" s="131"/>
      <c r="O50" s="131"/>
      <c r="P50" s="131"/>
      <c r="Q50" s="131"/>
      <c r="R50" s="127"/>
      <c r="S50" s="127"/>
    </row>
    <row r="51" spans="1:19">
      <c r="B51" s="130"/>
      <c r="C51" s="130"/>
      <c r="D51" s="130"/>
      <c r="E51" s="130"/>
      <c r="F51" s="130"/>
      <c r="G51" s="130"/>
      <c r="H51" s="130"/>
      <c r="I51" s="130"/>
      <c r="J51" s="130"/>
      <c r="K51" s="130"/>
      <c r="L51" s="130"/>
      <c r="M51" s="131"/>
      <c r="N51" s="131"/>
      <c r="O51" s="131"/>
      <c r="P51" s="131"/>
      <c r="Q51" s="131"/>
      <c r="R51" s="100"/>
      <c r="S51" s="100"/>
    </row>
    <row r="52" spans="1:19">
      <c r="A52" s="43"/>
      <c r="B52" s="130"/>
      <c r="C52" s="130"/>
      <c r="D52" s="130"/>
      <c r="E52" s="130"/>
      <c r="F52" s="130"/>
      <c r="G52" s="130"/>
      <c r="H52" s="130"/>
      <c r="I52" s="130"/>
      <c r="J52" s="130"/>
      <c r="K52" s="130"/>
      <c r="L52" s="130"/>
      <c r="M52" s="131"/>
      <c r="N52" s="131"/>
      <c r="O52" s="131"/>
      <c r="P52" s="131"/>
      <c r="Q52" s="131"/>
      <c r="R52" s="100"/>
      <c r="S52" s="100"/>
    </row>
    <row r="53" spans="1:19">
      <c r="B53" s="130"/>
      <c r="C53" s="130"/>
      <c r="D53" s="130"/>
      <c r="E53" s="130"/>
      <c r="F53" s="130"/>
      <c r="G53" s="130"/>
      <c r="H53" s="130"/>
      <c r="I53" s="130"/>
      <c r="J53" s="130"/>
      <c r="K53" s="130"/>
      <c r="L53" s="130"/>
      <c r="M53" s="131"/>
      <c r="N53" s="131"/>
      <c r="O53" s="131"/>
      <c r="P53" s="131"/>
      <c r="Q53" s="131"/>
    </row>
    <row r="54" spans="1:19">
      <c r="B54" s="130"/>
      <c r="C54" s="130"/>
      <c r="D54" s="130"/>
      <c r="E54" s="130"/>
      <c r="F54" s="130"/>
      <c r="G54" s="130"/>
      <c r="H54" s="130"/>
      <c r="I54" s="130"/>
      <c r="J54" s="130"/>
      <c r="K54" s="130"/>
      <c r="L54" s="130"/>
      <c r="M54" s="131"/>
      <c r="N54" s="131"/>
      <c r="O54" s="131"/>
      <c r="P54" s="131"/>
      <c r="Q54" s="131"/>
    </row>
    <row r="55" spans="1:19" ht="25.5" customHeight="1">
      <c r="B55" s="132"/>
      <c r="C55" s="132"/>
      <c r="D55" s="132"/>
      <c r="E55" s="132"/>
      <c r="F55" s="132"/>
      <c r="G55" s="132"/>
      <c r="H55" s="132"/>
      <c r="I55" s="132"/>
      <c r="J55" s="132"/>
      <c r="K55" s="133"/>
      <c r="L55" s="133"/>
      <c r="M55" s="134"/>
      <c r="N55" s="134"/>
      <c r="O55" s="134"/>
      <c r="P55" s="132"/>
      <c r="Q55" s="132"/>
    </row>
    <row r="56" spans="1:19" ht="15">
      <c r="B56" s="132"/>
      <c r="C56" s="132"/>
      <c r="D56" s="135"/>
      <c r="E56" s="132"/>
      <c r="F56" s="132"/>
      <c r="G56" s="132"/>
      <c r="H56" s="132"/>
      <c r="I56" s="132"/>
      <c r="J56" s="132"/>
      <c r="K56" s="133"/>
      <c r="L56" s="133"/>
      <c r="M56" s="134"/>
      <c r="N56" s="134"/>
      <c r="O56" s="134"/>
      <c r="P56" s="132"/>
      <c r="Q56" s="132"/>
    </row>
    <row r="57" spans="1:19" ht="15">
      <c r="B57" s="132"/>
      <c r="C57" s="132"/>
      <c r="D57" s="135"/>
      <c r="E57" s="132"/>
      <c r="F57" s="132"/>
      <c r="G57" s="132"/>
      <c r="H57" s="132"/>
      <c r="I57" s="132"/>
      <c r="J57" s="132"/>
      <c r="K57" s="133"/>
      <c r="L57" s="133"/>
      <c r="M57" s="134"/>
      <c r="N57" s="134"/>
      <c r="O57" s="134"/>
      <c r="P57" s="132"/>
      <c r="Q57" s="132"/>
    </row>
    <row r="58" spans="1:19" ht="15">
      <c r="B58" s="132"/>
      <c r="C58" s="132"/>
      <c r="D58" s="135"/>
      <c r="E58" s="132"/>
      <c r="F58" s="132"/>
      <c r="G58" s="132"/>
      <c r="H58" s="132"/>
      <c r="I58" s="132"/>
      <c r="J58" s="132"/>
      <c r="K58" s="133"/>
      <c r="L58" s="133"/>
      <c r="M58" s="134"/>
      <c r="N58" s="134"/>
      <c r="O58" s="134"/>
      <c r="P58" s="132"/>
      <c r="Q58" s="132"/>
    </row>
    <row r="59" spans="1:19" ht="15">
      <c r="B59" s="132"/>
      <c r="C59" s="132"/>
      <c r="D59" s="135"/>
      <c r="E59" s="132"/>
      <c r="F59" s="132"/>
      <c r="G59" s="132"/>
      <c r="H59" s="132"/>
      <c r="I59" s="132"/>
      <c r="J59" s="132"/>
      <c r="K59" s="133"/>
      <c r="L59" s="133"/>
      <c r="M59" s="134"/>
      <c r="N59" s="134"/>
      <c r="O59" s="134"/>
      <c r="P59" s="132"/>
      <c r="Q59" s="132"/>
    </row>
    <row r="60" spans="1:19" ht="15">
      <c r="B60" s="132"/>
      <c r="C60" s="132"/>
      <c r="D60" s="135"/>
      <c r="E60" s="132"/>
      <c r="F60" s="132"/>
      <c r="G60" s="132"/>
      <c r="H60" s="132"/>
      <c r="I60" s="132"/>
      <c r="J60" s="132"/>
      <c r="K60" s="133"/>
      <c r="L60" s="133"/>
      <c r="M60" s="134"/>
      <c r="N60" s="134"/>
      <c r="O60" s="134"/>
      <c r="P60" s="132"/>
      <c r="Q60" s="132"/>
    </row>
    <row r="61" spans="1:19" ht="15">
      <c r="D61" s="137"/>
    </row>
    <row r="62" spans="1:19" ht="15">
      <c r="D62" s="137"/>
    </row>
    <row r="63" spans="1:19" ht="15">
      <c r="D63" s="137"/>
    </row>
    <row r="64" spans="1:19" ht="15">
      <c r="B64" s="101"/>
      <c r="C64" s="101"/>
      <c r="D64" s="137"/>
      <c r="E64" s="101"/>
      <c r="F64" s="101"/>
      <c r="G64" s="101"/>
      <c r="H64" s="101"/>
      <c r="I64" s="101"/>
      <c r="J64" s="101"/>
      <c r="M64" s="101"/>
      <c r="N64" s="101"/>
      <c r="O64" s="101"/>
      <c r="P64" s="101"/>
      <c r="Q64" s="101"/>
    </row>
    <row r="65" spans="1:17" ht="15">
      <c r="A65" s="101"/>
      <c r="B65" s="101"/>
      <c r="C65" s="101"/>
      <c r="D65" s="137"/>
      <c r="E65" s="101"/>
      <c r="F65" s="101"/>
      <c r="G65" s="101"/>
      <c r="H65" s="101"/>
      <c r="I65" s="101"/>
      <c r="J65" s="101"/>
      <c r="M65" s="101"/>
      <c r="N65" s="101"/>
      <c r="O65" s="101"/>
      <c r="P65" s="101"/>
      <c r="Q65" s="101"/>
    </row>
    <row r="66" spans="1:17" ht="15">
      <c r="A66" s="101"/>
      <c r="B66" s="101"/>
      <c r="C66" s="101"/>
      <c r="D66" s="137"/>
      <c r="E66" s="101"/>
      <c r="F66" s="101"/>
      <c r="G66" s="101"/>
      <c r="H66" s="101"/>
      <c r="I66" s="101"/>
      <c r="J66" s="101"/>
      <c r="M66" s="101"/>
      <c r="N66" s="101"/>
      <c r="O66" s="101"/>
      <c r="P66" s="101"/>
      <c r="Q66" s="101"/>
    </row>
    <row r="67" spans="1:17" ht="15">
      <c r="A67" s="101"/>
      <c r="B67" s="101"/>
      <c r="C67" s="101"/>
      <c r="D67" s="137"/>
      <c r="E67" s="101"/>
      <c r="F67" s="101"/>
      <c r="G67" s="101"/>
      <c r="H67" s="101"/>
      <c r="I67" s="101"/>
      <c r="J67" s="101"/>
      <c r="M67" s="101"/>
      <c r="N67" s="101"/>
      <c r="O67" s="101"/>
      <c r="P67" s="101"/>
      <c r="Q67" s="101"/>
    </row>
    <row r="68" spans="1:17" ht="15">
      <c r="A68" s="101"/>
      <c r="B68" s="101"/>
      <c r="C68" s="101"/>
      <c r="D68" s="137"/>
      <c r="E68" s="101"/>
      <c r="F68" s="101"/>
      <c r="G68" s="101"/>
      <c r="H68" s="101"/>
      <c r="I68" s="101"/>
      <c r="J68" s="101"/>
      <c r="M68" s="101"/>
      <c r="N68" s="101"/>
      <c r="O68" s="101"/>
      <c r="P68" s="101"/>
      <c r="Q68" s="101"/>
    </row>
    <row r="69" spans="1:17" ht="15">
      <c r="A69" s="101"/>
      <c r="B69" s="101"/>
      <c r="C69" s="101"/>
      <c r="D69" s="137"/>
      <c r="E69" s="101"/>
      <c r="F69" s="101"/>
      <c r="G69" s="101"/>
      <c r="H69" s="101"/>
      <c r="I69" s="101"/>
      <c r="J69" s="101"/>
      <c r="M69" s="101"/>
      <c r="N69" s="101"/>
      <c r="O69" s="101"/>
      <c r="P69" s="101"/>
      <c r="Q69" s="101"/>
    </row>
    <row r="70" spans="1:17" ht="15">
      <c r="A70" s="101"/>
      <c r="B70" s="101"/>
      <c r="C70" s="101"/>
      <c r="D70" s="137"/>
      <c r="E70" s="101"/>
      <c r="F70" s="101"/>
      <c r="G70" s="101"/>
      <c r="H70" s="101"/>
      <c r="I70" s="101"/>
      <c r="J70" s="101"/>
      <c r="M70" s="101"/>
      <c r="N70" s="101"/>
      <c r="O70" s="101"/>
      <c r="P70" s="101"/>
      <c r="Q70" s="101"/>
    </row>
    <row r="71" spans="1:17" ht="15">
      <c r="A71" s="101"/>
      <c r="B71" s="101"/>
      <c r="C71" s="101"/>
      <c r="D71" s="137"/>
      <c r="E71" s="101"/>
      <c r="F71" s="101"/>
      <c r="G71" s="101"/>
      <c r="H71" s="101"/>
      <c r="I71" s="101"/>
      <c r="J71" s="101"/>
      <c r="M71" s="101"/>
      <c r="N71" s="101"/>
      <c r="O71" s="101"/>
      <c r="P71" s="101"/>
      <c r="Q71" s="101"/>
    </row>
    <row r="72" spans="1:17" ht="15">
      <c r="A72" s="101"/>
      <c r="B72" s="101"/>
      <c r="C72" s="101"/>
      <c r="D72" s="137"/>
      <c r="E72" s="101"/>
      <c r="F72" s="101"/>
      <c r="G72" s="101"/>
      <c r="H72" s="101"/>
      <c r="I72" s="101"/>
      <c r="J72" s="101"/>
      <c r="M72" s="101"/>
      <c r="N72" s="101"/>
      <c r="O72" s="101"/>
      <c r="P72" s="101"/>
      <c r="Q72" s="101"/>
    </row>
    <row r="73" spans="1:17" ht="15">
      <c r="A73" s="101"/>
      <c r="B73" s="101"/>
      <c r="C73" s="101"/>
      <c r="D73" s="137"/>
      <c r="E73" s="101"/>
      <c r="F73" s="101"/>
      <c r="G73" s="101"/>
      <c r="H73" s="101"/>
      <c r="I73" s="101"/>
      <c r="J73" s="101"/>
      <c r="M73" s="101"/>
      <c r="N73" s="101"/>
      <c r="O73" s="101"/>
      <c r="P73" s="101"/>
      <c r="Q73" s="101"/>
    </row>
    <row r="74" spans="1:17" ht="15">
      <c r="A74" s="101"/>
      <c r="B74" s="101"/>
      <c r="C74" s="101"/>
      <c r="D74" s="137"/>
      <c r="E74" s="101"/>
      <c r="F74" s="101"/>
      <c r="G74" s="101"/>
      <c r="H74" s="101"/>
      <c r="I74" s="101"/>
      <c r="J74" s="101"/>
      <c r="M74" s="101"/>
      <c r="N74" s="101"/>
      <c r="O74" s="101"/>
      <c r="P74" s="101"/>
      <c r="Q74" s="101"/>
    </row>
    <row r="75" spans="1:17" ht="15">
      <c r="A75" s="101"/>
      <c r="B75" s="101"/>
      <c r="C75" s="101"/>
      <c r="D75" s="137"/>
      <c r="E75" s="101"/>
      <c r="F75" s="101"/>
      <c r="G75" s="101"/>
      <c r="H75" s="101"/>
      <c r="I75" s="101"/>
      <c r="J75" s="101"/>
      <c r="M75" s="101"/>
      <c r="N75" s="101"/>
      <c r="O75" s="101"/>
      <c r="P75" s="101"/>
      <c r="Q75" s="101"/>
    </row>
    <row r="76" spans="1:17" ht="15">
      <c r="A76" s="101"/>
      <c r="B76" s="101"/>
      <c r="C76" s="101"/>
      <c r="D76" s="137"/>
      <c r="E76" s="101"/>
      <c r="F76" s="101"/>
      <c r="G76" s="101"/>
      <c r="H76" s="101"/>
      <c r="I76" s="101"/>
      <c r="J76" s="101"/>
      <c r="M76" s="101"/>
      <c r="N76" s="101"/>
      <c r="O76" s="101"/>
      <c r="P76" s="101"/>
      <c r="Q76" s="101"/>
    </row>
    <row r="77" spans="1:17" ht="15">
      <c r="A77" s="101"/>
      <c r="B77" s="101"/>
      <c r="C77" s="101"/>
      <c r="D77" s="137"/>
      <c r="E77" s="101"/>
      <c r="F77" s="101"/>
      <c r="G77" s="101"/>
      <c r="H77" s="101"/>
      <c r="I77" s="101"/>
      <c r="J77" s="101"/>
      <c r="M77" s="101"/>
      <c r="N77" s="101"/>
      <c r="O77" s="101"/>
      <c r="P77" s="101"/>
      <c r="Q77" s="101"/>
    </row>
    <row r="78" spans="1:17" ht="15">
      <c r="A78" s="101"/>
      <c r="B78" s="101"/>
      <c r="C78" s="101"/>
      <c r="D78" s="137"/>
      <c r="E78" s="101"/>
      <c r="F78" s="101"/>
      <c r="G78" s="101"/>
      <c r="H78" s="101"/>
      <c r="I78" s="101"/>
      <c r="J78" s="101"/>
      <c r="M78" s="101"/>
      <c r="N78" s="101"/>
      <c r="O78" s="101"/>
      <c r="P78" s="101"/>
      <c r="Q78" s="101"/>
    </row>
    <row r="79" spans="1:17" ht="15">
      <c r="A79" s="101"/>
      <c r="B79" s="101"/>
      <c r="C79" s="101"/>
      <c r="D79" s="137"/>
      <c r="E79" s="101"/>
      <c r="F79" s="101"/>
      <c r="G79" s="101"/>
      <c r="H79" s="101"/>
      <c r="I79" s="101"/>
      <c r="J79" s="101"/>
      <c r="M79" s="101"/>
      <c r="N79" s="101"/>
      <c r="O79" s="101"/>
      <c r="P79" s="101"/>
      <c r="Q79" s="101"/>
    </row>
    <row r="80" spans="1:17" ht="15">
      <c r="A80" s="101"/>
      <c r="B80" s="101"/>
      <c r="C80" s="101"/>
      <c r="D80" s="137"/>
      <c r="E80" s="101"/>
      <c r="F80" s="101"/>
      <c r="G80" s="101"/>
      <c r="H80" s="101"/>
      <c r="I80" s="101"/>
      <c r="J80" s="101"/>
      <c r="M80" s="101"/>
      <c r="N80" s="101"/>
      <c r="O80" s="101"/>
      <c r="P80" s="101"/>
      <c r="Q80" s="101"/>
    </row>
    <row r="81" spans="1:17" ht="15">
      <c r="A81" s="101"/>
      <c r="B81" s="101"/>
      <c r="C81" s="101"/>
      <c r="D81" s="137"/>
      <c r="E81" s="101"/>
      <c r="F81" s="101"/>
      <c r="G81" s="101"/>
      <c r="H81" s="101"/>
      <c r="I81" s="101"/>
      <c r="J81" s="101"/>
      <c r="M81" s="101"/>
      <c r="N81" s="101"/>
      <c r="O81" s="101"/>
      <c r="P81" s="101"/>
      <c r="Q81" s="101"/>
    </row>
    <row r="82" spans="1:17" ht="15">
      <c r="A82" s="101"/>
      <c r="B82" s="101"/>
      <c r="C82" s="101"/>
      <c r="D82" s="137"/>
      <c r="E82" s="101"/>
      <c r="F82" s="101"/>
      <c r="G82" s="101"/>
      <c r="H82" s="101"/>
      <c r="I82" s="101"/>
      <c r="J82" s="101"/>
      <c r="M82" s="101"/>
      <c r="N82" s="101"/>
      <c r="O82" s="101"/>
      <c r="P82" s="101"/>
      <c r="Q82" s="101"/>
    </row>
    <row r="83" spans="1:17" ht="15">
      <c r="A83" s="101"/>
      <c r="B83" s="101"/>
      <c r="C83" s="101"/>
      <c r="D83" s="137"/>
      <c r="E83" s="101"/>
      <c r="F83" s="101"/>
      <c r="G83" s="101"/>
      <c r="H83" s="101"/>
      <c r="I83" s="101"/>
      <c r="J83" s="101"/>
      <c r="M83" s="101"/>
      <c r="N83" s="101"/>
      <c r="O83" s="101"/>
      <c r="P83" s="101"/>
      <c r="Q83" s="101"/>
    </row>
    <row r="84" spans="1:17" ht="15">
      <c r="A84" s="101"/>
      <c r="B84" s="101"/>
      <c r="C84" s="101"/>
      <c r="D84" s="137"/>
      <c r="E84" s="101"/>
      <c r="F84" s="101"/>
      <c r="G84" s="101"/>
      <c r="H84" s="101"/>
      <c r="I84" s="101"/>
      <c r="J84" s="101"/>
      <c r="M84" s="101"/>
      <c r="N84" s="101"/>
      <c r="O84" s="101"/>
      <c r="P84" s="101"/>
      <c r="Q84" s="101"/>
    </row>
    <row r="85" spans="1:17" ht="15">
      <c r="A85" s="101"/>
      <c r="B85" s="101"/>
      <c r="C85" s="101"/>
      <c r="D85" s="137"/>
      <c r="E85" s="101"/>
      <c r="F85" s="101"/>
      <c r="G85" s="101"/>
      <c r="H85" s="101"/>
      <c r="I85" s="101"/>
      <c r="J85" s="101"/>
      <c r="M85" s="101"/>
      <c r="N85" s="101"/>
      <c r="O85" s="101"/>
      <c r="P85" s="101"/>
      <c r="Q85" s="101"/>
    </row>
    <row r="86" spans="1:17" ht="15">
      <c r="A86" s="101"/>
      <c r="B86" s="101"/>
      <c r="C86" s="101"/>
      <c r="D86" s="137"/>
      <c r="E86" s="101"/>
      <c r="F86" s="101"/>
      <c r="G86" s="101"/>
      <c r="H86" s="101"/>
      <c r="I86" s="101"/>
      <c r="J86" s="101"/>
      <c r="M86" s="101"/>
      <c r="N86" s="101"/>
      <c r="O86" s="101"/>
      <c r="P86" s="101"/>
      <c r="Q86" s="101"/>
    </row>
    <row r="87" spans="1:17" ht="15">
      <c r="A87" s="101"/>
      <c r="B87" s="101"/>
      <c r="C87" s="101"/>
      <c r="D87" s="137"/>
      <c r="E87" s="101"/>
      <c r="F87" s="101"/>
      <c r="G87" s="101"/>
      <c r="H87" s="101"/>
      <c r="I87" s="101"/>
      <c r="J87" s="101"/>
      <c r="M87" s="101"/>
      <c r="N87" s="101"/>
      <c r="O87" s="101"/>
      <c r="P87" s="101"/>
      <c r="Q87" s="101"/>
    </row>
    <row r="88" spans="1:17" ht="15">
      <c r="A88" s="101"/>
      <c r="B88" s="101"/>
      <c r="C88" s="101"/>
      <c r="D88" s="137"/>
      <c r="E88" s="101"/>
      <c r="F88" s="101"/>
      <c r="G88" s="101"/>
      <c r="H88" s="101"/>
      <c r="I88" s="101"/>
      <c r="J88" s="101"/>
      <c r="M88" s="101"/>
      <c r="N88" s="101"/>
      <c r="O88" s="101"/>
      <c r="P88" s="101"/>
      <c r="Q88" s="101"/>
    </row>
    <row r="89" spans="1:17">
      <c r="A89" s="101"/>
    </row>
  </sheetData>
  <mergeCells count="19">
    <mergeCell ref="B43:Q43"/>
    <mergeCell ref="B45:Q45"/>
    <mergeCell ref="B46:Q46"/>
    <mergeCell ref="B47:Q47"/>
    <mergeCell ref="B48:Q48"/>
    <mergeCell ref="P4:Q4"/>
    <mergeCell ref="B5:C5"/>
    <mergeCell ref="D5:F5"/>
    <mergeCell ref="G5:H5"/>
    <mergeCell ref="I5:J5"/>
    <mergeCell ref="K5:L5"/>
    <mergeCell ref="M5:O5"/>
    <mergeCell ref="P5:Q5"/>
    <mergeCell ref="B4:C4"/>
    <mergeCell ref="D4:F4"/>
    <mergeCell ref="G4:H4"/>
    <mergeCell ref="I4:J4"/>
    <mergeCell ref="K4:L4"/>
    <mergeCell ref="M4:O4"/>
  </mergeCells>
  <pageMargins left="0.7" right="0.7" top="0.75" bottom="0.75" header="0.3" footer="0.3"/>
  <pageSetup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zoomScaleNormal="100" workbookViewId="0">
      <selection activeCell="G2" sqref="G2"/>
    </sheetView>
  </sheetViews>
  <sheetFormatPr defaultColWidth="8.85546875" defaultRowHeight="12.75"/>
  <cols>
    <col min="1" max="1" width="17.7109375" style="2" customWidth="1"/>
    <col min="2" max="19" width="6.7109375" style="2" customWidth="1"/>
    <col min="20" max="16384" width="8.85546875" style="2"/>
  </cols>
  <sheetData>
    <row r="1" spans="1:19">
      <c r="A1" s="57" t="s">
        <v>480</v>
      </c>
      <c r="B1" s="58"/>
      <c r="C1" s="58"/>
      <c r="D1" s="58"/>
      <c r="E1" s="58"/>
      <c r="F1" s="58"/>
      <c r="G1" s="58"/>
      <c r="H1" s="58"/>
      <c r="I1" s="58"/>
      <c r="J1" s="58"/>
      <c r="K1" s="58"/>
      <c r="L1" s="58"/>
      <c r="M1" s="58"/>
      <c r="N1" s="58"/>
      <c r="O1" s="58"/>
      <c r="P1" s="58"/>
      <c r="Q1" s="58"/>
      <c r="R1" s="58"/>
      <c r="S1" s="58"/>
    </row>
    <row r="2" spans="1:19">
      <c r="A2" s="58" t="s">
        <v>3</v>
      </c>
      <c r="B2" s="58"/>
      <c r="C2" s="58"/>
      <c r="D2" s="58"/>
      <c r="E2" s="58"/>
      <c r="F2" s="58"/>
      <c r="G2" s="58"/>
      <c r="H2" s="58"/>
      <c r="I2" s="58"/>
      <c r="J2" s="58"/>
      <c r="K2" s="58"/>
      <c r="L2" s="58"/>
      <c r="M2" s="58"/>
      <c r="N2" s="58"/>
      <c r="O2" s="58"/>
      <c r="P2" s="58"/>
      <c r="Q2" s="58"/>
      <c r="R2" s="58"/>
      <c r="S2" s="58"/>
    </row>
    <row r="3" spans="1:19">
      <c r="A3" s="58"/>
      <c r="B3" s="58"/>
      <c r="C3" s="58"/>
      <c r="D3" s="58"/>
      <c r="E3" s="58"/>
      <c r="F3" s="58"/>
      <c r="G3" s="58"/>
      <c r="H3" s="58"/>
      <c r="I3" s="58"/>
      <c r="J3" s="58"/>
      <c r="K3" s="58"/>
      <c r="L3" s="58"/>
      <c r="M3" s="58"/>
      <c r="N3" s="58"/>
      <c r="O3" s="58"/>
      <c r="P3" s="58"/>
      <c r="Q3" s="58"/>
      <c r="R3" s="58"/>
      <c r="S3" s="58"/>
    </row>
    <row r="4" spans="1:19">
      <c r="A4" s="58"/>
      <c r="B4" s="58"/>
      <c r="C4" s="58"/>
      <c r="D4" s="58"/>
      <c r="E4" s="58"/>
      <c r="F4" s="58"/>
      <c r="G4" s="58"/>
      <c r="H4" s="58"/>
      <c r="I4" s="58"/>
      <c r="J4" s="58"/>
      <c r="K4" s="58"/>
      <c r="L4" s="58"/>
      <c r="M4" s="58"/>
      <c r="N4" s="58"/>
      <c r="O4" s="58"/>
      <c r="P4" s="58"/>
      <c r="Q4" s="58"/>
      <c r="R4" s="58"/>
      <c r="S4" s="58"/>
    </row>
    <row r="5" spans="1:19">
      <c r="A5" s="59"/>
      <c r="B5" s="60">
        <v>1995</v>
      </c>
      <c r="C5" s="60">
        <v>1996</v>
      </c>
      <c r="D5" s="60">
        <v>1997</v>
      </c>
      <c r="E5" s="60">
        <v>1998</v>
      </c>
      <c r="F5" s="60">
        <v>1999</v>
      </c>
      <c r="G5" s="60">
        <v>2000</v>
      </c>
      <c r="H5" s="60">
        <v>2001</v>
      </c>
      <c r="I5" s="60">
        <v>2002</v>
      </c>
      <c r="J5" s="60">
        <v>2003</v>
      </c>
      <c r="K5" s="60">
        <v>2004</v>
      </c>
      <c r="L5" s="60">
        <v>2005</v>
      </c>
      <c r="M5" s="60">
        <v>2006</v>
      </c>
      <c r="N5" s="60">
        <v>2007</v>
      </c>
      <c r="O5" s="60">
        <v>2008</v>
      </c>
      <c r="P5" s="60">
        <v>2009</v>
      </c>
      <c r="Q5" s="60">
        <v>2010</v>
      </c>
      <c r="R5" s="60">
        <v>2011</v>
      </c>
      <c r="S5" s="61">
        <v>2012</v>
      </c>
    </row>
    <row r="6" spans="1:19" ht="15">
      <c r="A6" s="59"/>
      <c r="B6" s="62"/>
      <c r="C6" s="62"/>
      <c r="D6" s="62"/>
      <c r="E6" s="62"/>
      <c r="F6" s="62"/>
      <c r="G6" s="62"/>
      <c r="H6" s="62"/>
      <c r="I6" s="62"/>
      <c r="J6" s="62"/>
      <c r="K6" s="62"/>
      <c r="L6" s="62"/>
      <c r="M6" s="62"/>
      <c r="N6" s="62"/>
      <c r="O6" s="62"/>
      <c r="P6" s="56"/>
      <c r="Q6" s="61"/>
      <c r="R6" s="61"/>
      <c r="S6" s="61"/>
    </row>
    <row r="7" spans="1:19" s="3" customFormat="1">
      <c r="A7" s="61" t="s">
        <v>4</v>
      </c>
      <c r="B7" s="63">
        <v>64.747064589042466</v>
      </c>
      <c r="C7" s="63">
        <v>65.399126585662941</v>
      </c>
      <c r="D7" s="63">
        <v>65.696030371522781</v>
      </c>
      <c r="E7" s="63">
        <v>66.294804555069391</v>
      </c>
      <c r="F7" s="63">
        <v>66.805173021757568</v>
      </c>
      <c r="G7" s="63">
        <v>67.394697263500419</v>
      </c>
      <c r="H7" s="63">
        <v>67.839153716042574</v>
      </c>
      <c r="I7" s="63">
        <v>67.90579806794581</v>
      </c>
      <c r="J7" s="63">
        <v>68.258810155361886</v>
      </c>
      <c r="K7" s="63">
        <v>69.027179674819621</v>
      </c>
      <c r="L7" s="63">
        <v>68.883221997394458</v>
      </c>
      <c r="M7" s="63">
        <v>68.792436299919686</v>
      </c>
      <c r="N7" s="63">
        <v>68.136819393324018</v>
      </c>
      <c r="O7" s="63">
        <v>67.827681865762514</v>
      </c>
      <c r="P7" s="63">
        <v>67.371389567466593</v>
      </c>
      <c r="Q7" s="64">
        <v>66.837615922195951</v>
      </c>
      <c r="R7" s="64">
        <v>66.099999999999994</v>
      </c>
      <c r="S7" s="65">
        <v>65.432594694902306</v>
      </c>
    </row>
    <row r="8" spans="1:19" s="3" customFormat="1">
      <c r="A8" s="61"/>
      <c r="B8" s="63"/>
      <c r="C8" s="63"/>
      <c r="D8" s="63"/>
      <c r="E8" s="63"/>
      <c r="F8" s="63"/>
      <c r="G8" s="63"/>
      <c r="H8" s="63"/>
      <c r="I8" s="63"/>
      <c r="J8" s="63"/>
      <c r="K8" s="63"/>
      <c r="L8" s="63"/>
      <c r="M8" s="63"/>
      <c r="N8" s="63"/>
      <c r="O8" s="63"/>
      <c r="P8" s="63"/>
      <c r="Q8" s="66"/>
      <c r="R8" s="66"/>
      <c r="S8" s="65"/>
    </row>
    <row r="9" spans="1:19" s="3" customFormat="1">
      <c r="A9" s="61" t="s">
        <v>5</v>
      </c>
      <c r="B9" s="63"/>
      <c r="C9" s="63"/>
      <c r="D9" s="63"/>
      <c r="E9" s="63"/>
      <c r="F9" s="63"/>
      <c r="G9" s="63"/>
      <c r="H9" s="63"/>
      <c r="I9" s="63"/>
      <c r="J9" s="63"/>
      <c r="K9" s="63"/>
      <c r="L9" s="63"/>
      <c r="M9" s="63"/>
      <c r="N9" s="63"/>
      <c r="O9" s="63"/>
      <c r="P9" s="63"/>
      <c r="Q9" s="66"/>
      <c r="R9" s="66"/>
      <c r="S9" s="65"/>
    </row>
    <row r="10" spans="1:19" s="3" customFormat="1">
      <c r="A10" s="67" t="s">
        <v>6</v>
      </c>
      <c r="B10" s="68">
        <v>38.6</v>
      </c>
      <c r="C10" s="68">
        <v>39.1</v>
      </c>
      <c r="D10" s="68">
        <v>38.700000000000003</v>
      </c>
      <c r="E10" s="68">
        <v>39.299999999999997</v>
      </c>
      <c r="F10" s="68">
        <v>39.700000000000003</v>
      </c>
      <c r="G10" s="68">
        <v>40.799999999999997</v>
      </c>
      <c r="H10" s="68">
        <v>41.2</v>
      </c>
      <c r="I10" s="68">
        <v>41.3</v>
      </c>
      <c r="J10" s="68">
        <v>42.2</v>
      </c>
      <c r="K10" s="68">
        <v>43.1</v>
      </c>
      <c r="L10" s="54">
        <v>43</v>
      </c>
      <c r="M10" s="69">
        <v>42.6</v>
      </c>
      <c r="N10" s="55">
        <v>41.7</v>
      </c>
      <c r="O10" s="64">
        <v>41</v>
      </c>
      <c r="P10" s="64">
        <v>39.700000000000003</v>
      </c>
      <c r="Q10" s="68">
        <v>39.1</v>
      </c>
      <c r="R10" s="68">
        <v>37.700000000000003</v>
      </c>
      <c r="S10" s="68">
        <v>36.700000000000003</v>
      </c>
    </row>
    <row r="11" spans="1:19" s="3" customFormat="1">
      <c r="A11" s="67" t="s">
        <v>133</v>
      </c>
      <c r="B11" s="68">
        <v>65.2</v>
      </c>
      <c r="C11" s="68">
        <v>65.5</v>
      </c>
      <c r="D11" s="68">
        <v>66.099999999999994</v>
      </c>
      <c r="E11" s="68">
        <v>66.900000000000006</v>
      </c>
      <c r="F11" s="68">
        <v>67.2</v>
      </c>
      <c r="G11" s="68">
        <v>67.900000000000006</v>
      </c>
      <c r="H11" s="68">
        <v>68.2</v>
      </c>
      <c r="I11" s="68">
        <v>68.599999999999994</v>
      </c>
      <c r="J11" s="68">
        <v>68.3</v>
      </c>
      <c r="K11" s="68">
        <v>69.2</v>
      </c>
      <c r="L11" s="54">
        <v>69.3</v>
      </c>
      <c r="M11" s="69">
        <v>68.900000000000006</v>
      </c>
      <c r="N11" s="55">
        <v>67.8</v>
      </c>
      <c r="O11" s="54">
        <v>67</v>
      </c>
      <c r="P11" s="64">
        <v>66.2</v>
      </c>
      <c r="Q11" s="68">
        <v>65</v>
      </c>
      <c r="R11" s="68">
        <v>63.5</v>
      </c>
      <c r="S11" s="68">
        <v>61.4</v>
      </c>
    </row>
    <row r="12" spans="1:19" s="3" customFormat="1">
      <c r="A12" s="67" t="s">
        <v>134</v>
      </c>
      <c r="B12" s="68">
        <v>75.2</v>
      </c>
      <c r="C12" s="68">
        <v>75.599999999999994</v>
      </c>
      <c r="D12" s="68">
        <v>75.8</v>
      </c>
      <c r="E12" s="68">
        <v>75.7</v>
      </c>
      <c r="F12" s="68">
        <v>76</v>
      </c>
      <c r="G12" s="68">
        <v>76.5</v>
      </c>
      <c r="H12" s="68">
        <v>76.7</v>
      </c>
      <c r="I12" s="68">
        <v>76.3</v>
      </c>
      <c r="J12" s="68">
        <v>76.599999999999994</v>
      </c>
      <c r="K12" s="68">
        <v>77.2</v>
      </c>
      <c r="L12" s="54">
        <v>76.599999999999994</v>
      </c>
      <c r="M12" s="69">
        <v>76.2</v>
      </c>
      <c r="N12" s="55">
        <v>75.400000000000006</v>
      </c>
      <c r="O12" s="54">
        <v>75</v>
      </c>
      <c r="P12" s="64">
        <v>74.400000000000006</v>
      </c>
      <c r="Q12" s="68">
        <v>73.5</v>
      </c>
      <c r="R12" s="68">
        <v>72.7</v>
      </c>
      <c r="S12" s="68">
        <v>71.7</v>
      </c>
    </row>
    <row r="13" spans="1:19" s="3" customFormat="1">
      <c r="A13" s="67" t="s">
        <v>135</v>
      </c>
      <c r="B13" s="68">
        <v>79.5</v>
      </c>
      <c r="C13" s="68">
        <v>80</v>
      </c>
      <c r="D13" s="68">
        <v>80.099999999999994</v>
      </c>
      <c r="E13" s="68">
        <v>80.900000000000006</v>
      </c>
      <c r="F13" s="68">
        <v>81</v>
      </c>
      <c r="G13" s="68">
        <v>80.3</v>
      </c>
      <c r="H13" s="68">
        <v>81.3</v>
      </c>
      <c r="I13" s="68">
        <v>81.099999999999994</v>
      </c>
      <c r="J13" s="68">
        <v>81.400000000000006</v>
      </c>
      <c r="K13" s="68">
        <v>81.7</v>
      </c>
      <c r="L13" s="54">
        <v>81.2</v>
      </c>
      <c r="M13" s="69">
        <v>80.900000000000006</v>
      </c>
      <c r="N13" s="55">
        <v>80.599999999999994</v>
      </c>
      <c r="O13" s="54">
        <v>80.099999999999994</v>
      </c>
      <c r="P13" s="64">
        <v>79.5</v>
      </c>
      <c r="Q13" s="68">
        <v>79</v>
      </c>
      <c r="R13" s="68">
        <v>78.5</v>
      </c>
      <c r="S13" s="68">
        <v>77.3</v>
      </c>
    </row>
    <row r="14" spans="1:19" s="3" customFormat="1">
      <c r="A14" s="67" t="s">
        <v>7</v>
      </c>
      <c r="B14" s="68">
        <v>78.099999999999994</v>
      </c>
      <c r="C14" s="68">
        <v>78.900000000000006</v>
      </c>
      <c r="D14" s="68">
        <v>79.099999999999994</v>
      </c>
      <c r="E14" s="68">
        <v>79.3</v>
      </c>
      <c r="F14" s="68">
        <v>80.099999999999994</v>
      </c>
      <c r="G14" s="68">
        <v>80.400000000000006</v>
      </c>
      <c r="H14" s="68">
        <v>80.3</v>
      </c>
      <c r="I14" s="68">
        <v>80.599999999999994</v>
      </c>
      <c r="J14" s="68">
        <v>80.5</v>
      </c>
      <c r="K14" s="68">
        <v>81.099999999999994</v>
      </c>
      <c r="L14" s="54">
        <v>80.599999999999994</v>
      </c>
      <c r="M14" s="69">
        <v>80.900000000000006</v>
      </c>
      <c r="N14" s="55">
        <v>80.400000000000006</v>
      </c>
      <c r="O14" s="54">
        <v>80.099999999999994</v>
      </c>
      <c r="P14" s="64">
        <v>80.5</v>
      </c>
      <c r="Q14" s="68">
        <v>80.5</v>
      </c>
      <c r="R14" s="68">
        <v>80.900000000000006</v>
      </c>
      <c r="S14" s="68">
        <v>81.099999999999994</v>
      </c>
    </row>
    <row r="15" spans="1:19" s="3" customFormat="1">
      <c r="A15" s="61"/>
      <c r="B15" s="63"/>
      <c r="C15" s="63"/>
      <c r="D15" s="63"/>
      <c r="E15" s="63"/>
      <c r="F15" s="63"/>
      <c r="G15" s="63"/>
      <c r="H15" s="63"/>
      <c r="I15" s="63"/>
      <c r="J15" s="63"/>
      <c r="K15" s="63"/>
      <c r="L15" s="63"/>
      <c r="M15" s="63"/>
      <c r="N15" s="63"/>
      <c r="O15" s="63"/>
      <c r="P15" s="70"/>
      <c r="Q15" s="66"/>
      <c r="R15" s="66"/>
      <c r="S15" s="65"/>
    </row>
    <row r="16" spans="1:19" s="3" customFormat="1">
      <c r="A16" s="61" t="s">
        <v>8</v>
      </c>
      <c r="B16" s="63"/>
      <c r="C16" s="63"/>
      <c r="D16" s="63"/>
      <c r="E16" s="63"/>
      <c r="F16" s="63"/>
      <c r="G16" s="63"/>
      <c r="H16" s="63"/>
      <c r="I16" s="63"/>
      <c r="J16" s="63"/>
      <c r="K16" s="63"/>
      <c r="L16" s="63"/>
      <c r="M16" s="63"/>
      <c r="N16" s="63"/>
      <c r="O16" s="63"/>
      <c r="P16" s="70"/>
      <c r="Q16" s="66"/>
      <c r="R16" s="66"/>
      <c r="S16" s="65"/>
    </row>
    <row r="17" spans="1:20" s="3" customFormat="1">
      <c r="A17" s="67" t="s">
        <v>9</v>
      </c>
      <c r="B17" s="62">
        <v>70.899253851868608</v>
      </c>
      <c r="C17" s="62">
        <v>71.671588780814432</v>
      </c>
      <c r="D17" s="62">
        <v>71.964258709285076</v>
      </c>
      <c r="E17" s="62">
        <v>72.579548175939962</v>
      </c>
      <c r="F17" s="62">
        <v>73.193971772788061</v>
      </c>
      <c r="G17" s="62">
        <v>74.002971956116227</v>
      </c>
      <c r="H17" s="62">
        <v>74.257701765102041</v>
      </c>
      <c r="I17" s="62">
        <v>74.739808561294396</v>
      </c>
      <c r="J17" s="62">
        <v>75.367584593467768</v>
      </c>
      <c r="K17" s="62">
        <v>75.973456216405935</v>
      </c>
      <c r="L17" s="62">
        <v>75.824883516497678</v>
      </c>
      <c r="M17" s="62">
        <v>75.840845548013135</v>
      </c>
      <c r="N17" s="62">
        <v>75.246406308001497</v>
      </c>
      <c r="O17" s="62">
        <v>75.023612732112355</v>
      </c>
      <c r="P17" s="62">
        <v>74.776503841460922</v>
      </c>
      <c r="Q17" s="65">
        <v>74.441654181444633</v>
      </c>
      <c r="R17" s="65">
        <v>73.829545812714727</v>
      </c>
      <c r="S17" s="65">
        <v>73.541739545237718</v>
      </c>
    </row>
    <row r="18" spans="1:20" s="3" customFormat="1">
      <c r="A18" s="67" t="s">
        <v>10</v>
      </c>
      <c r="B18" s="62">
        <v>42.045955303745671</v>
      </c>
      <c r="C18" s="62">
        <v>42.773775873073767</v>
      </c>
      <c r="D18" s="62">
        <v>43.253968253968253</v>
      </c>
      <c r="E18" s="62">
        <v>44.720671174836554</v>
      </c>
      <c r="F18" s="62">
        <v>45.523660074132195</v>
      </c>
      <c r="G18" s="62">
        <v>46.031746031746032</v>
      </c>
      <c r="H18" s="62">
        <v>47.288464484501866</v>
      </c>
      <c r="I18" s="62">
        <v>46.970205824497427</v>
      </c>
      <c r="J18" s="62">
        <v>46.686022773669649</v>
      </c>
      <c r="K18" s="62">
        <v>48.085277016641044</v>
      </c>
      <c r="L18" s="62">
        <v>49.512111615167342</v>
      </c>
      <c r="M18" s="62">
        <v>49.655342702524742</v>
      </c>
      <c r="N18" s="62">
        <v>49.653364057130375</v>
      </c>
      <c r="O18" s="62">
        <v>49.134840218238502</v>
      </c>
      <c r="P18" s="62">
        <v>48.443330883672573</v>
      </c>
      <c r="Q18" s="65">
        <v>47.507763856521052</v>
      </c>
      <c r="R18" s="65">
        <v>46.907980003703017</v>
      </c>
      <c r="S18" s="65">
        <v>46.124806067919323</v>
      </c>
    </row>
    <row r="19" spans="1:20" s="3" customFormat="1">
      <c r="A19" s="67" t="s">
        <v>11</v>
      </c>
      <c r="B19" s="62">
        <v>42.93586858212565</v>
      </c>
      <c r="C19" s="62">
        <v>44.486739730611561</v>
      </c>
      <c r="D19" s="62">
        <v>45.353144550543298</v>
      </c>
      <c r="E19" s="62">
        <v>46.136696860752373</v>
      </c>
      <c r="F19" s="62">
        <v>46.743385000782837</v>
      </c>
      <c r="G19" s="62">
        <v>47.227718930663869</v>
      </c>
      <c r="H19" s="62">
        <v>48.397944171650195</v>
      </c>
      <c r="I19" s="62">
        <v>48.215458725640467</v>
      </c>
      <c r="J19" s="62">
        <v>48.805114111602336</v>
      </c>
      <c r="K19" s="62">
        <v>49.696352309681458</v>
      </c>
      <c r="L19" s="62">
        <v>48.763250883392232</v>
      </c>
      <c r="M19" s="62">
        <v>48.369483071342202</v>
      </c>
      <c r="N19" s="62">
        <v>47.791486506634854</v>
      </c>
      <c r="O19" s="62">
        <v>47.89453544942694</v>
      </c>
      <c r="P19" s="62">
        <v>46.625082151878573</v>
      </c>
      <c r="Q19" s="65">
        <v>45.859421011031209</v>
      </c>
      <c r="R19" s="65">
        <v>45.38267481523593</v>
      </c>
      <c r="S19" s="65">
        <v>44.590443382992703</v>
      </c>
      <c r="T19" s="4"/>
    </row>
    <row r="20" spans="1:20" s="3" customFormat="1">
      <c r="A20" s="67" t="s">
        <v>12</v>
      </c>
      <c r="B20" s="62">
        <v>51.535465168946459</v>
      </c>
      <c r="C20" s="62">
        <v>51.495347019961635</v>
      </c>
      <c r="D20" s="62">
        <v>53.315436241610733</v>
      </c>
      <c r="E20" s="62">
        <v>53.714911151171776</v>
      </c>
      <c r="F20" s="62">
        <v>54.078267902693952</v>
      </c>
      <c r="G20" s="62">
        <v>54.315276932440646</v>
      </c>
      <c r="H20" s="62">
        <v>54.687951876915953</v>
      </c>
      <c r="I20" s="62">
        <v>55.022106631989587</v>
      </c>
      <c r="J20" s="62">
        <v>56.928137420622235</v>
      </c>
      <c r="K20" s="62">
        <v>59.748898678414086</v>
      </c>
      <c r="L20" s="62">
        <v>60.283507342330878</v>
      </c>
      <c r="M20" s="62">
        <v>60.841504281990808</v>
      </c>
      <c r="N20" s="62">
        <v>60.060642813826561</v>
      </c>
      <c r="O20" s="62">
        <v>59.454050592379119</v>
      </c>
      <c r="P20" s="62">
        <v>59.040642119592071</v>
      </c>
      <c r="Q20" s="65">
        <v>58.199906730918705</v>
      </c>
      <c r="R20" s="65">
        <v>57.379455715737599</v>
      </c>
      <c r="S20" s="65">
        <v>56.692402295709201</v>
      </c>
    </row>
    <row r="21" spans="1:20" s="3" customFormat="1">
      <c r="A21" s="67" t="s">
        <v>13</v>
      </c>
      <c r="B21" s="62">
        <v>43.673632017000173</v>
      </c>
      <c r="C21" s="62">
        <v>44.933009811161519</v>
      </c>
      <c r="D21" s="62">
        <v>45.824151158994447</v>
      </c>
      <c r="E21" s="62">
        <v>46.802694136291599</v>
      </c>
      <c r="F21" s="62">
        <v>47.442619802170363</v>
      </c>
      <c r="G21" s="62">
        <v>47.89900096315462</v>
      </c>
      <c r="H21" s="62">
        <v>48.998106513226837</v>
      </c>
      <c r="I21" s="62">
        <v>48.9257566487926</v>
      </c>
      <c r="J21" s="62">
        <v>49.531366996875782</v>
      </c>
      <c r="K21" s="62">
        <v>51.010241497028709</v>
      </c>
      <c r="L21" s="62">
        <v>51.267508948564142</v>
      </c>
      <c r="M21" s="62">
        <v>51.264936594058774</v>
      </c>
      <c r="N21" s="62">
        <v>50.877015815803375</v>
      </c>
      <c r="O21" s="62">
        <v>50.581240233258384</v>
      </c>
      <c r="P21" s="62">
        <v>49.72302815284494</v>
      </c>
      <c r="Q21" s="65">
        <v>48.892786904712885</v>
      </c>
      <c r="R21" s="65">
        <v>48.31330142841486</v>
      </c>
      <c r="S21" s="65">
        <v>47.677212236854018</v>
      </c>
    </row>
    <row r="22" spans="1:20" s="3" customFormat="1">
      <c r="A22" s="61"/>
      <c r="B22" s="63"/>
      <c r="C22" s="63"/>
      <c r="D22" s="63"/>
      <c r="E22" s="63"/>
      <c r="F22" s="63"/>
      <c r="G22" s="63"/>
      <c r="H22" s="63"/>
      <c r="I22" s="63"/>
      <c r="J22" s="63"/>
      <c r="K22" s="63"/>
      <c r="L22" s="63"/>
      <c r="M22" s="63"/>
      <c r="N22" s="63"/>
      <c r="O22" s="63"/>
      <c r="P22" s="70"/>
      <c r="Q22" s="66"/>
      <c r="R22" s="66"/>
      <c r="S22" s="65"/>
    </row>
    <row r="23" spans="1:20" s="3" customFormat="1">
      <c r="A23" s="61" t="s">
        <v>14</v>
      </c>
      <c r="B23" s="63"/>
      <c r="C23" s="63"/>
      <c r="D23" s="63"/>
      <c r="E23" s="63"/>
      <c r="F23" s="63"/>
      <c r="G23" s="63"/>
      <c r="H23" s="63"/>
      <c r="I23" s="63"/>
      <c r="J23" s="63"/>
      <c r="K23" s="63"/>
      <c r="L23" s="63"/>
      <c r="M23" s="63"/>
      <c r="N23" s="63"/>
      <c r="O23" s="63"/>
      <c r="P23" s="70"/>
      <c r="Q23" s="66"/>
      <c r="R23" s="66"/>
      <c r="S23" s="65"/>
    </row>
    <row r="24" spans="1:20" s="3" customFormat="1">
      <c r="A24" s="67" t="s">
        <v>15</v>
      </c>
      <c r="B24" s="63">
        <v>61.999999999999993</v>
      </c>
      <c r="C24" s="63">
        <v>62.2</v>
      </c>
      <c r="D24" s="63">
        <v>62.424999999999997</v>
      </c>
      <c r="E24" s="63">
        <v>62.625</v>
      </c>
      <c r="F24" s="63">
        <v>63.075000000000003</v>
      </c>
      <c r="G24" s="63">
        <v>63.45</v>
      </c>
      <c r="H24" s="63">
        <v>63.725000000000001</v>
      </c>
      <c r="I24" s="63">
        <v>64.25</v>
      </c>
      <c r="J24" s="63">
        <v>64.375</v>
      </c>
      <c r="K24" s="63">
        <v>65.025000000000006</v>
      </c>
      <c r="L24" s="63">
        <v>65.150000000000006</v>
      </c>
      <c r="M24" s="63">
        <v>65.225000000000009</v>
      </c>
      <c r="N24" s="63">
        <v>65</v>
      </c>
      <c r="O24" s="63">
        <v>64.599999999999994</v>
      </c>
      <c r="P24" s="63">
        <v>63.975000000000001</v>
      </c>
      <c r="Q24" s="69">
        <v>64.099999999999994</v>
      </c>
      <c r="R24" s="69">
        <v>63.6</v>
      </c>
      <c r="S24" s="69">
        <v>63.5</v>
      </c>
    </row>
    <row r="25" spans="1:20" s="3" customFormat="1">
      <c r="A25" s="67" t="s">
        <v>16</v>
      </c>
      <c r="B25" s="63">
        <v>69.150000000000006</v>
      </c>
      <c r="C25" s="63">
        <v>70.600000000000009</v>
      </c>
      <c r="D25" s="63">
        <v>70.5</v>
      </c>
      <c r="E25" s="68">
        <v>71.099999999999994</v>
      </c>
      <c r="F25" s="68">
        <v>71.7</v>
      </c>
      <c r="G25" s="63">
        <v>72.599999999999994</v>
      </c>
      <c r="H25" s="63">
        <v>73.075000000000003</v>
      </c>
      <c r="I25" s="63">
        <v>73.125</v>
      </c>
      <c r="J25" s="63">
        <v>73.174999999999997</v>
      </c>
      <c r="K25" s="63">
        <v>73.8</v>
      </c>
      <c r="L25" s="68">
        <v>73.099999999999994</v>
      </c>
      <c r="M25" s="63">
        <v>72.7</v>
      </c>
      <c r="N25" s="63">
        <v>71.900000000000006</v>
      </c>
      <c r="O25" s="64">
        <v>71.7</v>
      </c>
      <c r="P25" s="63">
        <v>71.024999999999991</v>
      </c>
      <c r="Q25" s="69">
        <v>70.8</v>
      </c>
      <c r="R25" s="69">
        <v>70.2</v>
      </c>
      <c r="S25" s="69">
        <v>69.599999999999994</v>
      </c>
    </row>
    <row r="26" spans="1:20" s="3" customFormat="1">
      <c r="A26" s="67" t="s">
        <v>17</v>
      </c>
      <c r="B26" s="63">
        <v>66.674999999999997</v>
      </c>
      <c r="C26" s="63">
        <v>67.449999999999989</v>
      </c>
      <c r="D26" s="63">
        <v>67.974999999999994</v>
      </c>
      <c r="E26" s="63">
        <v>68.600000000000009</v>
      </c>
      <c r="F26" s="63">
        <v>69.125</v>
      </c>
      <c r="G26" s="63">
        <v>69.55</v>
      </c>
      <c r="H26" s="63">
        <v>69.8</v>
      </c>
      <c r="I26" s="63">
        <v>69.724999999999994</v>
      </c>
      <c r="J26" s="63">
        <v>70.075000000000003</v>
      </c>
      <c r="K26" s="63">
        <v>70.924999999999997</v>
      </c>
      <c r="L26" s="63">
        <v>70.8</v>
      </c>
      <c r="M26" s="61">
        <v>70.5</v>
      </c>
      <c r="N26" s="64">
        <v>70.099999999999994</v>
      </c>
      <c r="O26" s="63">
        <v>69.900000000000006</v>
      </c>
      <c r="P26" s="63">
        <v>69.599999999999994</v>
      </c>
      <c r="Q26" s="69">
        <v>69</v>
      </c>
      <c r="R26" s="69">
        <v>68.3</v>
      </c>
      <c r="S26" s="69">
        <v>67.2</v>
      </c>
    </row>
    <row r="27" spans="1:20" s="3" customFormat="1">
      <c r="A27" s="67" t="s">
        <v>18</v>
      </c>
      <c r="B27" s="63">
        <v>59.199999999999996</v>
      </c>
      <c r="C27" s="63">
        <v>59.199999999999996</v>
      </c>
      <c r="D27" s="63">
        <v>59.625</v>
      </c>
      <c r="E27" s="63">
        <v>60.475000000000001</v>
      </c>
      <c r="F27" s="63">
        <v>60.924999999999997</v>
      </c>
      <c r="G27" s="68">
        <v>61.7</v>
      </c>
      <c r="H27" s="63">
        <v>62.575000000000003</v>
      </c>
      <c r="I27" s="68">
        <v>62.498421999999998</v>
      </c>
      <c r="J27" s="63">
        <v>63.400000000000006</v>
      </c>
      <c r="K27" s="63">
        <v>64.199999999999989</v>
      </c>
      <c r="L27" s="63">
        <v>64.375</v>
      </c>
      <c r="M27" s="63">
        <v>64.725000000000009</v>
      </c>
      <c r="N27" s="63">
        <v>63.474999999999994</v>
      </c>
      <c r="O27" s="63">
        <v>63</v>
      </c>
      <c r="P27" s="63">
        <v>62.575000000000003</v>
      </c>
      <c r="Q27" s="69">
        <v>61.4</v>
      </c>
      <c r="R27" s="69">
        <v>60.5</v>
      </c>
      <c r="S27" s="69">
        <v>59.8</v>
      </c>
    </row>
    <row r="28" spans="1:20">
      <c r="A28" s="58"/>
      <c r="B28" s="58"/>
      <c r="C28" s="58"/>
      <c r="D28" s="58"/>
      <c r="E28" s="58"/>
      <c r="F28" s="58"/>
      <c r="G28" s="58"/>
      <c r="H28" s="58"/>
      <c r="I28" s="58"/>
      <c r="J28" s="58"/>
      <c r="K28" s="58"/>
      <c r="L28" s="58"/>
      <c r="M28" s="58"/>
      <c r="N28" s="58"/>
      <c r="O28" s="58"/>
      <c r="P28" s="58"/>
      <c r="Q28" s="58"/>
      <c r="R28" s="58"/>
      <c r="S28" s="58"/>
    </row>
    <row r="29" spans="1:20" ht="9.75" customHeight="1">
      <c r="A29" s="332" t="s">
        <v>23</v>
      </c>
      <c r="B29" s="332"/>
      <c r="C29" s="332"/>
      <c r="D29" s="332"/>
      <c r="E29" s="332"/>
      <c r="F29" s="332"/>
      <c r="G29" s="332"/>
      <c r="H29" s="332"/>
      <c r="I29" s="332"/>
      <c r="J29" s="332"/>
      <c r="K29" s="332"/>
      <c r="L29" s="332"/>
      <c r="M29" s="332"/>
      <c r="N29" s="332"/>
      <c r="O29" s="332"/>
      <c r="P29" s="332"/>
      <c r="Q29" s="332"/>
      <c r="R29" s="58"/>
      <c r="S29" s="58"/>
    </row>
    <row r="30" spans="1:20" ht="22.5" customHeight="1">
      <c r="A30" s="332"/>
      <c r="B30" s="332"/>
      <c r="C30" s="332"/>
      <c r="D30" s="332"/>
      <c r="E30" s="332"/>
      <c r="F30" s="332"/>
      <c r="G30" s="332"/>
      <c r="H30" s="332"/>
      <c r="I30" s="332"/>
      <c r="J30" s="332"/>
      <c r="K30" s="332"/>
      <c r="L30" s="332"/>
      <c r="M30" s="332"/>
      <c r="N30" s="332"/>
      <c r="O30" s="332"/>
      <c r="P30" s="332"/>
      <c r="Q30" s="332"/>
      <c r="R30" s="58"/>
      <c r="S30" s="58"/>
    </row>
    <row r="31" spans="1:20" ht="12.75" customHeight="1">
      <c r="A31" s="332" t="s">
        <v>19</v>
      </c>
      <c r="B31" s="332"/>
      <c r="C31" s="332"/>
      <c r="D31" s="332"/>
      <c r="E31" s="332"/>
      <c r="F31" s="332"/>
      <c r="G31" s="332"/>
      <c r="H31" s="332"/>
      <c r="I31" s="332"/>
      <c r="J31" s="332"/>
      <c r="K31" s="332"/>
      <c r="L31" s="332"/>
      <c r="M31" s="332"/>
      <c r="N31" s="332"/>
      <c r="O31" s="332"/>
      <c r="P31" s="332"/>
      <c r="Q31" s="332"/>
      <c r="R31" s="58"/>
      <c r="S31" s="58"/>
    </row>
    <row r="34" spans="2:16">
      <c r="J34" s="5"/>
      <c r="O34" s="5"/>
    </row>
    <row r="35" spans="2:16">
      <c r="J35" s="5"/>
      <c r="O35" s="5"/>
    </row>
    <row r="36" spans="2:16">
      <c r="O36" s="5"/>
    </row>
    <row r="37" spans="2:16">
      <c r="B37" s="6"/>
      <c r="C37" s="6"/>
      <c r="D37" s="6"/>
      <c r="E37" s="6"/>
      <c r="F37" s="6"/>
      <c r="G37" s="6"/>
      <c r="H37" s="6"/>
      <c r="I37" s="6"/>
      <c r="J37" s="6"/>
      <c r="K37" s="6"/>
      <c r="L37" s="6"/>
      <c r="M37" s="6"/>
      <c r="N37" s="6"/>
      <c r="O37" s="6"/>
      <c r="P37" s="6"/>
    </row>
    <row r="38" spans="2:16">
      <c r="B38" s="6"/>
      <c r="C38" s="6"/>
      <c r="D38" s="6"/>
      <c r="E38" s="6"/>
      <c r="F38" s="6"/>
      <c r="G38" s="6"/>
      <c r="H38" s="6"/>
      <c r="I38" s="6"/>
      <c r="J38" s="6"/>
      <c r="K38" s="6"/>
      <c r="L38" s="6"/>
      <c r="M38" s="6"/>
      <c r="N38" s="6"/>
      <c r="O38" s="6"/>
      <c r="P38" s="6"/>
    </row>
    <row r="55" spans="10:10">
      <c r="J55" s="5"/>
    </row>
    <row r="56" spans="10:10">
      <c r="J56" s="5"/>
    </row>
  </sheetData>
  <mergeCells count="2">
    <mergeCell ref="A29:Q30"/>
    <mergeCell ref="A31:Q31"/>
  </mergeCells>
  <pageMargins left="0.7" right="0.7" top="0.75" bottom="0.75" header="0.3" footer="0.3"/>
  <pageSetup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Q34"/>
  <sheetViews>
    <sheetView zoomScaleNormal="100" workbookViewId="0">
      <selection activeCell="C18" sqref="C18"/>
    </sheetView>
  </sheetViews>
  <sheetFormatPr defaultRowHeight="15"/>
  <cols>
    <col min="1" max="1" width="21.42578125" style="42" customWidth="1"/>
    <col min="2" max="2" width="10.5703125" style="42" customWidth="1"/>
    <col min="3" max="4" width="9.140625" style="42"/>
    <col min="5" max="5" width="10.5703125" style="42" customWidth="1"/>
    <col min="6" max="7" width="9.140625" style="42"/>
    <col min="8" max="8" width="10.5703125" style="42" customWidth="1"/>
    <col min="9" max="10" width="9.140625" style="42"/>
    <col min="11" max="11" width="10.5703125" style="42" customWidth="1"/>
    <col min="12" max="12" width="9" style="42" customWidth="1"/>
    <col min="13" max="16384" width="9.140625" style="42"/>
  </cols>
  <sheetData>
    <row r="4" spans="1:17">
      <c r="A4" s="333" t="s">
        <v>469</v>
      </c>
      <c r="B4" s="333"/>
      <c r="C4" s="333"/>
      <c r="D4" s="333"/>
      <c r="E4" s="333"/>
      <c r="F4" s="333"/>
      <c r="G4" s="333"/>
      <c r="H4" s="333"/>
      <c r="I4" s="333"/>
      <c r="J4" s="333"/>
      <c r="K4" s="333"/>
      <c r="L4" s="333"/>
      <c r="M4" s="333"/>
    </row>
    <row r="5" spans="1:17">
      <c r="A5" s="334" t="s">
        <v>24</v>
      </c>
      <c r="B5" s="334"/>
      <c r="C5" s="334"/>
      <c r="D5" s="334"/>
      <c r="E5" s="334"/>
      <c r="F5" s="334"/>
      <c r="G5" s="334"/>
      <c r="H5" s="334"/>
      <c r="I5" s="334"/>
      <c r="J5" s="334"/>
      <c r="K5" s="334"/>
      <c r="L5" s="334"/>
      <c r="M5" s="334"/>
    </row>
    <row r="6" spans="1:17" ht="15.75" thickBot="1">
      <c r="A6" s="335"/>
      <c r="B6" s="335"/>
      <c r="C6" s="335"/>
      <c r="D6" s="335"/>
      <c r="E6" s="335"/>
      <c r="F6" s="335"/>
      <c r="G6" s="335"/>
      <c r="H6" s="335"/>
      <c r="I6" s="335"/>
      <c r="J6" s="335"/>
      <c r="K6" s="335"/>
      <c r="L6" s="335"/>
      <c r="M6" s="335"/>
    </row>
    <row r="7" spans="1:17" ht="15.75" thickTop="1">
      <c r="A7" s="336" t="s">
        <v>25</v>
      </c>
      <c r="B7" s="338">
        <v>2001</v>
      </c>
      <c r="C7" s="339"/>
      <c r="D7" s="341"/>
      <c r="E7" s="338">
        <v>2007</v>
      </c>
      <c r="F7" s="339"/>
      <c r="G7" s="341"/>
      <c r="H7" s="338">
        <v>2010</v>
      </c>
      <c r="I7" s="339"/>
      <c r="J7" s="341"/>
      <c r="K7" s="338">
        <v>2011</v>
      </c>
      <c r="L7" s="339"/>
      <c r="M7" s="340"/>
    </row>
    <row r="8" spans="1:17" ht="30">
      <c r="A8" s="337"/>
      <c r="B8" s="41" t="s">
        <v>26</v>
      </c>
      <c r="C8" s="41" t="s">
        <v>27</v>
      </c>
      <c r="D8" s="40" t="s">
        <v>28</v>
      </c>
      <c r="E8" s="41" t="s">
        <v>26</v>
      </c>
      <c r="F8" s="41" t="s">
        <v>27</v>
      </c>
      <c r="G8" s="40" t="s">
        <v>28</v>
      </c>
      <c r="H8" s="41" t="s">
        <v>26</v>
      </c>
      <c r="I8" s="41" t="s">
        <v>27</v>
      </c>
      <c r="J8" s="40" t="s">
        <v>28</v>
      </c>
      <c r="K8" s="41" t="s">
        <v>26</v>
      </c>
      <c r="L8" s="41" t="s">
        <v>27</v>
      </c>
      <c r="M8" s="39" t="s">
        <v>28</v>
      </c>
    </row>
    <row r="9" spans="1:17">
      <c r="A9" s="343" t="s">
        <v>29</v>
      </c>
      <c r="B9" s="344"/>
      <c r="C9" s="344"/>
      <c r="D9" s="344"/>
      <c r="E9" s="38"/>
      <c r="F9" s="38"/>
      <c r="G9" s="38"/>
      <c r="H9" s="38"/>
      <c r="I9" s="38"/>
      <c r="J9" s="38"/>
      <c r="K9" s="38"/>
      <c r="L9" s="38"/>
      <c r="M9" s="37"/>
    </row>
    <row r="10" spans="1:17">
      <c r="A10" s="36" t="s">
        <v>30</v>
      </c>
      <c r="B10" s="35">
        <v>931.89599999999996</v>
      </c>
      <c r="C10" s="35">
        <v>2779.0770000000002</v>
      </c>
      <c r="D10" s="34">
        <v>4857.9449999999997</v>
      </c>
      <c r="E10" s="35">
        <v>979.24099999999999</v>
      </c>
      <c r="F10" s="35">
        <v>3096.4879999999998</v>
      </c>
      <c r="G10" s="34">
        <v>5028.8559999999998</v>
      </c>
      <c r="H10" s="35">
        <v>957.30799999999999</v>
      </c>
      <c r="I10" s="35">
        <v>3468.5909999999999</v>
      </c>
      <c r="J10" s="34">
        <v>5400.98</v>
      </c>
      <c r="K10" s="35">
        <v>1000.288</v>
      </c>
      <c r="L10" s="35">
        <v>3634.732</v>
      </c>
      <c r="M10" s="33">
        <v>5650.683</v>
      </c>
    </row>
    <row r="11" spans="1:17">
      <c r="A11" s="32" t="s">
        <v>31</v>
      </c>
      <c r="B11" s="31">
        <v>1908.6780000000001</v>
      </c>
      <c r="C11" s="31">
        <v>1830.174</v>
      </c>
      <c r="D11" s="30">
        <v>8421.0190000000002</v>
      </c>
      <c r="E11" s="31">
        <v>2148.8969999999999</v>
      </c>
      <c r="F11" s="31">
        <v>2422.9540000000002</v>
      </c>
      <c r="G11" s="30">
        <v>8752.0349999999999</v>
      </c>
      <c r="H11" s="31">
        <v>2359.2399999999998</v>
      </c>
      <c r="I11" s="31">
        <v>2777.277</v>
      </c>
      <c r="J11" s="30">
        <v>9553.99</v>
      </c>
      <c r="K11" s="31">
        <v>2373.9499999999998</v>
      </c>
      <c r="L11" s="31">
        <v>2763.3130000000001</v>
      </c>
      <c r="M11" s="29">
        <v>9677.732</v>
      </c>
    </row>
    <row r="12" spans="1:17">
      <c r="A12" s="36" t="s">
        <v>32</v>
      </c>
      <c r="B12" s="35">
        <v>2223.7040000000002</v>
      </c>
      <c r="C12" s="35">
        <v>992.774</v>
      </c>
      <c r="D12" s="34">
        <v>9443.7070000000003</v>
      </c>
      <c r="E12" s="35">
        <v>2587.2930000000001</v>
      </c>
      <c r="F12" s="35">
        <v>1581.2650000000001</v>
      </c>
      <c r="G12" s="34">
        <v>9903.5409999999993</v>
      </c>
      <c r="H12" s="35">
        <v>2725.6439999999998</v>
      </c>
      <c r="I12" s="35">
        <v>1571.077</v>
      </c>
      <c r="J12" s="34">
        <v>10184.026</v>
      </c>
      <c r="K12" s="35">
        <v>2743.0120000000002</v>
      </c>
      <c r="L12" s="35">
        <v>1494.404</v>
      </c>
      <c r="M12" s="33">
        <v>10268.194</v>
      </c>
    </row>
    <row r="13" spans="1:17">
      <c r="A13" s="28" t="s">
        <v>33</v>
      </c>
      <c r="B13" s="31">
        <v>3151.5740000000001</v>
      </c>
      <c r="C13" s="31">
        <v>643.35199999999998</v>
      </c>
      <c r="D13" s="30">
        <v>17331.285</v>
      </c>
      <c r="E13" s="31">
        <v>4082.741</v>
      </c>
      <c r="F13" s="31">
        <v>1399.5309999999999</v>
      </c>
      <c r="G13" s="30">
        <v>18125.357</v>
      </c>
      <c r="H13" s="31">
        <v>4006.3609999999999</v>
      </c>
      <c r="I13" s="31">
        <v>1217.627</v>
      </c>
      <c r="J13" s="30">
        <v>18061.366000000002</v>
      </c>
      <c r="K13" s="31">
        <v>3766.1950000000002</v>
      </c>
      <c r="L13" s="31">
        <v>1053.462</v>
      </c>
      <c r="M13" s="29">
        <v>17859.326000000001</v>
      </c>
    </row>
    <row r="14" spans="1:17">
      <c r="A14" s="36" t="s">
        <v>34</v>
      </c>
      <c r="B14" s="35">
        <v>2053.8589999999999</v>
      </c>
      <c r="C14" s="35">
        <v>239.827</v>
      </c>
      <c r="D14" s="34">
        <v>29932.436000000002</v>
      </c>
      <c r="E14" s="35">
        <v>3816.7979999999998</v>
      </c>
      <c r="F14" s="35">
        <v>671.40099999999995</v>
      </c>
      <c r="G14" s="34">
        <v>33701.767999999996</v>
      </c>
      <c r="H14" s="35">
        <v>3202.761</v>
      </c>
      <c r="I14" s="35">
        <v>493.267</v>
      </c>
      <c r="J14" s="34">
        <v>31747.343000000001</v>
      </c>
      <c r="K14" s="35">
        <v>2773.9830000000002</v>
      </c>
      <c r="L14" s="35">
        <v>398.97699999999998</v>
      </c>
      <c r="M14" s="33">
        <v>30920.371999999999</v>
      </c>
    </row>
    <row r="15" spans="1:17">
      <c r="A15" s="28" t="s">
        <v>28</v>
      </c>
      <c r="B15" s="31">
        <v>10269.710999999999</v>
      </c>
      <c r="C15" s="31">
        <v>6485.2039999999997</v>
      </c>
      <c r="D15" s="30">
        <v>69986.392000000007</v>
      </c>
      <c r="E15" s="31">
        <v>13614.97</v>
      </c>
      <c r="F15" s="31">
        <v>9171.6389999999992</v>
      </c>
      <c r="G15" s="30">
        <v>75511.557000000001</v>
      </c>
      <c r="H15" s="31">
        <v>13251.314</v>
      </c>
      <c r="I15" s="31">
        <v>9527.8389999999999</v>
      </c>
      <c r="J15" s="30">
        <v>74947.705000000002</v>
      </c>
      <c r="K15" s="31">
        <v>12657.428</v>
      </c>
      <c r="L15" s="31">
        <v>9344.8880000000008</v>
      </c>
      <c r="M15" s="29">
        <v>74376.307000000001</v>
      </c>
      <c r="O15" s="158"/>
      <c r="Q15" s="158"/>
    </row>
    <row r="16" spans="1:17">
      <c r="A16" s="345"/>
      <c r="B16" s="346"/>
      <c r="C16" s="346"/>
      <c r="D16" s="346"/>
      <c r="E16" s="346"/>
      <c r="F16" s="346"/>
      <c r="G16" s="346"/>
      <c r="H16" s="346"/>
      <c r="I16" s="346"/>
      <c r="J16" s="346"/>
      <c r="K16" s="346"/>
      <c r="L16" s="346"/>
      <c r="M16" s="347"/>
    </row>
    <row r="17" spans="1:17">
      <c r="A17" s="343" t="s">
        <v>35</v>
      </c>
      <c r="B17" s="344"/>
      <c r="C17" s="344"/>
      <c r="D17" s="344"/>
      <c r="E17" s="27"/>
      <c r="F17" s="27"/>
      <c r="G17" s="27"/>
      <c r="H17" s="27"/>
      <c r="I17" s="27"/>
      <c r="J17" s="27"/>
      <c r="K17" s="27"/>
      <c r="L17" s="27"/>
      <c r="M17" s="26"/>
    </row>
    <row r="18" spans="1:17">
      <c r="A18" s="36" t="s">
        <v>30</v>
      </c>
      <c r="B18" s="35">
        <v>1020.707</v>
      </c>
      <c r="C18" s="35">
        <v>5025.5140000000001</v>
      </c>
      <c r="D18" s="34">
        <v>7607.4709999999995</v>
      </c>
      <c r="E18" s="35">
        <v>1113.357</v>
      </c>
      <c r="F18" s="35">
        <v>5664.6689999999999</v>
      </c>
      <c r="G18" s="34">
        <v>8422.5329999999994</v>
      </c>
      <c r="H18" s="35">
        <v>1154.867</v>
      </c>
      <c r="I18" s="35">
        <v>6900.4080000000004</v>
      </c>
      <c r="J18" s="34">
        <v>9730.2510000000002</v>
      </c>
      <c r="K18" s="35">
        <v>1212.3910000000001</v>
      </c>
      <c r="L18" s="35">
        <v>7268.076</v>
      </c>
      <c r="M18" s="33">
        <v>10221.942999999999</v>
      </c>
    </row>
    <row r="19" spans="1:17">
      <c r="A19" s="32" t="s">
        <v>31</v>
      </c>
      <c r="B19" s="31">
        <v>3385.5259999999998</v>
      </c>
      <c r="C19" s="31">
        <v>1965.15</v>
      </c>
      <c r="D19" s="30">
        <v>8015.3969999999999</v>
      </c>
      <c r="E19" s="31">
        <v>3522.1329999999998</v>
      </c>
      <c r="F19" s="31">
        <v>2507.8879999999999</v>
      </c>
      <c r="G19" s="30">
        <v>8563.44</v>
      </c>
      <c r="H19" s="31">
        <v>3858.627</v>
      </c>
      <c r="I19" s="31">
        <v>3056.64</v>
      </c>
      <c r="J19" s="30">
        <v>9417.2080000000005</v>
      </c>
      <c r="K19" s="31">
        <v>3939.3429999999998</v>
      </c>
      <c r="L19" s="31">
        <v>3207.0320000000002</v>
      </c>
      <c r="M19" s="29">
        <v>9640.9490000000005</v>
      </c>
    </row>
    <row r="20" spans="1:17">
      <c r="A20" s="36" t="s">
        <v>32</v>
      </c>
      <c r="B20" s="35">
        <v>1913.271</v>
      </c>
      <c r="C20" s="35">
        <v>283.29700000000003</v>
      </c>
      <c r="D20" s="34">
        <v>6966.3220000000001</v>
      </c>
      <c r="E20" s="35">
        <v>2139.2040000000002</v>
      </c>
      <c r="F20" s="35">
        <v>466.08100000000002</v>
      </c>
      <c r="G20" s="34">
        <v>6770.6149999999998</v>
      </c>
      <c r="H20" s="35">
        <v>2373.2719999999999</v>
      </c>
      <c r="I20" s="35">
        <v>581.34100000000001</v>
      </c>
      <c r="J20" s="34">
        <v>6999.4030000000002</v>
      </c>
      <c r="K20" s="35">
        <v>2408.277</v>
      </c>
      <c r="L20" s="35">
        <v>588.77300000000002</v>
      </c>
      <c r="M20" s="33">
        <v>7102.585</v>
      </c>
    </row>
    <row r="21" spans="1:17">
      <c r="A21" s="28" t="s">
        <v>33</v>
      </c>
      <c r="B21" s="31">
        <v>714.00800000000004</v>
      </c>
      <c r="C21" s="31">
        <v>78.216999999999999</v>
      </c>
      <c r="D21" s="30">
        <v>7909.0860000000002</v>
      </c>
      <c r="E21" s="31">
        <v>1008.924</v>
      </c>
      <c r="F21" s="31">
        <v>123.056</v>
      </c>
      <c r="G21" s="30">
        <v>7512.13</v>
      </c>
      <c r="H21" s="31">
        <v>1260.5450000000001</v>
      </c>
      <c r="I21" s="31">
        <v>148.126</v>
      </c>
      <c r="J21" s="30">
        <v>7728.9059999999999</v>
      </c>
      <c r="K21" s="31">
        <v>1262.557</v>
      </c>
      <c r="L21" s="31">
        <v>152.00800000000001</v>
      </c>
      <c r="M21" s="29">
        <v>7784.9</v>
      </c>
    </row>
    <row r="22" spans="1:17">
      <c r="A22" s="36" t="s">
        <v>34</v>
      </c>
      <c r="B22" s="35">
        <v>146.85300000000001</v>
      </c>
      <c r="C22" s="35">
        <v>8.9329999999999998</v>
      </c>
      <c r="D22" s="34">
        <v>5951.2039999999997</v>
      </c>
      <c r="E22" s="35">
        <v>204.17599999999999</v>
      </c>
      <c r="F22" s="35">
        <v>10.85</v>
      </c>
      <c r="G22" s="34">
        <v>5597.6880000000001</v>
      </c>
      <c r="H22" s="35">
        <v>233.32599999999999</v>
      </c>
      <c r="I22" s="35">
        <v>7.4930000000000003</v>
      </c>
      <c r="J22" s="34">
        <v>5743.9759999999997</v>
      </c>
      <c r="K22" s="35">
        <v>243.50899999999999</v>
      </c>
      <c r="L22" s="35">
        <v>8.0239999999999991</v>
      </c>
      <c r="M22" s="33">
        <v>5865.0309999999999</v>
      </c>
    </row>
    <row r="23" spans="1:17">
      <c r="A23" s="28" t="s">
        <v>28</v>
      </c>
      <c r="B23" s="31">
        <v>7180.3649999999998</v>
      </c>
      <c r="C23" s="31">
        <v>7361.1109999999999</v>
      </c>
      <c r="D23" s="30">
        <v>36449.625999999997</v>
      </c>
      <c r="E23" s="31">
        <v>7987.7939999999999</v>
      </c>
      <c r="F23" s="31">
        <v>8772.5439999999999</v>
      </c>
      <c r="G23" s="30">
        <v>36866.406000000003</v>
      </c>
      <c r="H23" s="31">
        <v>8880.6370000000006</v>
      </c>
      <c r="I23" s="31">
        <v>10694.008</v>
      </c>
      <c r="J23" s="30">
        <v>39619.743999999999</v>
      </c>
      <c r="K23" s="31">
        <v>9066.0769999999993</v>
      </c>
      <c r="L23" s="31">
        <v>11223.913</v>
      </c>
      <c r="M23" s="29">
        <v>40615.408000000003</v>
      </c>
      <c r="Q23" s="158"/>
    </row>
    <row r="24" spans="1:17">
      <c r="A24" s="345"/>
      <c r="B24" s="346"/>
      <c r="C24" s="346"/>
      <c r="D24" s="346"/>
      <c r="E24" s="346"/>
      <c r="F24" s="346"/>
      <c r="G24" s="346"/>
      <c r="H24" s="346"/>
      <c r="I24" s="346"/>
      <c r="J24" s="346"/>
      <c r="K24" s="346"/>
      <c r="L24" s="346"/>
      <c r="M24" s="347"/>
    </row>
    <row r="25" spans="1:17">
      <c r="A25" s="343" t="s">
        <v>36</v>
      </c>
      <c r="B25" s="344"/>
      <c r="C25" s="344"/>
      <c r="D25" s="344"/>
      <c r="E25" s="38"/>
      <c r="F25" s="38"/>
      <c r="G25" s="38"/>
      <c r="H25" s="38"/>
      <c r="I25" s="38"/>
      <c r="J25" s="38"/>
      <c r="K25" s="38"/>
      <c r="L25" s="38"/>
      <c r="M25" s="37"/>
    </row>
    <row r="26" spans="1:17">
      <c r="A26" s="36" t="s">
        <v>30</v>
      </c>
      <c r="B26" s="35">
        <v>1952.6030000000001</v>
      </c>
      <c r="C26" s="35">
        <v>7804.5910000000003</v>
      </c>
      <c r="D26" s="34">
        <v>12465.562</v>
      </c>
      <c r="E26" s="35">
        <v>2092.598</v>
      </c>
      <c r="F26" s="35">
        <v>8761.1569999999992</v>
      </c>
      <c r="G26" s="34">
        <v>13451.388999999999</v>
      </c>
      <c r="H26" s="35">
        <v>2112.1750000000002</v>
      </c>
      <c r="I26" s="35">
        <v>10368.999</v>
      </c>
      <c r="J26" s="34">
        <v>15131.231</v>
      </c>
      <c r="K26" s="35">
        <v>2212.6790000000001</v>
      </c>
      <c r="L26" s="35">
        <v>10902.808000000001</v>
      </c>
      <c r="M26" s="33">
        <v>15872.626</v>
      </c>
    </row>
    <row r="27" spans="1:17">
      <c r="A27" s="32" t="s">
        <v>31</v>
      </c>
      <c r="B27" s="31">
        <v>5294.2039999999997</v>
      </c>
      <c r="C27" s="31">
        <v>3795.3240000000001</v>
      </c>
      <c r="D27" s="30">
        <v>16436.416000000001</v>
      </c>
      <c r="E27" s="31">
        <v>5671.03</v>
      </c>
      <c r="F27" s="31">
        <v>4930.8419999999996</v>
      </c>
      <c r="G27" s="30">
        <v>17315.474999999999</v>
      </c>
      <c r="H27" s="31">
        <v>6217.8670000000002</v>
      </c>
      <c r="I27" s="31">
        <v>5833.9170000000004</v>
      </c>
      <c r="J27" s="30">
        <v>18971.198</v>
      </c>
      <c r="K27" s="31">
        <v>6313.2929999999997</v>
      </c>
      <c r="L27" s="31">
        <v>5970.3450000000003</v>
      </c>
      <c r="M27" s="29">
        <v>19318.681</v>
      </c>
    </row>
    <row r="28" spans="1:17">
      <c r="A28" s="36" t="s">
        <v>32</v>
      </c>
      <c r="B28" s="35">
        <v>4136.9750000000004</v>
      </c>
      <c r="C28" s="35">
        <v>1276.0709999999999</v>
      </c>
      <c r="D28" s="34">
        <v>16410.028999999999</v>
      </c>
      <c r="E28" s="35">
        <v>4726.4970000000003</v>
      </c>
      <c r="F28" s="35">
        <v>2047.346</v>
      </c>
      <c r="G28" s="34">
        <v>16674.155999999999</v>
      </c>
      <c r="H28" s="35">
        <v>5098.9160000000002</v>
      </c>
      <c r="I28" s="35">
        <v>2152.4180000000001</v>
      </c>
      <c r="J28" s="34">
        <v>17183.429</v>
      </c>
      <c r="K28" s="35">
        <v>5151.2889999999998</v>
      </c>
      <c r="L28" s="35">
        <v>2083.1770000000001</v>
      </c>
      <c r="M28" s="33">
        <v>17370.778999999999</v>
      </c>
    </row>
    <row r="29" spans="1:17">
      <c r="A29" s="28" t="s">
        <v>33</v>
      </c>
      <c r="B29" s="31">
        <v>3865.5819999999999</v>
      </c>
      <c r="C29" s="31">
        <v>721.56899999999996</v>
      </c>
      <c r="D29" s="30">
        <v>25240.370999999999</v>
      </c>
      <c r="E29" s="31">
        <v>5091.665</v>
      </c>
      <c r="F29" s="31">
        <v>1522.587</v>
      </c>
      <c r="G29" s="30">
        <v>25637.487000000001</v>
      </c>
      <c r="H29" s="31">
        <v>5266.9059999999999</v>
      </c>
      <c r="I29" s="31">
        <v>1365.7529999999999</v>
      </c>
      <c r="J29" s="30">
        <v>25790.272000000001</v>
      </c>
      <c r="K29" s="31">
        <v>5028.7520000000004</v>
      </c>
      <c r="L29" s="31">
        <v>1205.47</v>
      </c>
      <c r="M29" s="29">
        <v>25644.225999999999</v>
      </c>
    </row>
    <row r="30" spans="1:17">
      <c r="A30" s="36" t="s">
        <v>34</v>
      </c>
      <c r="B30" s="35">
        <v>2200.712</v>
      </c>
      <c r="C30" s="35">
        <v>248.76</v>
      </c>
      <c r="D30" s="34">
        <v>35883.64</v>
      </c>
      <c r="E30" s="35">
        <v>4020.9740000000002</v>
      </c>
      <c r="F30" s="35">
        <v>682.25099999999998</v>
      </c>
      <c r="G30" s="34">
        <v>39299.455999999998</v>
      </c>
      <c r="H30" s="35">
        <v>3436.087</v>
      </c>
      <c r="I30" s="35">
        <v>500.76</v>
      </c>
      <c r="J30" s="34">
        <v>37491.319000000003</v>
      </c>
      <c r="K30" s="35">
        <v>3017.4920000000002</v>
      </c>
      <c r="L30" s="35">
        <v>407.00099999999998</v>
      </c>
      <c r="M30" s="33">
        <v>36785.402999999998</v>
      </c>
    </row>
    <row r="31" spans="1:17" ht="15.75" thickBot="1">
      <c r="A31" s="25" t="s">
        <v>28</v>
      </c>
      <c r="B31" s="24">
        <v>17450.076000000001</v>
      </c>
      <c r="C31" s="24">
        <v>13846.315000000001</v>
      </c>
      <c r="D31" s="23">
        <v>106436.018</v>
      </c>
      <c r="E31" s="24">
        <v>21602.763999999999</v>
      </c>
      <c r="F31" s="24">
        <v>17944.183000000001</v>
      </c>
      <c r="G31" s="23">
        <v>112377.963</v>
      </c>
      <c r="H31" s="24">
        <v>22131.951000000001</v>
      </c>
      <c r="I31" s="24">
        <v>20221.847000000002</v>
      </c>
      <c r="J31" s="23">
        <v>114567.44899999999</v>
      </c>
      <c r="K31" s="24">
        <v>21723.505000000001</v>
      </c>
      <c r="L31" s="24">
        <v>20568.800999999999</v>
      </c>
      <c r="M31" s="22">
        <v>114991.715</v>
      </c>
      <c r="Q31" s="158"/>
    </row>
    <row r="32" spans="1:17" ht="15.75" thickTop="1">
      <c r="A32" s="348"/>
      <c r="B32" s="348"/>
      <c r="C32" s="348"/>
      <c r="D32" s="348"/>
      <c r="E32" s="348"/>
      <c r="F32" s="348"/>
      <c r="G32" s="348"/>
      <c r="H32" s="348"/>
      <c r="I32" s="348"/>
      <c r="J32" s="348"/>
      <c r="K32" s="348"/>
      <c r="L32" s="348"/>
      <c r="M32" s="348"/>
    </row>
    <row r="33" spans="1:13" ht="43.5" customHeight="1">
      <c r="A33" s="342" t="s">
        <v>37</v>
      </c>
      <c r="B33" s="342"/>
      <c r="C33" s="342"/>
      <c r="D33" s="342"/>
      <c r="E33" s="342"/>
      <c r="F33" s="342"/>
      <c r="G33" s="342"/>
      <c r="H33" s="342"/>
      <c r="I33" s="342"/>
      <c r="J33" s="342"/>
      <c r="K33" s="342"/>
      <c r="L33" s="342"/>
      <c r="M33" s="342"/>
    </row>
    <row r="34" spans="1:13">
      <c r="A34" s="334" t="s">
        <v>38</v>
      </c>
      <c r="B34" s="334"/>
      <c r="C34" s="334"/>
      <c r="D34" s="334"/>
      <c r="E34" s="334"/>
      <c r="F34" s="334"/>
      <c r="G34" s="334"/>
      <c r="H34" s="334"/>
      <c r="I34" s="334"/>
      <c r="J34" s="334"/>
      <c r="K34" s="334"/>
      <c r="L34" s="334"/>
      <c r="M34" s="334"/>
    </row>
  </sheetData>
  <mergeCells count="16">
    <mergeCell ref="A33:M33"/>
    <mergeCell ref="A34:M34"/>
    <mergeCell ref="A9:D9"/>
    <mergeCell ref="A16:M16"/>
    <mergeCell ref="A17:D17"/>
    <mergeCell ref="A24:M24"/>
    <mergeCell ref="A25:D25"/>
    <mergeCell ref="A32:M32"/>
    <mergeCell ref="A4:M4"/>
    <mergeCell ref="A5:M5"/>
    <mergeCell ref="A6:M6"/>
    <mergeCell ref="A7:A8"/>
    <mergeCell ref="K7:M7"/>
    <mergeCell ref="H7:J7"/>
    <mergeCell ref="E7:G7"/>
    <mergeCell ref="B7:D7"/>
  </mergeCells>
  <pageMargins left="0.7" right="0.7" top="0.75" bottom="0.75" header="0.3" footer="0.3"/>
  <pageSetup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Z49"/>
  <sheetViews>
    <sheetView topLeftCell="A13" zoomScale="85" zoomScaleNormal="85" workbookViewId="0">
      <selection activeCell="L8" sqref="L8"/>
    </sheetView>
  </sheetViews>
  <sheetFormatPr defaultRowHeight="15"/>
  <cols>
    <col min="1" max="1" width="9.140625" style="42"/>
    <col min="2" max="2" width="31.5703125" style="42" customWidth="1"/>
    <col min="3" max="8" width="10.85546875" style="42" customWidth="1"/>
    <col min="9" max="9" width="9.140625" style="42"/>
    <col min="10" max="10" width="11.42578125" style="42" customWidth="1"/>
    <col min="11" max="16384" width="9.140625" style="42"/>
  </cols>
  <sheetData>
    <row r="4" spans="2:26">
      <c r="B4" s="1" t="s">
        <v>470</v>
      </c>
    </row>
    <row r="5" spans="2:26">
      <c r="B5" s="42" t="s">
        <v>3</v>
      </c>
      <c r="J5" s="333"/>
      <c r="K5" s="333"/>
      <c r="L5" s="333"/>
      <c r="M5" s="333"/>
      <c r="N5" s="333"/>
      <c r="O5" s="333"/>
      <c r="P5" s="333"/>
      <c r="Q5" s="333"/>
      <c r="R5" s="333"/>
      <c r="S5" s="333"/>
      <c r="T5" s="333"/>
      <c r="U5" s="333"/>
      <c r="V5" s="333"/>
      <c r="W5" s="333"/>
      <c r="X5" s="333"/>
      <c r="Y5" s="333"/>
      <c r="Z5" s="333"/>
    </row>
    <row r="6" spans="2:26" ht="15.75" thickBot="1">
      <c r="J6" s="334"/>
      <c r="K6" s="334"/>
      <c r="L6" s="334"/>
      <c r="M6" s="334"/>
      <c r="N6" s="334"/>
      <c r="O6" s="334"/>
      <c r="P6" s="334"/>
      <c r="Q6" s="334"/>
      <c r="R6" s="334"/>
      <c r="S6" s="334"/>
      <c r="T6" s="334"/>
      <c r="U6" s="334"/>
      <c r="V6" s="334"/>
      <c r="W6" s="334"/>
      <c r="X6" s="334"/>
      <c r="Y6" s="334"/>
      <c r="Z6" s="334"/>
    </row>
    <row r="7" spans="2:26" ht="15.75" thickTop="1">
      <c r="B7" s="352"/>
      <c r="C7" s="339" t="s">
        <v>40</v>
      </c>
      <c r="D7" s="339"/>
      <c r="E7" s="339"/>
      <c r="F7" s="339"/>
      <c r="G7" s="339"/>
      <c r="H7" s="340"/>
    </row>
    <row r="8" spans="2:26" ht="44.25" customHeight="1">
      <c r="B8" s="353"/>
      <c r="C8" s="21" t="s">
        <v>30</v>
      </c>
      <c r="D8" s="21" t="s">
        <v>41</v>
      </c>
      <c r="E8" s="21" t="s">
        <v>42</v>
      </c>
      <c r="F8" s="21" t="s">
        <v>43</v>
      </c>
      <c r="G8" s="21" t="s">
        <v>34</v>
      </c>
      <c r="H8" s="20" t="s">
        <v>28</v>
      </c>
    </row>
    <row r="9" spans="2:26" ht="24" customHeight="1">
      <c r="B9" s="343" t="s">
        <v>44</v>
      </c>
      <c r="C9" s="344"/>
      <c r="D9" s="344"/>
      <c r="E9" s="344"/>
      <c r="F9" s="344"/>
      <c r="G9" s="344"/>
      <c r="H9" s="354"/>
    </row>
    <row r="10" spans="2:26">
      <c r="B10" s="19" t="s">
        <v>45</v>
      </c>
      <c r="C10" s="18">
        <v>94.63</v>
      </c>
      <c r="D10" s="18">
        <v>57.39</v>
      </c>
      <c r="E10" s="18">
        <v>24.48</v>
      </c>
      <c r="F10" s="18">
        <v>8.42</v>
      </c>
      <c r="G10" s="18">
        <v>1.62</v>
      </c>
      <c r="H10" s="17">
        <v>14.99</v>
      </c>
    </row>
    <row r="11" spans="2:26">
      <c r="B11" s="16" t="s">
        <v>46</v>
      </c>
      <c r="C11" s="15">
        <v>45.61</v>
      </c>
      <c r="D11" s="15">
        <v>5.52</v>
      </c>
      <c r="E11" s="15">
        <v>0.93</v>
      </c>
      <c r="F11" s="15">
        <v>0.16</v>
      </c>
      <c r="G11" s="15">
        <v>0</v>
      </c>
      <c r="H11" s="14">
        <v>7.77</v>
      </c>
    </row>
    <row r="12" spans="2:26">
      <c r="B12" s="19" t="s">
        <v>47</v>
      </c>
      <c r="C12" s="18">
        <v>71.099999999999994</v>
      </c>
      <c r="D12" s="18">
        <v>33.26</v>
      </c>
      <c r="E12" s="18">
        <v>8.2899999999999991</v>
      </c>
      <c r="F12" s="18">
        <v>1.95</v>
      </c>
      <c r="G12" s="18">
        <v>0.14000000000000001</v>
      </c>
      <c r="H12" s="17">
        <v>27.63</v>
      </c>
    </row>
    <row r="13" spans="2:26">
      <c r="B13" s="349"/>
      <c r="C13" s="350"/>
      <c r="D13" s="350"/>
      <c r="E13" s="350"/>
      <c r="F13" s="350"/>
      <c r="G13" s="350"/>
      <c r="H13" s="351"/>
    </row>
    <row r="14" spans="2:26">
      <c r="B14" s="343" t="s">
        <v>5</v>
      </c>
      <c r="C14" s="344"/>
      <c r="D14" s="344"/>
      <c r="E14" s="344"/>
      <c r="F14" s="344"/>
      <c r="G14" s="344"/>
      <c r="H14" s="354"/>
    </row>
    <row r="15" spans="2:26">
      <c r="B15" s="19" t="s">
        <v>48</v>
      </c>
      <c r="C15" s="18">
        <v>83.32</v>
      </c>
      <c r="D15" s="18">
        <v>31.32</v>
      </c>
      <c r="E15" s="18">
        <v>7.49</v>
      </c>
      <c r="F15" s="18">
        <v>2.11</v>
      </c>
      <c r="G15" s="18">
        <v>1.06</v>
      </c>
      <c r="H15" s="17">
        <v>38.33</v>
      </c>
    </row>
    <row r="16" spans="2:26">
      <c r="B16" s="16" t="s">
        <v>49</v>
      </c>
      <c r="C16" s="15">
        <v>81.17</v>
      </c>
      <c r="D16" s="15">
        <v>38.58</v>
      </c>
      <c r="E16" s="15">
        <v>12.36</v>
      </c>
      <c r="F16" s="15">
        <v>4.25</v>
      </c>
      <c r="G16" s="15">
        <v>0.93</v>
      </c>
      <c r="H16" s="14">
        <v>17.989999999999998</v>
      </c>
    </row>
    <row r="17" spans="2:8">
      <c r="B17" s="19" t="s">
        <v>50</v>
      </c>
      <c r="C17" s="18">
        <v>71.349999999999994</v>
      </c>
      <c r="D17" s="18">
        <v>34.409999999999997</v>
      </c>
      <c r="E17" s="18">
        <v>14.37</v>
      </c>
      <c r="F17" s="18">
        <v>5.58</v>
      </c>
      <c r="G17" s="18">
        <v>1.26</v>
      </c>
      <c r="H17" s="17">
        <v>16.3</v>
      </c>
    </row>
    <row r="18" spans="2:8">
      <c r="B18" s="16" t="s">
        <v>51</v>
      </c>
      <c r="C18" s="15">
        <v>48.74</v>
      </c>
      <c r="D18" s="15">
        <v>21.05</v>
      </c>
      <c r="E18" s="15">
        <v>9.11</v>
      </c>
      <c r="F18" s="15">
        <v>4.0999999999999996</v>
      </c>
      <c r="G18" s="15">
        <v>1.04</v>
      </c>
      <c r="H18" s="14">
        <v>16.84</v>
      </c>
    </row>
    <row r="19" spans="2:8">
      <c r="B19" s="349"/>
      <c r="C19" s="350"/>
      <c r="D19" s="350"/>
      <c r="E19" s="350"/>
      <c r="F19" s="350"/>
      <c r="G19" s="350"/>
      <c r="H19" s="351"/>
    </row>
    <row r="20" spans="2:8">
      <c r="B20" s="343" t="s">
        <v>52</v>
      </c>
      <c r="C20" s="344"/>
      <c r="D20" s="344"/>
      <c r="E20" s="344"/>
      <c r="F20" s="344"/>
      <c r="G20" s="344"/>
      <c r="H20" s="354"/>
    </row>
    <row r="21" spans="2:8">
      <c r="B21" s="19" t="s">
        <v>53</v>
      </c>
      <c r="C21" s="18">
        <v>70.23</v>
      </c>
      <c r="D21" s="18">
        <v>25.77</v>
      </c>
      <c r="E21" s="18">
        <v>11.45</v>
      </c>
      <c r="F21" s="18">
        <v>4.1500000000000004</v>
      </c>
      <c r="G21" s="18">
        <v>0.9</v>
      </c>
      <c r="H21" s="17">
        <v>8.2899999999999991</v>
      </c>
    </row>
    <row r="22" spans="2:8">
      <c r="B22" s="16" t="s">
        <v>54</v>
      </c>
      <c r="C22" s="15">
        <v>84.39</v>
      </c>
      <c r="D22" s="15">
        <v>46.22</v>
      </c>
      <c r="E22" s="15">
        <v>18.829999999999998</v>
      </c>
      <c r="F22" s="15">
        <v>7</v>
      </c>
      <c r="G22" s="15">
        <v>1.4</v>
      </c>
      <c r="H22" s="14">
        <v>11.49</v>
      </c>
    </row>
    <row r="23" spans="2:8">
      <c r="B23" s="19" t="s">
        <v>55</v>
      </c>
      <c r="C23" s="18">
        <v>81.06</v>
      </c>
      <c r="D23" s="18">
        <v>41.29</v>
      </c>
      <c r="E23" s="18">
        <v>13.66</v>
      </c>
      <c r="F23" s="18">
        <v>4.9400000000000004</v>
      </c>
      <c r="G23" s="18">
        <v>1.6</v>
      </c>
      <c r="H23" s="17">
        <v>33.700000000000003</v>
      </c>
    </row>
    <row r="24" spans="2:8">
      <c r="B24" s="16" t="s">
        <v>56</v>
      </c>
      <c r="C24" s="15">
        <v>73.05</v>
      </c>
      <c r="D24" s="15">
        <v>31.76</v>
      </c>
      <c r="E24" s="15">
        <v>10.31</v>
      </c>
      <c r="F24" s="15">
        <v>3.98</v>
      </c>
      <c r="G24" s="15">
        <v>1.1499999999999999</v>
      </c>
      <c r="H24" s="14">
        <v>18.239999999999998</v>
      </c>
    </row>
    <row r="25" spans="2:8">
      <c r="B25" s="19" t="s">
        <v>57</v>
      </c>
      <c r="C25" s="18">
        <v>61.57</v>
      </c>
      <c r="D25" s="18">
        <v>25.4</v>
      </c>
      <c r="E25" s="18">
        <v>9.5299999999999994</v>
      </c>
      <c r="F25" s="18">
        <v>4.0199999999999996</v>
      </c>
      <c r="G25" s="18">
        <v>1.08</v>
      </c>
      <c r="H25" s="17">
        <v>26.8</v>
      </c>
    </row>
    <row r="26" spans="2:8">
      <c r="B26" s="16" t="s">
        <v>58</v>
      </c>
      <c r="C26" s="15">
        <v>84.89</v>
      </c>
      <c r="D26" s="15">
        <v>33.51</v>
      </c>
      <c r="E26" s="15">
        <v>10.32</v>
      </c>
      <c r="F26" s="15">
        <v>3.11</v>
      </c>
      <c r="G26" s="15">
        <v>0.59</v>
      </c>
      <c r="H26" s="14">
        <v>17.190000000000001</v>
      </c>
    </row>
    <row r="27" spans="2:8">
      <c r="B27" s="349"/>
      <c r="C27" s="350"/>
      <c r="D27" s="350"/>
      <c r="E27" s="350"/>
      <c r="F27" s="350"/>
      <c r="G27" s="350"/>
      <c r="H27" s="351"/>
    </row>
    <row r="28" spans="2:8">
      <c r="B28" s="343" t="s">
        <v>8</v>
      </c>
      <c r="C28" s="344"/>
      <c r="D28" s="344"/>
      <c r="E28" s="344"/>
      <c r="F28" s="344"/>
      <c r="G28" s="344"/>
      <c r="H28" s="354"/>
    </row>
    <row r="29" spans="2:8">
      <c r="B29" s="19" t="s">
        <v>59</v>
      </c>
      <c r="C29" s="18">
        <v>65.739999999999995</v>
      </c>
      <c r="D29" s="18">
        <v>27.2</v>
      </c>
      <c r="E29" s="18">
        <v>11.01</v>
      </c>
      <c r="F29" s="18">
        <v>4.3</v>
      </c>
      <c r="G29" s="18">
        <v>1.02</v>
      </c>
      <c r="H29" s="17">
        <v>14.7</v>
      </c>
    </row>
    <row r="30" spans="2:8">
      <c r="B30" s="16" t="s">
        <v>60</v>
      </c>
      <c r="C30" s="15">
        <v>71.77</v>
      </c>
      <c r="D30" s="15">
        <v>34.11</v>
      </c>
      <c r="E30" s="15">
        <v>11.28</v>
      </c>
      <c r="F30" s="15">
        <v>3.95</v>
      </c>
      <c r="G30" s="15">
        <v>0.99</v>
      </c>
      <c r="H30" s="14">
        <v>27.79</v>
      </c>
    </row>
    <row r="31" spans="2:8">
      <c r="B31" s="19" t="s">
        <v>61</v>
      </c>
      <c r="C31" s="18">
        <v>74.319999999999993</v>
      </c>
      <c r="D31" s="18">
        <v>40.01</v>
      </c>
      <c r="E31" s="18">
        <v>14.35</v>
      </c>
      <c r="F31" s="18">
        <v>5.73</v>
      </c>
      <c r="G31" s="18">
        <v>1.28</v>
      </c>
      <c r="H31" s="17">
        <v>25.17</v>
      </c>
    </row>
    <row r="32" spans="2:8">
      <c r="B32" s="16" t="s">
        <v>62</v>
      </c>
      <c r="C32" s="15">
        <v>72.78</v>
      </c>
      <c r="D32" s="15">
        <v>40.64</v>
      </c>
      <c r="E32" s="15">
        <v>20.22</v>
      </c>
      <c r="F32" s="15">
        <v>9.07</v>
      </c>
      <c r="G32" s="15">
        <v>1.88</v>
      </c>
      <c r="H32" s="14">
        <v>21.09</v>
      </c>
    </row>
    <row r="33" spans="2:8">
      <c r="B33" s="349"/>
      <c r="C33" s="350"/>
      <c r="D33" s="350"/>
      <c r="E33" s="350"/>
      <c r="F33" s="350"/>
      <c r="G33" s="350"/>
      <c r="H33" s="351"/>
    </row>
    <row r="34" spans="2:8">
      <c r="B34" s="343" t="s">
        <v>63</v>
      </c>
      <c r="C34" s="344"/>
      <c r="D34" s="344"/>
      <c r="E34" s="344"/>
      <c r="F34" s="344"/>
      <c r="G34" s="344"/>
      <c r="H34" s="354"/>
    </row>
    <row r="35" spans="2:8">
      <c r="B35" s="19" t="s">
        <v>64</v>
      </c>
      <c r="C35" s="18">
        <v>59.86</v>
      </c>
      <c r="D35" s="18">
        <v>27.11</v>
      </c>
      <c r="E35" s="18">
        <v>9.7899999999999991</v>
      </c>
      <c r="F35" s="18">
        <v>4.09</v>
      </c>
      <c r="G35" s="18">
        <v>1.1499999999999999</v>
      </c>
      <c r="H35" s="17">
        <v>28.39</v>
      </c>
    </row>
    <row r="36" spans="2:8">
      <c r="B36" s="16" t="s">
        <v>65</v>
      </c>
      <c r="C36" s="15">
        <v>65.53</v>
      </c>
      <c r="D36" s="15">
        <v>26.85</v>
      </c>
      <c r="E36" s="15">
        <v>9.59</v>
      </c>
      <c r="F36" s="15">
        <v>3.59</v>
      </c>
      <c r="G36" s="15">
        <v>0.96</v>
      </c>
      <c r="H36" s="14">
        <v>19.95</v>
      </c>
    </row>
    <row r="37" spans="2:8">
      <c r="B37" s="19" t="s">
        <v>66</v>
      </c>
      <c r="C37" s="18">
        <v>75.430000000000007</v>
      </c>
      <c r="D37" s="18">
        <v>33.56</v>
      </c>
      <c r="E37" s="18">
        <v>12.32</v>
      </c>
      <c r="F37" s="18">
        <v>4.43</v>
      </c>
      <c r="G37" s="18">
        <v>1.04</v>
      </c>
      <c r="H37" s="17">
        <v>18.88</v>
      </c>
    </row>
    <row r="38" spans="2:8">
      <c r="B38" s="16" t="s">
        <v>67</v>
      </c>
      <c r="C38" s="15">
        <v>81.09</v>
      </c>
      <c r="D38" s="15">
        <v>41.19</v>
      </c>
      <c r="E38" s="15">
        <v>16.66</v>
      </c>
      <c r="F38" s="15">
        <v>6.21</v>
      </c>
      <c r="G38" s="15">
        <v>1.18</v>
      </c>
      <c r="H38" s="14">
        <v>10.93</v>
      </c>
    </row>
    <row r="39" spans="2:8">
      <c r="B39" s="349"/>
      <c r="C39" s="350"/>
      <c r="D39" s="350"/>
      <c r="E39" s="350"/>
      <c r="F39" s="350"/>
      <c r="G39" s="350"/>
      <c r="H39" s="351"/>
    </row>
    <row r="40" spans="2:8">
      <c r="B40" s="343" t="s">
        <v>68</v>
      </c>
      <c r="C40" s="344"/>
      <c r="D40" s="344"/>
      <c r="E40" s="344"/>
      <c r="F40" s="344"/>
      <c r="G40" s="344"/>
      <c r="H40" s="354"/>
    </row>
    <row r="41" spans="2:8">
      <c r="B41" s="19" t="s">
        <v>69</v>
      </c>
      <c r="C41" s="18">
        <v>74.98</v>
      </c>
      <c r="D41" s="18">
        <v>31.93</v>
      </c>
      <c r="E41" s="18">
        <v>11.61</v>
      </c>
      <c r="F41" s="18">
        <v>4.24</v>
      </c>
      <c r="G41" s="18">
        <v>1</v>
      </c>
      <c r="H41" s="17">
        <v>9.67</v>
      </c>
    </row>
    <row r="42" spans="2:8">
      <c r="B42" s="16" t="s">
        <v>70</v>
      </c>
      <c r="C42" s="15">
        <v>79.67</v>
      </c>
      <c r="D42" s="15">
        <v>38.479999999999997</v>
      </c>
      <c r="E42" s="15">
        <v>14.83</v>
      </c>
      <c r="F42" s="15">
        <v>5.84</v>
      </c>
      <c r="G42" s="15">
        <v>1.33</v>
      </c>
      <c r="H42" s="14">
        <v>22.61</v>
      </c>
    </row>
    <row r="43" spans="2:8">
      <c r="B43" s="19" t="s">
        <v>71</v>
      </c>
      <c r="C43" s="18">
        <v>82.97</v>
      </c>
      <c r="D43" s="18">
        <v>43.83</v>
      </c>
      <c r="E43" s="18">
        <v>17.23</v>
      </c>
      <c r="F43" s="18">
        <v>6.97</v>
      </c>
      <c r="G43" s="18">
        <v>1.83</v>
      </c>
      <c r="H43" s="17">
        <v>37.56</v>
      </c>
    </row>
    <row r="44" spans="2:8">
      <c r="B44" s="16" t="s">
        <v>72</v>
      </c>
      <c r="C44" s="15">
        <v>82.93</v>
      </c>
      <c r="D44" s="15">
        <v>48.22</v>
      </c>
      <c r="E44" s="15">
        <v>22.26</v>
      </c>
      <c r="F44" s="15">
        <v>9.84</v>
      </c>
      <c r="G44" s="15">
        <v>3.51</v>
      </c>
      <c r="H44" s="14">
        <v>50.77</v>
      </c>
    </row>
    <row r="45" spans="2:8">
      <c r="B45" s="349"/>
      <c r="C45" s="350"/>
      <c r="D45" s="350"/>
      <c r="E45" s="350"/>
      <c r="F45" s="350"/>
      <c r="G45" s="350"/>
      <c r="H45" s="351"/>
    </row>
    <row r="46" spans="2:8" ht="15.75" thickBot="1">
      <c r="B46" s="13" t="s">
        <v>73</v>
      </c>
      <c r="C46" s="12">
        <v>68.69</v>
      </c>
      <c r="D46" s="12">
        <v>30.9</v>
      </c>
      <c r="E46" s="12">
        <v>11.99</v>
      </c>
      <c r="F46" s="12">
        <v>4.7</v>
      </c>
      <c r="G46" s="12">
        <v>1.1100000000000001</v>
      </c>
      <c r="H46" s="11">
        <v>17.89</v>
      </c>
    </row>
    <row r="47" spans="2:8" ht="15.75" thickTop="1"/>
    <row r="48" spans="2:8" ht="104.25" customHeight="1">
      <c r="B48" s="355" t="s">
        <v>138</v>
      </c>
      <c r="C48" s="355"/>
      <c r="D48" s="355"/>
      <c r="E48" s="355"/>
      <c r="F48" s="355"/>
      <c r="G48" s="355"/>
      <c r="H48" s="355"/>
    </row>
    <row r="49" spans="2:2">
      <c r="B49" s="42" t="s">
        <v>38</v>
      </c>
    </row>
  </sheetData>
  <mergeCells count="17">
    <mergeCell ref="B48:H48"/>
    <mergeCell ref="B34:H34"/>
    <mergeCell ref="B39:H39"/>
    <mergeCell ref="B40:H40"/>
    <mergeCell ref="B45:H45"/>
    <mergeCell ref="B33:H33"/>
    <mergeCell ref="J5:Z5"/>
    <mergeCell ref="J6:Z6"/>
    <mergeCell ref="B7:B8"/>
    <mergeCell ref="C7:H7"/>
    <mergeCell ref="B9:H9"/>
    <mergeCell ref="B13:H13"/>
    <mergeCell ref="B14:H14"/>
    <mergeCell ref="B19:H19"/>
    <mergeCell ref="B20:H20"/>
    <mergeCell ref="B27:H27"/>
    <mergeCell ref="B28:H28"/>
  </mergeCells>
  <pageMargins left="0.7" right="0.7" top="0.75" bottom="0.75" header="0.3" footer="0.3"/>
  <pageSetup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H9" sqref="H9"/>
    </sheetView>
  </sheetViews>
  <sheetFormatPr defaultRowHeight="15"/>
  <cols>
    <col min="1" max="1" width="18.7109375" style="10" customWidth="1"/>
    <col min="2" max="2" width="14.42578125" style="10" customWidth="1"/>
    <col min="3" max="3" width="11.140625" style="10" customWidth="1"/>
    <col min="4" max="4" width="14.28515625" style="10" customWidth="1"/>
    <col min="5" max="5" width="9.5703125" style="10" bestFit="1" customWidth="1"/>
    <col min="6" max="6" width="9.28515625" style="10" bestFit="1" customWidth="1"/>
    <col min="7" max="7" width="10.5703125" style="10" customWidth="1"/>
    <col min="8" max="8" width="13.42578125" style="10" customWidth="1"/>
    <col min="9" max="9" width="15.28515625" style="10" customWidth="1"/>
    <col min="10" max="10" width="11.140625" style="10" customWidth="1"/>
    <col min="11" max="16384" width="9.140625" style="10"/>
  </cols>
  <sheetData>
    <row r="1" spans="1:10">
      <c r="A1" s="74" t="s">
        <v>481</v>
      </c>
      <c r="B1" s="71"/>
      <c r="C1" s="75"/>
      <c r="D1" s="76"/>
      <c r="E1" s="75"/>
      <c r="F1" s="75"/>
      <c r="G1" s="76"/>
      <c r="H1" s="76"/>
      <c r="I1" s="76"/>
      <c r="J1" s="77"/>
    </row>
    <row r="2" spans="1:10">
      <c r="A2" s="78" t="s">
        <v>75</v>
      </c>
      <c r="B2" s="71"/>
      <c r="C2" s="79"/>
      <c r="D2" s="80"/>
      <c r="E2" s="79"/>
      <c r="F2" s="79"/>
      <c r="G2" s="80"/>
      <c r="H2" s="80"/>
      <c r="I2" s="80"/>
      <c r="J2" s="80"/>
    </row>
    <row r="3" spans="1:10" s="319" customFormat="1" ht="33.75" customHeight="1">
      <c r="A3" s="318"/>
      <c r="B3" s="320" t="s">
        <v>76</v>
      </c>
      <c r="C3" s="357" t="s">
        <v>482</v>
      </c>
      <c r="D3" s="358"/>
      <c r="E3" s="358"/>
      <c r="F3" s="358"/>
      <c r="G3" s="358"/>
      <c r="H3" s="358"/>
      <c r="I3" s="358"/>
      <c r="J3" s="359"/>
    </row>
    <row r="4" spans="1:10" ht="60">
      <c r="A4" s="81" t="s">
        <v>77</v>
      </c>
      <c r="B4" s="82" t="s">
        <v>78</v>
      </c>
      <c r="C4" s="82" t="s">
        <v>78</v>
      </c>
      <c r="D4" s="82" t="s">
        <v>79</v>
      </c>
      <c r="E4" s="82" t="s">
        <v>80</v>
      </c>
      <c r="F4" s="82" t="s">
        <v>81</v>
      </c>
      <c r="G4" s="82" t="s">
        <v>82</v>
      </c>
      <c r="H4" s="82" t="s">
        <v>83</v>
      </c>
      <c r="I4" s="82" t="s">
        <v>84</v>
      </c>
      <c r="J4" s="82" t="s">
        <v>85</v>
      </c>
    </row>
    <row r="5" spans="1:10">
      <c r="A5" s="83"/>
      <c r="B5" s="72"/>
      <c r="C5" s="84"/>
      <c r="D5" s="84"/>
      <c r="E5" s="84"/>
      <c r="F5" s="84"/>
      <c r="G5" s="84"/>
      <c r="H5" s="84"/>
      <c r="I5" s="84"/>
      <c r="J5" s="84"/>
    </row>
    <row r="6" spans="1:10">
      <c r="A6" s="85" t="s">
        <v>86</v>
      </c>
      <c r="B6" s="72"/>
      <c r="C6" s="84"/>
      <c r="D6" s="84"/>
      <c r="E6" s="84"/>
      <c r="F6" s="84"/>
      <c r="G6" s="84"/>
      <c r="H6" s="84"/>
      <c r="I6" s="84"/>
      <c r="J6" s="84"/>
    </row>
    <row r="7" spans="1:10">
      <c r="A7" s="86" t="s">
        <v>87</v>
      </c>
      <c r="B7" s="91">
        <v>256.67</v>
      </c>
      <c r="C7" s="91">
        <v>1129.22</v>
      </c>
      <c r="D7" s="91">
        <v>197.24</v>
      </c>
      <c r="E7" s="91">
        <v>408.69</v>
      </c>
      <c r="F7" s="91">
        <v>37.840000000000003</v>
      </c>
      <c r="G7" s="91">
        <v>54.174999999999997</v>
      </c>
      <c r="H7" s="91">
        <v>105.35</v>
      </c>
      <c r="I7" s="91">
        <v>64.271000000000001</v>
      </c>
      <c r="J7" s="91">
        <v>261.654</v>
      </c>
    </row>
    <row r="8" spans="1:10">
      <c r="A8" s="86" t="s">
        <v>88</v>
      </c>
      <c r="B8" s="91">
        <v>585.62</v>
      </c>
      <c r="C8" s="91">
        <v>891.32</v>
      </c>
      <c r="D8" s="91">
        <v>167.33</v>
      </c>
      <c r="E8" s="91">
        <v>313.68</v>
      </c>
      <c r="F8" s="91">
        <v>35.689</v>
      </c>
      <c r="G8" s="91">
        <v>35.674999999999997</v>
      </c>
      <c r="H8" s="91">
        <v>107.38</v>
      </c>
      <c r="I8" s="91">
        <v>56.902999999999999</v>
      </c>
      <c r="J8" s="91">
        <v>174.66300000000012</v>
      </c>
    </row>
    <row r="9" spans="1:10">
      <c r="A9" s="86" t="s">
        <v>483</v>
      </c>
      <c r="B9" s="91">
        <v>838.68</v>
      </c>
      <c r="C9" s="91">
        <v>564.99000000000012</v>
      </c>
      <c r="D9" s="91">
        <v>87.77</v>
      </c>
      <c r="E9" s="91">
        <v>258.18</v>
      </c>
      <c r="F9" s="91">
        <v>20.925000000000001</v>
      </c>
      <c r="G9" s="91">
        <v>11.71</v>
      </c>
      <c r="H9" s="91">
        <v>52.62</v>
      </c>
      <c r="I9" s="91">
        <v>37.453000000000003</v>
      </c>
      <c r="J9" s="91">
        <v>96.332000000000107</v>
      </c>
    </row>
    <row r="10" spans="1:10">
      <c r="A10" s="86" t="s">
        <v>89</v>
      </c>
      <c r="B10" s="91">
        <v>483.94</v>
      </c>
      <c r="C10" s="91">
        <v>938.82999999999993</v>
      </c>
      <c r="D10" s="91">
        <v>166.3</v>
      </c>
      <c r="E10" s="91">
        <v>346.24</v>
      </c>
      <c r="F10" s="91">
        <v>33.972999999999999</v>
      </c>
      <c r="G10" s="91">
        <v>39.625999999999998</v>
      </c>
      <c r="H10" s="91">
        <v>96.53</v>
      </c>
      <c r="I10" s="91">
        <v>56.677999999999997</v>
      </c>
      <c r="J10" s="91">
        <v>199.48300000000006</v>
      </c>
    </row>
    <row r="11" spans="1:10">
      <c r="A11" s="87"/>
      <c r="B11" s="92"/>
      <c r="C11" s="93"/>
      <c r="D11" s="93"/>
      <c r="E11" s="93"/>
      <c r="F11" s="93"/>
      <c r="G11" s="93"/>
      <c r="H11" s="93"/>
      <c r="I11" s="93"/>
      <c r="J11" s="93"/>
    </row>
    <row r="12" spans="1:10">
      <c r="A12" s="85" t="s">
        <v>90</v>
      </c>
      <c r="B12" s="92"/>
      <c r="C12" s="93"/>
      <c r="D12" s="93"/>
      <c r="E12" s="93"/>
      <c r="F12" s="93"/>
      <c r="G12" s="93"/>
      <c r="H12" s="93"/>
      <c r="I12" s="93"/>
      <c r="J12" s="93"/>
    </row>
    <row r="13" spans="1:10">
      <c r="A13" s="86" t="s">
        <v>87</v>
      </c>
      <c r="B13" s="91">
        <v>532.9</v>
      </c>
      <c r="C13" s="91">
        <v>2021.1799999999998</v>
      </c>
      <c r="D13" s="91">
        <v>413.84</v>
      </c>
      <c r="E13" s="91">
        <v>532.5</v>
      </c>
      <c r="F13" s="91">
        <v>59.820999999999998</v>
      </c>
      <c r="G13" s="91">
        <v>168.62700000000001</v>
      </c>
      <c r="H13" s="91">
        <v>290.63</v>
      </c>
      <c r="I13" s="91">
        <v>107.914</v>
      </c>
      <c r="J13" s="91">
        <v>447.84799999999973</v>
      </c>
    </row>
    <row r="14" spans="1:10">
      <c r="A14" s="86" t="s">
        <v>88</v>
      </c>
      <c r="B14" s="91">
        <v>942.46</v>
      </c>
      <c r="C14" s="91">
        <v>1577.44</v>
      </c>
      <c r="D14" s="91">
        <v>311.91000000000003</v>
      </c>
      <c r="E14" s="91">
        <v>495.99</v>
      </c>
      <c r="F14" s="91">
        <v>53.655000000000001</v>
      </c>
      <c r="G14" s="91">
        <v>84.203999999999994</v>
      </c>
      <c r="H14" s="91">
        <v>251.05</v>
      </c>
      <c r="I14" s="91">
        <v>85.884</v>
      </c>
      <c r="J14" s="91">
        <v>294.74700000000007</v>
      </c>
    </row>
    <row r="15" spans="1:10">
      <c r="A15" s="86" t="s">
        <v>483</v>
      </c>
      <c r="B15" s="91">
        <v>1350.66</v>
      </c>
      <c r="C15" s="91">
        <v>1053.0899999999999</v>
      </c>
      <c r="D15" s="91">
        <v>202.32</v>
      </c>
      <c r="E15" s="91">
        <v>397.31</v>
      </c>
      <c r="F15" s="91">
        <v>45.021999999999998</v>
      </c>
      <c r="G15" s="91">
        <v>41.661999999999999</v>
      </c>
      <c r="H15" s="91">
        <v>121.24</v>
      </c>
      <c r="I15" s="91">
        <v>69.596000000000004</v>
      </c>
      <c r="J15" s="91">
        <v>175.93999999999983</v>
      </c>
    </row>
    <row r="16" spans="1:10">
      <c r="A16" s="86" t="s">
        <v>89</v>
      </c>
      <c r="B16" s="91">
        <v>770.98</v>
      </c>
      <c r="C16" s="91">
        <v>1757.6599999999999</v>
      </c>
      <c r="D16" s="91">
        <v>354.05</v>
      </c>
      <c r="E16" s="91">
        <v>507.05</v>
      </c>
      <c r="F16" s="91">
        <v>56.067999999999998</v>
      </c>
      <c r="G16" s="91">
        <v>122.372</v>
      </c>
      <c r="H16" s="91">
        <v>261.5</v>
      </c>
      <c r="I16" s="91">
        <v>95.492000000000004</v>
      </c>
      <c r="J16" s="91">
        <v>361.12799999999993</v>
      </c>
    </row>
    <row r="17" spans="1:10">
      <c r="A17" s="87"/>
      <c r="B17" s="92"/>
      <c r="C17" s="93"/>
      <c r="D17" s="93"/>
      <c r="E17" s="93"/>
      <c r="F17" s="93"/>
      <c r="G17" s="93"/>
      <c r="H17" s="93"/>
      <c r="I17" s="93"/>
      <c r="J17" s="93"/>
    </row>
    <row r="18" spans="1:10">
      <c r="A18" s="85" t="s">
        <v>91</v>
      </c>
      <c r="B18" s="92"/>
      <c r="C18" s="93"/>
      <c r="D18" s="93"/>
      <c r="E18" s="93"/>
      <c r="F18" s="93"/>
      <c r="G18" s="93"/>
      <c r="H18" s="93"/>
      <c r="I18" s="93"/>
      <c r="J18" s="93"/>
    </row>
    <row r="19" spans="1:10">
      <c r="A19" s="86" t="s">
        <v>87</v>
      </c>
      <c r="B19" s="91">
        <v>796.4</v>
      </c>
      <c r="C19" s="91">
        <v>3135.69</v>
      </c>
      <c r="D19" s="91">
        <v>558.55999999999995</v>
      </c>
      <c r="E19" s="91">
        <v>701.39</v>
      </c>
      <c r="F19" s="91">
        <v>105.175</v>
      </c>
      <c r="G19" s="91">
        <v>301.93099999999998</v>
      </c>
      <c r="H19" s="91">
        <v>493.34</v>
      </c>
      <c r="I19" s="91">
        <v>186.87899999999999</v>
      </c>
      <c r="J19" s="91">
        <v>788.41500000000042</v>
      </c>
    </row>
    <row r="20" spans="1:10">
      <c r="A20" s="86" t="s">
        <v>88</v>
      </c>
      <c r="B20" s="91">
        <v>1408.66</v>
      </c>
      <c r="C20" s="91">
        <v>2395.1800000000003</v>
      </c>
      <c r="D20" s="91">
        <v>434.02</v>
      </c>
      <c r="E20" s="91">
        <v>624.89</v>
      </c>
      <c r="F20" s="91">
        <v>74.772999999999996</v>
      </c>
      <c r="G20" s="91">
        <v>200.33099999999999</v>
      </c>
      <c r="H20" s="91">
        <v>437.63</v>
      </c>
      <c r="I20" s="91">
        <v>127.241</v>
      </c>
      <c r="J20" s="91">
        <v>496.29500000000053</v>
      </c>
    </row>
    <row r="21" spans="1:10">
      <c r="A21" s="86" t="s">
        <v>483</v>
      </c>
      <c r="B21" s="91">
        <v>2170.37</v>
      </c>
      <c r="C21" s="91">
        <v>1643.5100000000002</v>
      </c>
      <c r="D21" s="91">
        <v>298.62</v>
      </c>
      <c r="E21" s="91">
        <v>558.64</v>
      </c>
      <c r="F21" s="91">
        <v>33.332999999999998</v>
      </c>
      <c r="G21" s="91">
        <v>90.509</v>
      </c>
      <c r="H21" s="91">
        <v>344.32</v>
      </c>
      <c r="I21" s="91">
        <v>84.837999999999994</v>
      </c>
      <c r="J21" s="91">
        <v>233.25000000000023</v>
      </c>
    </row>
    <row r="22" spans="1:10">
      <c r="A22" s="86" t="s">
        <v>89</v>
      </c>
      <c r="B22" s="91">
        <v>1057.5999999999999</v>
      </c>
      <c r="C22" s="91">
        <v>2826.6600000000003</v>
      </c>
      <c r="D22" s="91">
        <v>506.22</v>
      </c>
      <c r="E22" s="91">
        <v>669.93</v>
      </c>
      <c r="F22" s="91">
        <v>92.058000000000007</v>
      </c>
      <c r="G22" s="91">
        <v>259.26</v>
      </c>
      <c r="H22" s="91">
        <v>468.6</v>
      </c>
      <c r="I22" s="91">
        <v>162.727</v>
      </c>
      <c r="J22" s="91">
        <v>667.86500000000024</v>
      </c>
    </row>
    <row r="23" spans="1:10">
      <c r="A23" s="87"/>
      <c r="B23" s="92"/>
      <c r="C23" s="93"/>
      <c r="D23" s="93"/>
      <c r="E23" s="93"/>
      <c r="F23" s="93"/>
      <c r="G23" s="93"/>
      <c r="H23" s="93"/>
      <c r="I23" s="93"/>
      <c r="J23" s="93"/>
    </row>
    <row r="24" spans="1:10">
      <c r="A24" s="85" t="s">
        <v>92</v>
      </c>
      <c r="B24" s="92"/>
      <c r="C24" s="93"/>
      <c r="D24" s="93"/>
      <c r="E24" s="93"/>
      <c r="F24" s="93"/>
      <c r="G24" s="93"/>
      <c r="H24" s="93"/>
      <c r="I24" s="93"/>
      <c r="J24" s="93"/>
    </row>
    <row r="25" spans="1:10">
      <c r="A25" s="86" t="s">
        <v>87</v>
      </c>
      <c r="B25" s="91">
        <v>1309.93</v>
      </c>
      <c r="C25" s="91">
        <v>7000.41</v>
      </c>
      <c r="D25" s="91">
        <v>1845.56</v>
      </c>
      <c r="E25" s="91">
        <v>1008.82</v>
      </c>
      <c r="F25" s="91">
        <v>205.90899999999999</v>
      </c>
      <c r="G25" s="91">
        <v>473.52100000000002</v>
      </c>
      <c r="H25" s="91">
        <v>1086.3900000000001</v>
      </c>
      <c r="I25" s="91">
        <v>426.01299999999998</v>
      </c>
      <c r="J25" s="91">
        <v>1954.1969999999992</v>
      </c>
    </row>
    <row r="26" spans="1:10">
      <c r="A26" s="86" t="s">
        <v>88</v>
      </c>
      <c r="B26" s="91">
        <v>2734.32</v>
      </c>
      <c r="C26" s="91">
        <v>4632.9799999999996</v>
      </c>
      <c r="D26" s="91">
        <v>686.93</v>
      </c>
      <c r="E26" s="91">
        <v>875.57</v>
      </c>
      <c r="F26" s="91">
        <v>150.25200000000001</v>
      </c>
      <c r="G26" s="91">
        <v>307.75700000000001</v>
      </c>
      <c r="H26" s="91">
        <v>985.22</v>
      </c>
      <c r="I26" s="91">
        <v>306.702</v>
      </c>
      <c r="J26" s="91">
        <v>1320.5489999999991</v>
      </c>
    </row>
    <row r="27" spans="1:10">
      <c r="A27" s="86" t="s">
        <v>483</v>
      </c>
      <c r="B27" s="91">
        <v>4270.97</v>
      </c>
      <c r="C27" s="91">
        <v>2954.9699999999993</v>
      </c>
      <c r="D27" s="91">
        <v>349.87</v>
      </c>
      <c r="E27" s="91">
        <v>684.8</v>
      </c>
      <c r="F27" s="91">
        <v>83.185000000000002</v>
      </c>
      <c r="G27" s="91">
        <v>219.84200000000001</v>
      </c>
      <c r="H27" s="91">
        <v>654.45000000000005</v>
      </c>
      <c r="I27" s="91">
        <v>221.26499999999999</v>
      </c>
      <c r="J27" s="91">
        <v>741.55799999999908</v>
      </c>
    </row>
    <row r="28" spans="1:10">
      <c r="A28" s="86" t="s">
        <v>89</v>
      </c>
      <c r="B28" s="91">
        <v>1676.65</v>
      </c>
      <c r="C28" s="91">
        <v>6419.18</v>
      </c>
      <c r="D28" s="91">
        <v>1576.73</v>
      </c>
      <c r="E28" s="91">
        <v>973</v>
      </c>
      <c r="F28" s="91">
        <v>191.35300000000001</v>
      </c>
      <c r="G28" s="91">
        <v>433.779</v>
      </c>
      <c r="H28" s="91">
        <v>1053.19</v>
      </c>
      <c r="I28" s="91">
        <v>396.69299999999998</v>
      </c>
      <c r="J28" s="91">
        <v>1794.4350000000004</v>
      </c>
    </row>
    <row r="29" spans="1:10">
      <c r="A29" s="88"/>
      <c r="B29" s="73"/>
      <c r="C29" s="89"/>
      <c r="D29" s="90"/>
      <c r="E29" s="90"/>
      <c r="F29" s="90"/>
      <c r="G29" s="90"/>
      <c r="H29" s="90"/>
      <c r="I29" s="90"/>
      <c r="J29" s="90"/>
    </row>
    <row r="30" spans="1:10" ht="30.75" customHeight="1">
      <c r="A30" s="356" t="s">
        <v>484</v>
      </c>
      <c r="B30" s="356"/>
      <c r="C30" s="356"/>
      <c r="D30" s="356"/>
      <c r="E30" s="356"/>
      <c r="F30" s="356"/>
      <c r="G30" s="356"/>
      <c r="H30" s="356"/>
      <c r="I30" s="356"/>
      <c r="J30" s="356"/>
    </row>
    <row r="31" spans="1:10">
      <c r="A31" s="356" t="s">
        <v>137</v>
      </c>
      <c r="B31" s="356"/>
      <c r="C31" s="356"/>
      <c r="D31" s="356"/>
      <c r="E31" s="356"/>
      <c r="F31" s="356"/>
      <c r="G31" s="356"/>
      <c r="H31" s="356"/>
      <c r="I31" s="356"/>
      <c r="J31" s="356"/>
    </row>
    <row r="32" spans="1:10">
      <c r="A32" s="9"/>
      <c r="C32" s="9"/>
      <c r="D32" s="9"/>
      <c r="E32" s="9"/>
      <c r="F32" s="9"/>
      <c r="G32" s="9"/>
      <c r="H32" s="9"/>
      <c r="I32" s="9"/>
      <c r="J32" s="9"/>
    </row>
    <row r="33" spans="1:10">
      <c r="A33" s="8"/>
      <c r="C33" s="9"/>
      <c r="D33" s="9"/>
      <c r="E33" s="9"/>
      <c r="F33" s="9"/>
      <c r="G33" s="9"/>
      <c r="H33" s="9"/>
      <c r="I33" s="9"/>
      <c r="J33" s="9"/>
    </row>
    <row r="34" spans="1:10">
      <c r="C34" s="9"/>
      <c r="D34" s="9"/>
      <c r="E34" s="9"/>
      <c r="F34" s="9"/>
      <c r="G34" s="9"/>
      <c r="H34" s="9"/>
      <c r="I34" s="9"/>
      <c r="J34" s="9"/>
    </row>
  </sheetData>
  <mergeCells count="3">
    <mergeCell ref="A30:J30"/>
    <mergeCell ref="A31:J31"/>
    <mergeCell ref="C3:J3"/>
  </mergeCells>
  <pageMargins left="0.7" right="0.7" top="0.75" bottom="0.75" header="0.3" footer="0.3"/>
  <pageSetup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3"/>
  <sheetViews>
    <sheetView zoomScale="85" zoomScaleNormal="85" workbookViewId="0">
      <selection activeCell="F12" sqref="F12"/>
    </sheetView>
  </sheetViews>
  <sheetFormatPr defaultRowHeight="15"/>
  <cols>
    <col min="1" max="1" width="9.140625" style="42"/>
    <col min="2" max="2" width="17.5703125" style="228" customWidth="1"/>
    <col min="3" max="3" width="12.85546875" style="233" bestFit="1" customWidth="1"/>
    <col min="4" max="4" width="16.140625" style="246" customWidth="1"/>
    <col min="5" max="5" width="14.85546875" style="232" customWidth="1"/>
    <col min="6" max="6" width="17" style="232" bestFit="1" customWidth="1"/>
    <col min="7" max="7" width="15" style="246" bestFit="1" customWidth="1"/>
    <col min="8" max="8" width="17" style="246" customWidth="1"/>
    <col min="9" max="9" width="18.7109375" style="42" customWidth="1"/>
    <col min="10" max="10" width="17" style="246" bestFit="1" customWidth="1"/>
    <col min="11" max="16384" width="9.140625" style="42"/>
  </cols>
  <sheetData>
    <row r="1" spans="2:10" s="234" customFormat="1" ht="15.75">
      <c r="B1" s="315" t="s">
        <v>427</v>
      </c>
      <c r="D1" s="247"/>
      <c r="E1" s="235"/>
      <c r="F1" s="235"/>
      <c r="G1" s="243"/>
      <c r="H1" s="243"/>
      <c r="J1" s="243"/>
    </row>
    <row r="2" spans="2:10" s="234" customFormat="1">
      <c r="B2" s="242"/>
      <c r="D2" s="247"/>
      <c r="E2" s="235"/>
      <c r="F2" s="235"/>
      <c r="G2" s="244"/>
      <c r="H2" s="244"/>
      <c r="J2" s="244"/>
    </row>
    <row r="3" spans="2:10" s="234" customFormat="1" ht="15.75" thickBot="1">
      <c r="B3" s="266"/>
      <c r="D3" s="266" t="s">
        <v>75</v>
      </c>
      <c r="E3" s="235"/>
      <c r="F3" s="235"/>
      <c r="G3" s="244"/>
      <c r="H3" s="266"/>
      <c r="I3" s="266"/>
      <c r="J3" s="244"/>
    </row>
    <row r="4" spans="2:10" s="265" customFormat="1" ht="16.5" thickBot="1">
      <c r="B4" s="268"/>
      <c r="C4" s="269"/>
      <c r="D4" s="360" t="s">
        <v>29</v>
      </c>
      <c r="E4" s="361"/>
      <c r="F4" s="362"/>
      <c r="G4" s="360" t="s">
        <v>35</v>
      </c>
      <c r="H4" s="362"/>
      <c r="I4" s="360" t="s">
        <v>4</v>
      </c>
      <c r="J4" s="362"/>
    </row>
    <row r="5" spans="2:10" s="10" customFormat="1" ht="30.75" customHeight="1" thickBot="1">
      <c r="B5" s="277" t="s">
        <v>466</v>
      </c>
      <c r="C5" s="267" t="s">
        <v>467</v>
      </c>
      <c r="D5" s="273" t="s">
        <v>431</v>
      </c>
      <c r="E5" s="236" t="s">
        <v>432</v>
      </c>
      <c r="F5" s="276" t="s">
        <v>433</v>
      </c>
      <c r="G5" s="273" t="s">
        <v>431</v>
      </c>
      <c r="H5" s="274" t="s">
        <v>433</v>
      </c>
      <c r="I5" s="275" t="s">
        <v>431</v>
      </c>
      <c r="J5" s="274" t="s">
        <v>433</v>
      </c>
    </row>
    <row r="6" spans="2:10" s="10" customFormat="1" ht="15" customHeight="1">
      <c r="B6" s="270" t="s">
        <v>465</v>
      </c>
      <c r="C6" s="321" t="s">
        <v>410</v>
      </c>
      <c r="D6" s="288">
        <v>3000</v>
      </c>
      <c r="E6" s="289">
        <v>18000</v>
      </c>
      <c r="F6" s="290">
        <v>36450</v>
      </c>
      <c r="G6" s="291">
        <v>1000</v>
      </c>
      <c r="H6" s="292">
        <v>3100</v>
      </c>
      <c r="I6" s="293">
        <v>1200</v>
      </c>
      <c r="J6" s="292">
        <v>5810</v>
      </c>
    </row>
    <row r="7" spans="2:10" s="10" customFormat="1">
      <c r="B7" s="270"/>
      <c r="C7" s="322" t="s">
        <v>485</v>
      </c>
      <c r="D7" s="294">
        <v>4060</v>
      </c>
      <c r="E7" s="295">
        <v>21000</v>
      </c>
      <c r="F7" s="296">
        <v>50800</v>
      </c>
      <c r="G7" s="297">
        <v>1490</v>
      </c>
      <c r="H7" s="298">
        <v>6500</v>
      </c>
      <c r="I7" s="299">
        <v>2800</v>
      </c>
      <c r="J7" s="298">
        <v>21840</v>
      </c>
    </row>
    <row r="8" spans="2:10" s="10" customFormat="1">
      <c r="B8" s="270"/>
      <c r="C8" s="322" t="s">
        <v>411</v>
      </c>
      <c r="D8" s="294">
        <v>4910</v>
      </c>
      <c r="E8" s="295">
        <v>44000</v>
      </c>
      <c r="F8" s="296">
        <v>110850</v>
      </c>
      <c r="G8" s="297">
        <v>700</v>
      </c>
      <c r="H8" s="298">
        <v>5710</v>
      </c>
      <c r="I8" s="299">
        <v>3100</v>
      </c>
      <c r="J8" s="298">
        <v>63700</v>
      </c>
    </row>
    <row r="9" spans="2:10" s="10" customFormat="1">
      <c r="B9" s="270"/>
      <c r="C9" s="322" t="s">
        <v>412</v>
      </c>
      <c r="D9" s="294">
        <v>7350</v>
      </c>
      <c r="E9" s="295">
        <v>84000</v>
      </c>
      <c r="F9" s="296">
        <v>244500</v>
      </c>
      <c r="G9" s="297">
        <v>500</v>
      </c>
      <c r="H9" s="298">
        <v>7331</v>
      </c>
      <c r="I9" s="299">
        <v>4900</v>
      </c>
      <c r="J9" s="298">
        <v>171400</v>
      </c>
    </row>
    <row r="10" spans="2:10" s="10" customFormat="1">
      <c r="B10" s="270"/>
      <c r="C10" s="322" t="s">
        <v>413</v>
      </c>
      <c r="D10" s="294">
        <v>11500</v>
      </c>
      <c r="E10" s="295">
        <v>112000</v>
      </c>
      <c r="F10" s="296">
        <v>342050</v>
      </c>
      <c r="G10" s="297">
        <v>710</v>
      </c>
      <c r="H10" s="298">
        <v>7330</v>
      </c>
      <c r="I10" s="299">
        <v>8000</v>
      </c>
      <c r="J10" s="298">
        <v>246100</v>
      </c>
    </row>
    <row r="11" spans="2:10" s="10" customFormat="1">
      <c r="B11" s="270"/>
      <c r="C11" s="322" t="s">
        <v>7</v>
      </c>
      <c r="D11" s="294">
        <v>14000</v>
      </c>
      <c r="E11" s="295">
        <v>130000</v>
      </c>
      <c r="F11" s="296">
        <v>310600</v>
      </c>
      <c r="G11" s="297">
        <v>1000</v>
      </c>
      <c r="H11" s="298">
        <v>6910</v>
      </c>
      <c r="I11" s="299">
        <v>11000</v>
      </c>
      <c r="J11" s="298">
        <v>254400</v>
      </c>
    </row>
    <row r="12" spans="2:10" s="10" customFormat="1" ht="15.75" thickBot="1">
      <c r="B12" s="271"/>
      <c r="C12" s="323" t="s">
        <v>89</v>
      </c>
      <c r="D12" s="300">
        <v>8400</v>
      </c>
      <c r="E12" s="301">
        <v>84000</v>
      </c>
      <c r="F12" s="302">
        <v>214450</v>
      </c>
      <c r="G12" s="303">
        <v>960</v>
      </c>
      <c r="H12" s="304">
        <v>6050</v>
      </c>
      <c r="I12" s="305">
        <v>5000</v>
      </c>
      <c r="J12" s="304">
        <v>123380</v>
      </c>
    </row>
    <row r="13" spans="2:10" s="10" customFormat="1" ht="15" customHeight="1">
      <c r="B13" s="270" t="s">
        <v>11</v>
      </c>
      <c r="C13" s="321" t="s">
        <v>410</v>
      </c>
      <c r="D13" s="291" t="s">
        <v>414</v>
      </c>
      <c r="E13" s="306" t="s">
        <v>414</v>
      </c>
      <c r="F13" s="307" t="s">
        <v>414</v>
      </c>
      <c r="G13" s="308">
        <v>100</v>
      </c>
      <c r="H13" s="309">
        <v>1</v>
      </c>
      <c r="I13" s="310">
        <v>50</v>
      </c>
      <c r="J13" s="309">
        <v>100</v>
      </c>
    </row>
    <row r="14" spans="2:10" s="10" customFormat="1">
      <c r="B14" s="270"/>
      <c r="C14" s="322" t="s">
        <v>485</v>
      </c>
      <c r="D14" s="294">
        <v>1780</v>
      </c>
      <c r="E14" s="295">
        <v>7000</v>
      </c>
      <c r="F14" s="296">
        <v>14360</v>
      </c>
      <c r="G14" s="297">
        <v>500</v>
      </c>
      <c r="H14" s="298">
        <v>1431</v>
      </c>
      <c r="I14" s="299">
        <v>800</v>
      </c>
      <c r="J14" s="298">
        <v>3100</v>
      </c>
    </row>
    <row r="15" spans="2:10" s="10" customFormat="1">
      <c r="B15" s="270"/>
      <c r="C15" s="322" t="s">
        <v>411</v>
      </c>
      <c r="D15" s="294">
        <v>1960</v>
      </c>
      <c r="E15" s="295">
        <v>25000</v>
      </c>
      <c r="F15" s="296">
        <v>48360</v>
      </c>
      <c r="G15" s="297">
        <v>500</v>
      </c>
      <c r="H15" s="298">
        <v>1101</v>
      </c>
      <c r="I15" s="299">
        <v>950</v>
      </c>
      <c r="J15" s="298">
        <v>12200</v>
      </c>
    </row>
    <row r="16" spans="2:10" s="10" customFormat="1">
      <c r="B16" s="270"/>
      <c r="C16" s="322" t="s">
        <v>412</v>
      </c>
      <c r="D16" s="294">
        <v>2101</v>
      </c>
      <c r="E16" s="295">
        <v>53000</v>
      </c>
      <c r="F16" s="296">
        <v>94260</v>
      </c>
      <c r="G16" s="297">
        <v>250</v>
      </c>
      <c r="H16" s="298">
        <v>5500</v>
      </c>
      <c r="I16" s="299">
        <v>850</v>
      </c>
      <c r="J16" s="298">
        <v>31000</v>
      </c>
    </row>
    <row r="17" spans="2:10" s="10" customFormat="1">
      <c r="B17" s="270"/>
      <c r="C17" s="322" t="s">
        <v>413</v>
      </c>
      <c r="D17" s="294">
        <v>1430</v>
      </c>
      <c r="E17" s="295">
        <v>56000</v>
      </c>
      <c r="F17" s="296">
        <v>90359</v>
      </c>
      <c r="G17" s="297">
        <v>200</v>
      </c>
      <c r="H17" s="298">
        <v>5420</v>
      </c>
      <c r="I17" s="299">
        <v>600</v>
      </c>
      <c r="J17" s="298">
        <v>20000</v>
      </c>
    </row>
    <row r="18" spans="2:10" s="10" customFormat="1">
      <c r="B18" s="270"/>
      <c r="C18" s="322" t="s">
        <v>7</v>
      </c>
      <c r="D18" s="294">
        <v>2200</v>
      </c>
      <c r="E18" s="295">
        <v>90000</v>
      </c>
      <c r="F18" s="296">
        <v>132400</v>
      </c>
      <c r="G18" s="297">
        <v>250</v>
      </c>
      <c r="H18" s="298">
        <v>800</v>
      </c>
      <c r="I18" s="299">
        <v>1500</v>
      </c>
      <c r="J18" s="298">
        <v>94850</v>
      </c>
    </row>
    <row r="19" spans="2:10" s="10" customFormat="1" ht="15.75" thickBot="1">
      <c r="B19" s="271"/>
      <c r="C19" s="323" t="s">
        <v>89</v>
      </c>
      <c r="D19" s="300">
        <v>2000</v>
      </c>
      <c r="E19" s="301">
        <v>50000</v>
      </c>
      <c r="F19" s="302">
        <v>86100</v>
      </c>
      <c r="G19" s="311">
        <v>250</v>
      </c>
      <c r="H19" s="312">
        <v>2100</v>
      </c>
      <c r="I19" s="313">
        <v>830</v>
      </c>
      <c r="J19" s="312">
        <v>15570</v>
      </c>
    </row>
    <row r="20" spans="2:10" s="10" customFormat="1">
      <c r="B20" s="272" t="s">
        <v>10</v>
      </c>
      <c r="C20" s="321" t="s">
        <v>410</v>
      </c>
      <c r="D20" s="308" t="s">
        <v>414</v>
      </c>
      <c r="E20" s="308" t="s">
        <v>414</v>
      </c>
      <c r="F20" s="314" t="s">
        <v>414</v>
      </c>
      <c r="G20" s="308">
        <v>400</v>
      </c>
      <c r="H20" s="309">
        <v>1600</v>
      </c>
      <c r="I20" s="310">
        <v>400</v>
      </c>
      <c r="J20" s="309">
        <v>1600</v>
      </c>
    </row>
    <row r="21" spans="2:10" s="10" customFormat="1">
      <c r="B21" s="270"/>
      <c r="C21" s="322" t="s">
        <v>485</v>
      </c>
      <c r="D21" s="294">
        <v>2000</v>
      </c>
      <c r="E21" s="295">
        <v>16000</v>
      </c>
      <c r="F21" s="296">
        <v>36060</v>
      </c>
      <c r="G21" s="297">
        <v>250</v>
      </c>
      <c r="H21" s="298">
        <v>4400</v>
      </c>
      <c r="I21" s="299">
        <v>710</v>
      </c>
      <c r="J21" s="298">
        <v>6600</v>
      </c>
    </row>
    <row r="22" spans="2:10" s="10" customFormat="1">
      <c r="B22" s="270"/>
      <c r="C22" s="322" t="s">
        <v>411</v>
      </c>
      <c r="D22" s="294">
        <v>1180</v>
      </c>
      <c r="E22" s="295">
        <v>28000</v>
      </c>
      <c r="F22" s="296">
        <v>44450</v>
      </c>
      <c r="G22" s="297">
        <v>150</v>
      </c>
      <c r="H22" s="298">
        <v>5710</v>
      </c>
      <c r="I22" s="299">
        <v>500</v>
      </c>
      <c r="J22" s="298">
        <v>18500</v>
      </c>
    </row>
    <row r="23" spans="2:10" s="10" customFormat="1">
      <c r="B23" s="270"/>
      <c r="C23" s="322" t="s">
        <v>412</v>
      </c>
      <c r="D23" s="294">
        <v>1820</v>
      </c>
      <c r="E23" s="295">
        <v>55200</v>
      </c>
      <c r="F23" s="296">
        <v>115600</v>
      </c>
      <c r="G23" s="297">
        <v>500</v>
      </c>
      <c r="H23" s="298">
        <v>7000</v>
      </c>
      <c r="I23" s="299">
        <v>1400</v>
      </c>
      <c r="J23" s="298">
        <v>37500</v>
      </c>
    </row>
    <row r="24" spans="2:10" s="10" customFormat="1">
      <c r="B24" s="270"/>
      <c r="C24" s="322" t="s">
        <v>413</v>
      </c>
      <c r="D24" s="294">
        <v>1580</v>
      </c>
      <c r="E24" s="295">
        <v>75000</v>
      </c>
      <c r="F24" s="296">
        <v>150100</v>
      </c>
      <c r="G24" s="297">
        <v>770</v>
      </c>
      <c r="H24" s="298">
        <v>3000</v>
      </c>
      <c r="I24" s="299">
        <v>1000</v>
      </c>
      <c r="J24" s="298">
        <v>89100</v>
      </c>
    </row>
    <row r="25" spans="2:10" s="10" customFormat="1">
      <c r="B25" s="270"/>
      <c r="C25" s="322" t="s">
        <v>7</v>
      </c>
      <c r="D25" s="294">
        <v>8500</v>
      </c>
      <c r="E25" s="295">
        <v>125000</v>
      </c>
      <c r="F25" s="296">
        <v>203950</v>
      </c>
      <c r="G25" s="297">
        <v>50</v>
      </c>
      <c r="H25" s="298">
        <v>50</v>
      </c>
      <c r="I25" s="299">
        <v>1400</v>
      </c>
      <c r="J25" s="298">
        <v>90090</v>
      </c>
    </row>
    <row r="26" spans="2:10" s="10" customFormat="1" ht="15.75" thickBot="1">
      <c r="B26" s="271"/>
      <c r="C26" s="323" t="s">
        <v>89</v>
      </c>
      <c r="D26" s="300">
        <v>1670</v>
      </c>
      <c r="E26" s="301">
        <v>42000</v>
      </c>
      <c r="F26" s="302">
        <v>75860</v>
      </c>
      <c r="G26" s="311">
        <v>280</v>
      </c>
      <c r="H26" s="312">
        <v>4470</v>
      </c>
      <c r="I26" s="313">
        <v>750</v>
      </c>
      <c r="J26" s="312">
        <v>15000</v>
      </c>
    </row>
    <row r="27" spans="2:10" s="10" customFormat="1">
      <c r="B27" s="272" t="s">
        <v>85</v>
      </c>
      <c r="C27" s="321" t="s">
        <v>410</v>
      </c>
      <c r="D27" s="291" t="s">
        <v>414</v>
      </c>
      <c r="E27" s="306" t="s">
        <v>414</v>
      </c>
      <c r="F27" s="307" t="s">
        <v>414</v>
      </c>
      <c r="G27" s="308">
        <v>4200</v>
      </c>
      <c r="H27" s="309">
        <v>5750</v>
      </c>
      <c r="I27" s="310">
        <v>4200</v>
      </c>
      <c r="J27" s="309">
        <v>5750</v>
      </c>
    </row>
    <row r="28" spans="2:10" s="10" customFormat="1">
      <c r="B28" s="270"/>
      <c r="C28" s="322" t="s">
        <v>485</v>
      </c>
      <c r="D28" s="294">
        <v>11000</v>
      </c>
      <c r="E28" s="295">
        <v>79000</v>
      </c>
      <c r="F28" s="296">
        <v>110500</v>
      </c>
      <c r="G28" s="297">
        <v>6900</v>
      </c>
      <c r="H28" s="298">
        <v>15000</v>
      </c>
      <c r="I28" s="299">
        <v>8000</v>
      </c>
      <c r="J28" s="298">
        <v>28300</v>
      </c>
    </row>
    <row r="29" spans="2:10" s="10" customFormat="1">
      <c r="B29" s="270"/>
      <c r="C29" s="322" t="s">
        <v>411</v>
      </c>
      <c r="D29" s="294">
        <v>6000</v>
      </c>
      <c r="E29" s="295">
        <v>60000</v>
      </c>
      <c r="F29" s="296">
        <v>230680</v>
      </c>
      <c r="G29" s="297">
        <v>1400</v>
      </c>
      <c r="H29" s="298">
        <v>15260</v>
      </c>
      <c r="I29" s="299">
        <v>4050</v>
      </c>
      <c r="J29" s="298">
        <v>42600</v>
      </c>
    </row>
    <row r="30" spans="2:10" s="10" customFormat="1">
      <c r="B30" s="270"/>
      <c r="C30" s="322" t="s">
        <v>412</v>
      </c>
      <c r="D30" s="294">
        <v>9140</v>
      </c>
      <c r="E30" s="295">
        <v>169000</v>
      </c>
      <c r="F30" s="296">
        <v>430700</v>
      </c>
      <c r="G30" s="297">
        <v>300</v>
      </c>
      <c r="H30" s="298">
        <v>6060</v>
      </c>
      <c r="I30" s="299">
        <v>5660</v>
      </c>
      <c r="J30" s="298">
        <v>184900</v>
      </c>
    </row>
    <row r="31" spans="2:10" s="10" customFormat="1">
      <c r="B31" s="270"/>
      <c r="C31" s="322" t="s">
        <v>413</v>
      </c>
      <c r="D31" s="294">
        <v>8800</v>
      </c>
      <c r="E31" s="295">
        <v>200000</v>
      </c>
      <c r="F31" s="296">
        <v>442600</v>
      </c>
      <c r="G31" s="297">
        <v>510</v>
      </c>
      <c r="H31" s="298">
        <v>6200</v>
      </c>
      <c r="I31" s="299">
        <v>5000</v>
      </c>
      <c r="J31" s="298">
        <v>185380</v>
      </c>
    </row>
    <row r="32" spans="2:10" s="10" customFormat="1">
      <c r="B32" s="270"/>
      <c r="C32" s="322" t="s">
        <v>7</v>
      </c>
      <c r="D32" s="294">
        <v>6110</v>
      </c>
      <c r="E32" s="295">
        <v>101000</v>
      </c>
      <c r="F32" s="296">
        <v>154630</v>
      </c>
      <c r="G32" s="297">
        <v>220</v>
      </c>
      <c r="H32" s="298">
        <v>1500</v>
      </c>
      <c r="I32" s="299">
        <v>3500</v>
      </c>
      <c r="J32" s="298">
        <v>101350</v>
      </c>
    </row>
    <row r="33" spans="2:10" s="10" customFormat="1" ht="15.75" thickBot="1">
      <c r="B33" s="271"/>
      <c r="C33" s="323" t="s">
        <v>89</v>
      </c>
      <c r="D33" s="300">
        <v>8600</v>
      </c>
      <c r="E33" s="301">
        <v>96000</v>
      </c>
      <c r="F33" s="302">
        <v>222600</v>
      </c>
      <c r="G33" s="311">
        <v>1650</v>
      </c>
      <c r="H33" s="312">
        <v>10260</v>
      </c>
      <c r="I33" s="313">
        <v>5010</v>
      </c>
      <c r="J33" s="312">
        <v>68200</v>
      </c>
    </row>
    <row r="34" spans="2:10" s="10" customFormat="1">
      <c r="B34" s="272" t="s">
        <v>429</v>
      </c>
      <c r="C34" s="321" t="s">
        <v>410</v>
      </c>
      <c r="D34" s="288">
        <v>3000</v>
      </c>
      <c r="E34" s="289">
        <v>20000</v>
      </c>
      <c r="F34" s="290">
        <v>36450</v>
      </c>
      <c r="G34" s="291">
        <v>786</v>
      </c>
      <c r="H34" s="292">
        <v>2090</v>
      </c>
      <c r="I34" s="293">
        <v>910</v>
      </c>
      <c r="J34" s="292">
        <v>3530</v>
      </c>
    </row>
    <row r="35" spans="2:10" s="10" customFormat="1">
      <c r="B35" s="270" t="s">
        <v>430</v>
      </c>
      <c r="C35" s="322" t="s">
        <v>485</v>
      </c>
      <c r="D35" s="294">
        <v>3820</v>
      </c>
      <c r="E35" s="295">
        <v>20000</v>
      </c>
      <c r="F35" s="296">
        <v>49500</v>
      </c>
      <c r="G35" s="297">
        <v>1000</v>
      </c>
      <c r="H35" s="298">
        <v>5210</v>
      </c>
      <c r="I35" s="299">
        <v>2005</v>
      </c>
      <c r="J35" s="298">
        <v>12800</v>
      </c>
    </row>
    <row r="36" spans="2:10" s="10" customFormat="1">
      <c r="B36" s="270"/>
      <c r="C36" s="322" t="s">
        <v>411</v>
      </c>
      <c r="D36" s="294">
        <v>3900</v>
      </c>
      <c r="E36" s="295">
        <v>39000</v>
      </c>
      <c r="F36" s="296">
        <v>83760</v>
      </c>
      <c r="G36" s="297">
        <v>500</v>
      </c>
      <c r="H36" s="298">
        <v>5600</v>
      </c>
      <c r="I36" s="299">
        <v>2000</v>
      </c>
      <c r="J36" s="298">
        <v>42361</v>
      </c>
    </row>
    <row r="37" spans="2:10" s="10" customFormat="1">
      <c r="B37" s="270"/>
      <c r="C37" s="322" t="s">
        <v>412</v>
      </c>
      <c r="D37" s="294">
        <v>5600</v>
      </c>
      <c r="E37" s="295">
        <v>78000</v>
      </c>
      <c r="F37" s="296">
        <v>194170</v>
      </c>
      <c r="G37" s="297">
        <v>400</v>
      </c>
      <c r="H37" s="298">
        <v>6200</v>
      </c>
      <c r="I37" s="299">
        <v>3050</v>
      </c>
      <c r="J37" s="298">
        <v>117150</v>
      </c>
    </row>
    <row r="38" spans="2:10" s="10" customFormat="1">
      <c r="B38" s="270"/>
      <c r="C38" s="322" t="s">
        <v>413</v>
      </c>
      <c r="D38" s="294">
        <v>9000</v>
      </c>
      <c r="E38" s="295">
        <v>103300</v>
      </c>
      <c r="F38" s="296">
        <v>277590</v>
      </c>
      <c r="G38" s="297">
        <v>500</v>
      </c>
      <c r="H38" s="298">
        <v>6100</v>
      </c>
      <c r="I38" s="299">
        <v>5000</v>
      </c>
      <c r="J38" s="298">
        <v>178700</v>
      </c>
    </row>
    <row r="39" spans="2:10" s="10" customFormat="1">
      <c r="B39" s="270"/>
      <c r="C39" s="322" t="s">
        <v>7</v>
      </c>
      <c r="D39" s="294">
        <v>11400</v>
      </c>
      <c r="E39" s="295">
        <v>125000</v>
      </c>
      <c r="F39" s="296">
        <v>272700</v>
      </c>
      <c r="G39" s="297">
        <v>700</v>
      </c>
      <c r="H39" s="298">
        <v>5150</v>
      </c>
      <c r="I39" s="299">
        <v>8200</v>
      </c>
      <c r="J39" s="298">
        <v>212400</v>
      </c>
    </row>
    <row r="40" spans="2:10" s="10" customFormat="1" ht="15.75" thickBot="1">
      <c r="B40" s="271"/>
      <c r="C40" s="323" t="s">
        <v>89</v>
      </c>
      <c r="D40" s="300">
        <v>6400</v>
      </c>
      <c r="E40" s="301">
        <v>75000</v>
      </c>
      <c r="F40" s="302">
        <v>173010</v>
      </c>
      <c r="G40" s="311">
        <v>630</v>
      </c>
      <c r="H40" s="312">
        <v>5100</v>
      </c>
      <c r="I40" s="313">
        <v>3100</v>
      </c>
      <c r="J40" s="312">
        <v>77000</v>
      </c>
    </row>
    <row r="41" spans="2:10" s="10" customFormat="1">
      <c r="B41" s="237"/>
      <c r="C41" s="238"/>
      <c r="D41" s="245"/>
      <c r="E41" s="239"/>
      <c r="F41" s="239"/>
      <c r="G41" s="245"/>
      <c r="H41" s="245"/>
      <c r="J41" s="245"/>
    </row>
    <row r="42" spans="2:10" ht="27.75" customHeight="1">
      <c r="B42" s="355" t="s">
        <v>486</v>
      </c>
      <c r="C42" s="355"/>
      <c r="D42" s="355"/>
      <c r="E42" s="355"/>
      <c r="F42" s="355"/>
      <c r="G42" s="355"/>
      <c r="H42" s="355"/>
      <c r="I42" s="355"/>
      <c r="J42" s="355"/>
    </row>
    <row r="43" spans="2:10">
      <c r="B43" s="241" t="s">
        <v>464</v>
      </c>
    </row>
  </sheetData>
  <mergeCells count="4">
    <mergeCell ref="B42:J42"/>
    <mergeCell ref="D4:F4"/>
    <mergeCell ref="G4:H4"/>
    <mergeCell ref="I4:J4"/>
  </mergeCells>
  <pageMargins left="0.7" right="0.7" top="0.75" bottom="0.75" header="0.3" footer="0.3"/>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zoomScale="70" zoomScaleNormal="70" workbookViewId="0">
      <selection activeCell="B13" sqref="B13"/>
    </sheetView>
  </sheetViews>
  <sheetFormatPr defaultRowHeight="15"/>
  <cols>
    <col min="1" max="1" width="9.140625" style="42"/>
    <col min="2" max="2" width="21.7109375" style="42" customWidth="1"/>
    <col min="3" max="3" width="9.140625" style="42"/>
    <col min="4" max="4" width="10" style="42" bestFit="1" customWidth="1"/>
    <col min="5" max="6" width="9.140625" style="42"/>
    <col min="7" max="7" width="10" style="42" bestFit="1" customWidth="1"/>
    <col min="8" max="9" width="9.140625" style="42"/>
    <col min="10" max="10" width="10" style="42" bestFit="1" customWidth="1"/>
    <col min="11" max="12" width="9.140625" style="42"/>
    <col min="13" max="13" width="9.7109375" style="42" bestFit="1" customWidth="1"/>
    <col min="14" max="15" width="9.140625" style="42"/>
    <col min="16" max="16" width="9.7109375" style="42" bestFit="1" customWidth="1"/>
    <col min="17" max="18" width="9.140625" style="42"/>
    <col min="19" max="19" width="9.7109375" style="42" bestFit="1" customWidth="1"/>
    <col min="20" max="16384" width="9.140625" style="42"/>
  </cols>
  <sheetData>
    <row r="1" spans="1:20" ht="21">
      <c r="B1" s="174" t="s">
        <v>224</v>
      </c>
      <c r="L1" s="1"/>
      <c r="M1" s="1"/>
      <c r="N1" s="1"/>
      <c r="O1" s="1"/>
    </row>
    <row r="2" spans="1:20" ht="15.75" thickBot="1"/>
    <row r="3" spans="1:20" ht="15.75" thickBot="1">
      <c r="A3" s="156"/>
      <c r="B3" s="199"/>
      <c r="C3" s="369" t="s">
        <v>221</v>
      </c>
      <c r="D3" s="370"/>
      <c r="E3" s="370"/>
      <c r="F3" s="370"/>
      <c r="G3" s="370"/>
      <c r="H3" s="370"/>
      <c r="I3" s="370"/>
      <c r="J3" s="370"/>
      <c r="K3" s="371"/>
      <c r="L3" s="369" t="s">
        <v>223</v>
      </c>
      <c r="M3" s="370"/>
      <c r="N3" s="370"/>
      <c r="O3" s="370"/>
      <c r="P3" s="370"/>
      <c r="Q3" s="370"/>
      <c r="R3" s="370"/>
      <c r="S3" s="370"/>
      <c r="T3" s="371"/>
    </row>
    <row r="4" spans="1:20">
      <c r="A4" s="157"/>
      <c r="B4" s="363"/>
      <c r="C4" s="364" t="s">
        <v>29</v>
      </c>
      <c r="D4" s="365"/>
      <c r="E4" s="365"/>
      <c r="F4" s="366" t="s">
        <v>35</v>
      </c>
      <c r="G4" s="365"/>
      <c r="H4" s="367"/>
      <c r="I4" s="366" t="s">
        <v>4</v>
      </c>
      <c r="J4" s="365"/>
      <c r="K4" s="368"/>
      <c r="L4" s="364" t="s">
        <v>29</v>
      </c>
      <c r="M4" s="365"/>
      <c r="N4" s="365"/>
      <c r="O4" s="366" t="s">
        <v>35</v>
      </c>
      <c r="P4" s="365"/>
      <c r="Q4" s="367"/>
      <c r="R4" s="366" t="s">
        <v>4</v>
      </c>
      <c r="S4" s="365"/>
      <c r="T4" s="368"/>
    </row>
    <row r="5" spans="1:20" ht="30">
      <c r="A5" s="158"/>
      <c r="B5" s="363"/>
      <c r="C5" s="175" t="s">
        <v>217</v>
      </c>
      <c r="D5" s="21" t="s">
        <v>26</v>
      </c>
      <c r="E5" s="21" t="s">
        <v>27</v>
      </c>
      <c r="F5" s="159" t="s">
        <v>217</v>
      </c>
      <c r="G5" s="21" t="s">
        <v>26</v>
      </c>
      <c r="H5" s="160" t="s">
        <v>27</v>
      </c>
      <c r="I5" s="159" t="s">
        <v>217</v>
      </c>
      <c r="J5" s="21" t="s">
        <v>26</v>
      </c>
      <c r="K5" s="176" t="s">
        <v>27</v>
      </c>
      <c r="L5" s="175" t="s">
        <v>217</v>
      </c>
      <c r="M5" s="21" t="s">
        <v>26</v>
      </c>
      <c r="N5" s="21" t="s">
        <v>27</v>
      </c>
      <c r="O5" s="159" t="s">
        <v>217</v>
      </c>
      <c r="P5" s="21" t="s">
        <v>26</v>
      </c>
      <c r="Q5" s="160" t="s">
        <v>27</v>
      </c>
      <c r="R5" s="159" t="s">
        <v>217</v>
      </c>
      <c r="S5" s="21" t="s">
        <v>26</v>
      </c>
      <c r="T5" s="176" t="s">
        <v>27</v>
      </c>
    </row>
    <row r="6" spans="1:20">
      <c r="B6" s="200" t="s">
        <v>193</v>
      </c>
      <c r="C6" s="181">
        <v>966.11599999999999</v>
      </c>
      <c r="D6" s="141">
        <v>180.03100000000001</v>
      </c>
      <c r="E6" s="165">
        <v>141.517</v>
      </c>
      <c r="F6" s="164">
        <v>291.66000000000003</v>
      </c>
      <c r="G6" s="141">
        <v>123.056</v>
      </c>
      <c r="H6" s="165">
        <v>142.167</v>
      </c>
      <c r="I6" s="164">
        <v>1257.7760000000001</v>
      </c>
      <c r="J6" s="141">
        <v>303.08699999999999</v>
      </c>
      <c r="K6" s="182">
        <v>283.68400000000003</v>
      </c>
      <c r="L6" s="177">
        <v>75.03</v>
      </c>
      <c r="M6" s="18">
        <v>13.98</v>
      </c>
      <c r="N6" s="163">
        <v>10.99</v>
      </c>
      <c r="O6" s="162">
        <v>52.37</v>
      </c>
      <c r="P6" s="18">
        <v>22.1</v>
      </c>
      <c r="Q6" s="163">
        <v>25.53</v>
      </c>
      <c r="R6" s="162">
        <v>68.19</v>
      </c>
      <c r="S6" s="18">
        <v>16.43</v>
      </c>
      <c r="T6" s="178">
        <v>15.38</v>
      </c>
    </row>
    <row r="7" spans="1:20">
      <c r="B7" s="201" t="s">
        <v>208</v>
      </c>
      <c r="C7" s="183">
        <v>123.33799999999999</v>
      </c>
      <c r="D7" s="145">
        <v>26.193000000000001</v>
      </c>
      <c r="E7" s="169">
        <v>14.211</v>
      </c>
      <c r="F7" s="168">
        <v>56.606999999999999</v>
      </c>
      <c r="G7" s="145">
        <v>19.29</v>
      </c>
      <c r="H7" s="169">
        <v>17.693000000000001</v>
      </c>
      <c r="I7" s="168">
        <v>179.94499999999999</v>
      </c>
      <c r="J7" s="145">
        <v>45.482999999999997</v>
      </c>
      <c r="K7" s="184">
        <v>31.904</v>
      </c>
      <c r="L7" s="179">
        <v>75.319999999999993</v>
      </c>
      <c r="M7" s="15">
        <v>16</v>
      </c>
      <c r="N7" s="167">
        <v>8.68</v>
      </c>
      <c r="O7" s="166">
        <v>60.48</v>
      </c>
      <c r="P7" s="15">
        <v>20.61</v>
      </c>
      <c r="Q7" s="167">
        <v>18.899999999999999</v>
      </c>
      <c r="R7" s="166">
        <v>69.930000000000007</v>
      </c>
      <c r="S7" s="15">
        <v>17.670000000000002</v>
      </c>
      <c r="T7" s="180">
        <v>12.4</v>
      </c>
    </row>
    <row r="8" spans="1:20">
      <c r="B8" s="200" t="s">
        <v>173</v>
      </c>
      <c r="C8" s="181">
        <v>1027.539</v>
      </c>
      <c r="D8" s="141">
        <v>260.26100000000002</v>
      </c>
      <c r="E8" s="165">
        <v>218.006</v>
      </c>
      <c r="F8" s="164">
        <v>429.18200000000002</v>
      </c>
      <c r="G8" s="141">
        <v>190.51</v>
      </c>
      <c r="H8" s="165">
        <v>230.559</v>
      </c>
      <c r="I8" s="164">
        <v>1456.721</v>
      </c>
      <c r="J8" s="141">
        <v>450.77100000000002</v>
      </c>
      <c r="K8" s="182">
        <v>448.565</v>
      </c>
      <c r="L8" s="177">
        <v>68.239999999999995</v>
      </c>
      <c r="M8" s="18">
        <v>17.28</v>
      </c>
      <c r="N8" s="163">
        <v>14.48</v>
      </c>
      <c r="O8" s="162">
        <v>50.48</v>
      </c>
      <c r="P8" s="18">
        <v>22.41</v>
      </c>
      <c r="Q8" s="163">
        <v>27.12</v>
      </c>
      <c r="R8" s="162">
        <v>61.83</v>
      </c>
      <c r="S8" s="18">
        <v>19.13</v>
      </c>
      <c r="T8" s="178">
        <v>19.04</v>
      </c>
    </row>
    <row r="9" spans="1:20">
      <c r="A9" s="158"/>
      <c r="B9" s="201" t="s">
        <v>199</v>
      </c>
      <c r="C9" s="183">
        <v>591.11300000000006</v>
      </c>
      <c r="D9" s="145">
        <v>90.361999999999995</v>
      </c>
      <c r="E9" s="169">
        <v>68.537000000000006</v>
      </c>
      <c r="F9" s="168">
        <v>202.416</v>
      </c>
      <c r="G9" s="145">
        <v>83.516999999999996</v>
      </c>
      <c r="H9" s="169">
        <v>91.671999999999997</v>
      </c>
      <c r="I9" s="168">
        <v>793.529</v>
      </c>
      <c r="J9" s="145">
        <v>173.87899999999999</v>
      </c>
      <c r="K9" s="184">
        <v>160.209</v>
      </c>
      <c r="L9" s="179">
        <v>78.81</v>
      </c>
      <c r="M9" s="15">
        <v>12.05</v>
      </c>
      <c r="N9" s="167">
        <v>9.14</v>
      </c>
      <c r="O9" s="166">
        <v>53.61</v>
      </c>
      <c r="P9" s="15">
        <v>22.12</v>
      </c>
      <c r="Q9" s="167">
        <v>24.28</v>
      </c>
      <c r="R9" s="166">
        <v>70.37</v>
      </c>
      <c r="S9" s="15">
        <v>15.42</v>
      </c>
      <c r="T9" s="180">
        <v>14.21</v>
      </c>
    </row>
    <row r="10" spans="1:20">
      <c r="B10" s="200" t="s">
        <v>162</v>
      </c>
      <c r="C10" s="181">
        <v>4105.5950000000003</v>
      </c>
      <c r="D10" s="141">
        <v>1510.326</v>
      </c>
      <c r="E10" s="165">
        <v>1244.442</v>
      </c>
      <c r="F10" s="164">
        <v>2524.5320000000002</v>
      </c>
      <c r="G10" s="141">
        <v>1364.9459999999999</v>
      </c>
      <c r="H10" s="165">
        <v>1718.903</v>
      </c>
      <c r="I10" s="164">
        <v>6630.1270000000004</v>
      </c>
      <c r="J10" s="141">
        <v>2875.2719999999999</v>
      </c>
      <c r="K10" s="182">
        <v>2963.3449999999998</v>
      </c>
      <c r="L10" s="177">
        <v>59.85</v>
      </c>
      <c r="M10" s="18">
        <v>22.02</v>
      </c>
      <c r="N10" s="163">
        <v>18.14</v>
      </c>
      <c r="O10" s="162">
        <v>45.01</v>
      </c>
      <c r="P10" s="18">
        <v>24.34</v>
      </c>
      <c r="Q10" s="163">
        <v>30.65</v>
      </c>
      <c r="R10" s="162">
        <v>53.17</v>
      </c>
      <c r="S10" s="18">
        <v>23.06</v>
      </c>
      <c r="T10" s="178">
        <v>23.77</v>
      </c>
    </row>
    <row r="11" spans="1:20">
      <c r="B11" s="201" t="s">
        <v>179</v>
      </c>
      <c r="C11" s="183">
        <v>903.65899999999999</v>
      </c>
      <c r="D11" s="145">
        <v>224.54300000000001</v>
      </c>
      <c r="E11" s="169">
        <v>147.65799999999999</v>
      </c>
      <c r="F11" s="168">
        <v>354.17099999999999</v>
      </c>
      <c r="G11" s="145">
        <v>166.708</v>
      </c>
      <c r="H11" s="169">
        <v>178.65899999999999</v>
      </c>
      <c r="I11" s="168">
        <v>1257.83</v>
      </c>
      <c r="J11" s="145">
        <v>391.25099999999998</v>
      </c>
      <c r="K11" s="184">
        <v>326.31700000000001</v>
      </c>
      <c r="L11" s="179">
        <v>70.83</v>
      </c>
      <c r="M11" s="15">
        <v>17.600000000000001</v>
      </c>
      <c r="N11" s="167">
        <v>11.57</v>
      </c>
      <c r="O11" s="166">
        <v>50.63</v>
      </c>
      <c r="P11" s="15">
        <v>23.83</v>
      </c>
      <c r="Q11" s="167">
        <v>25.54</v>
      </c>
      <c r="R11" s="166">
        <v>63.67</v>
      </c>
      <c r="S11" s="15">
        <v>19.809999999999999</v>
      </c>
      <c r="T11" s="180">
        <v>16.52</v>
      </c>
    </row>
    <row r="12" spans="1:20">
      <c r="B12" s="200" t="s">
        <v>171</v>
      </c>
      <c r="C12" s="181">
        <v>586.76800000000003</v>
      </c>
      <c r="D12" s="141">
        <v>190.995</v>
      </c>
      <c r="E12" s="165">
        <v>132.11799999999999</v>
      </c>
      <c r="F12" s="164">
        <v>215.51599999999999</v>
      </c>
      <c r="G12" s="141">
        <v>97.933999999999997</v>
      </c>
      <c r="H12" s="165">
        <v>128.31</v>
      </c>
      <c r="I12" s="164">
        <v>802.28399999999999</v>
      </c>
      <c r="J12" s="141">
        <v>288.92899999999997</v>
      </c>
      <c r="K12" s="182">
        <v>260.428</v>
      </c>
      <c r="L12" s="177">
        <v>64.489999999999995</v>
      </c>
      <c r="M12" s="18">
        <v>20.99</v>
      </c>
      <c r="N12" s="163">
        <v>14.52</v>
      </c>
      <c r="O12" s="162">
        <v>48.79</v>
      </c>
      <c r="P12" s="18">
        <v>22.17</v>
      </c>
      <c r="Q12" s="163">
        <v>29.05</v>
      </c>
      <c r="R12" s="162">
        <v>59.36</v>
      </c>
      <c r="S12" s="18">
        <v>21.38</v>
      </c>
      <c r="T12" s="178">
        <v>19.27</v>
      </c>
    </row>
    <row r="13" spans="1:20">
      <c r="B13" s="201" t="s">
        <v>194</v>
      </c>
      <c r="C13" s="183">
        <v>173.59100000000001</v>
      </c>
      <c r="D13" s="145">
        <v>40.838000000000001</v>
      </c>
      <c r="E13" s="169">
        <v>24.731000000000002</v>
      </c>
      <c r="F13" s="168">
        <v>45.329000000000001</v>
      </c>
      <c r="G13" s="145">
        <v>22.384</v>
      </c>
      <c r="H13" s="169">
        <v>26.318999999999999</v>
      </c>
      <c r="I13" s="168">
        <v>218.92</v>
      </c>
      <c r="J13" s="145">
        <v>63.222000000000001</v>
      </c>
      <c r="K13" s="184">
        <v>51.05</v>
      </c>
      <c r="L13" s="179">
        <v>72.58</v>
      </c>
      <c r="M13" s="15">
        <v>17.079999999999998</v>
      </c>
      <c r="N13" s="167">
        <v>10.34</v>
      </c>
      <c r="O13" s="166">
        <v>48.21</v>
      </c>
      <c r="P13" s="15">
        <v>23.8</v>
      </c>
      <c r="Q13" s="167">
        <v>27.99</v>
      </c>
      <c r="R13" s="166">
        <v>65.7</v>
      </c>
      <c r="S13" s="15">
        <v>18.97</v>
      </c>
      <c r="T13" s="180">
        <v>15.32</v>
      </c>
    </row>
    <row r="14" spans="1:20">
      <c r="B14" s="200" t="s">
        <v>166</v>
      </c>
      <c r="C14" s="181">
        <v>76.433000000000007</v>
      </c>
      <c r="D14" s="141">
        <v>20.202999999999999</v>
      </c>
      <c r="E14" s="165">
        <v>13.858000000000001</v>
      </c>
      <c r="F14" s="164">
        <v>77.709000000000003</v>
      </c>
      <c r="G14" s="141">
        <v>35.631999999999998</v>
      </c>
      <c r="H14" s="165">
        <v>44.835999999999999</v>
      </c>
      <c r="I14" s="164">
        <v>154.142</v>
      </c>
      <c r="J14" s="141">
        <v>55.835000000000001</v>
      </c>
      <c r="K14" s="182">
        <v>58.694000000000003</v>
      </c>
      <c r="L14" s="177">
        <v>69.17</v>
      </c>
      <c r="M14" s="18">
        <v>18.28</v>
      </c>
      <c r="N14" s="163">
        <v>12.54</v>
      </c>
      <c r="O14" s="162">
        <v>49.13</v>
      </c>
      <c r="P14" s="18">
        <v>22.53</v>
      </c>
      <c r="Q14" s="163">
        <v>28.35</v>
      </c>
      <c r="R14" s="162">
        <v>57.37</v>
      </c>
      <c r="S14" s="18">
        <v>20.78</v>
      </c>
      <c r="T14" s="178">
        <v>21.85</v>
      </c>
    </row>
    <row r="15" spans="1:20">
      <c r="B15" s="201" t="s">
        <v>165</v>
      </c>
      <c r="C15" s="183">
        <v>3029.0729999999999</v>
      </c>
      <c r="D15" s="145">
        <v>889.13199999999995</v>
      </c>
      <c r="E15" s="169">
        <v>828.93899999999996</v>
      </c>
      <c r="F15" s="168">
        <v>1014.452</v>
      </c>
      <c r="G15" s="145">
        <v>592.95600000000002</v>
      </c>
      <c r="H15" s="169">
        <v>751.721</v>
      </c>
      <c r="I15" s="168">
        <v>4043.5250000000001</v>
      </c>
      <c r="J15" s="145">
        <v>1482.088</v>
      </c>
      <c r="K15" s="184">
        <v>1580.66</v>
      </c>
      <c r="L15" s="179">
        <v>63.81</v>
      </c>
      <c r="M15" s="15">
        <v>18.73</v>
      </c>
      <c r="N15" s="167">
        <v>17.46</v>
      </c>
      <c r="O15" s="166">
        <v>43</v>
      </c>
      <c r="P15" s="15">
        <v>25.13</v>
      </c>
      <c r="Q15" s="167">
        <v>31.86</v>
      </c>
      <c r="R15" s="166">
        <v>56.9</v>
      </c>
      <c r="S15" s="15">
        <v>20.86</v>
      </c>
      <c r="T15" s="180">
        <v>22.24</v>
      </c>
    </row>
    <row r="16" spans="1:20">
      <c r="B16" s="200" t="s">
        <v>172</v>
      </c>
      <c r="C16" s="181">
        <v>1580.3320000000001</v>
      </c>
      <c r="D16" s="141">
        <v>371.17599999999999</v>
      </c>
      <c r="E16" s="165">
        <v>305.85000000000002</v>
      </c>
      <c r="F16" s="164">
        <v>604.27700000000004</v>
      </c>
      <c r="G16" s="141">
        <v>266.29399999999998</v>
      </c>
      <c r="H16" s="165">
        <v>366.613</v>
      </c>
      <c r="I16" s="164">
        <v>2184.6089999999999</v>
      </c>
      <c r="J16" s="141">
        <v>637.47</v>
      </c>
      <c r="K16" s="182">
        <v>672.46299999999997</v>
      </c>
      <c r="L16" s="177">
        <v>70.010000000000005</v>
      </c>
      <c r="M16" s="18">
        <v>16.440000000000001</v>
      </c>
      <c r="N16" s="163">
        <v>13.55</v>
      </c>
      <c r="O16" s="162">
        <v>48.84</v>
      </c>
      <c r="P16" s="18">
        <v>21.52</v>
      </c>
      <c r="Q16" s="163">
        <v>29.63</v>
      </c>
      <c r="R16" s="162">
        <v>62.51</v>
      </c>
      <c r="S16" s="18">
        <v>18.239999999999998</v>
      </c>
      <c r="T16" s="178">
        <v>19.239999999999998</v>
      </c>
    </row>
    <row r="17" spans="2:20">
      <c r="B17" s="201" t="s">
        <v>167</v>
      </c>
      <c r="C17" s="183">
        <v>160.315</v>
      </c>
      <c r="D17" s="145">
        <v>52.677</v>
      </c>
      <c r="E17" s="169">
        <v>40.652000000000001</v>
      </c>
      <c r="F17" s="168">
        <v>88.885999999999996</v>
      </c>
      <c r="G17" s="145">
        <v>51.097999999999999</v>
      </c>
      <c r="H17" s="169">
        <v>54.933999999999997</v>
      </c>
      <c r="I17" s="168">
        <v>249.20099999999999</v>
      </c>
      <c r="J17" s="145">
        <v>103.77500000000001</v>
      </c>
      <c r="K17" s="184">
        <v>95.585999999999999</v>
      </c>
      <c r="L17" s="179">
        <v>63.2</v>
      </c>
      <c r="M17" s="15">
        <v>20.77</v>
      </c>
      <c r="N17" s="167">
        <v>16.03</v>
      </c>
      <c r="O17" s="166">
        <v>45.6</v>
      </c>
      <c r="P17" s="15">
        <v>26.22</v>
      </c>
      <c r="Q17" s="167">
        <v>28.18</v>
      </c>
      <c r="R17" s="166">
        <v>55.56</v>
      </c>
      <c r="S17" s="15">
        <v>23.14</v>
      </c>
      <c r="T17" s="180">
        <v>21.31</v>
      </c>
    </row>
    <row r="18" spans="2:20">
      <c r="B18" s="200" t="s">
        <v>197</v>
      </c>
      <c r="C18" s="181">
        <v>288.40100000000001</v>
      </c>
      <c r="D18" s="141">
        <v>64.543999999999997</v>
      </c>
      <c r="E18" s="165">
        <v>40.564</v>
      </c>
      <c r="F18" s="164">
        <v>102.057</v>
      </c>
      <c r="G18" s="141">
        <v>42.347999999999999</v>
      </c>
      <c r="H18" s="165">
        <v>42.279000000000003</v>
      </c>
      <c r="I18" s="164">
        <v>390.45800000000003</v>
      </c>
      <c r="J18" s="141">
        <v>106.892</v>
      </c>
      <c r="K18" s="182">
        <v>82.843000000000004</v>
      </c>
      <c r="L18" s="177">
        <v>73.290000000000006</v>
      </c>
      <c r="M18" s="18">
        <v>16.399999999999999</v>
      </c>
      <c r="N18" s="163">
        <v>10.31</v>
      </c>
      <c r="O18" s="162">
        <v>54.67</v>
      </c>
      <c r="P18" s="18">
        <v>22.68</v>
      </c>
      <c r="Q18" s="163">
        <v>22.65</v>
      </c>
      <c r="R18" s="162">
        <v>67.3</v>
      </c>
      <c r="S18" s="18">
        <v>18.420000000000002</v>
      </c>
      <c r="T18" s="178">
        <v>14.28</v>
      </c>
    </row>
    <row r="19" spans="2:20">
      <c r="B19" s="201" t="s">
        <v>175</v>
      </c>
      <c r="C19" s="183">
        <v>2189.9250000000002</v>
      </c>
      <c r="D19" s="145">
        <v>576.29700000000003</v>
      </c>
      <c r="E19" s="169">
        <v>436.25299999999999</v>
      </c>
      <c r="F19" s="168">
        <v>755.01199999999994</v>
      </c>
      <c r="G19" s="145">
        <v>341.846</v>
      </c>
      <c r="H19" s="169">
        <v>437.88</v>
      </c>
      <c r="I19" s="168">
        <v>2944.9369999999999</v>
      </c>
      <c r="J19" s="145">
        <v>918.14300000000003</v>
      </c>
      <c r="K19" s="184">
        <v>874.13300000000004</v>
      </c>
      <c r="L19" s="179">
        <v>68.38</v>
      </c>
      <c r="M19" s="15">
        <v>18</v>
      </c>
      <c r="N19" s="167">
        <v>13.62</v>
      </c>
      <c r="O19" s="166">
        <v>49.19</v>
      </c>
      <c r="P19" s="15">
        <v>22.27</v>
      </c>
      <c r="Q19" s="167">
        <v>28.53</v>
      </c>
      <c r="R19" s="166">
        <v>62.17</v>
      </c>
      <c r="S19" s="15">
        <v>19.38</v>
      </c>
      <c r="T19" s="180">
        <v>18.45</v>
      </c>
    </row>
    <row r="20" spans="2:20">
      <c r="B20" s="200" t="s">
        <v>201</v>
      </c>
      <c r="C20" s="181">
        <v>1345.953</v>
      </c>
      <c r="D20" s="141">
        <v>232.404</v>
      </c>
      <c r="E20" s="165">
        <v>145.67599999999999</v>
      </c>
      <c r="F20" s="164">
        <v>378.40699999999998</v>
      </c>
      <c r="G20" s="141">
        <v>161.899</v>
      </c>
      <c r="H20" s="165">
        <v>202.78399999999999</v>
      </c>
      <c r="I20" s="164">
        <v>1724.36</v>
      </c>
      <c r="J20" s="141">
        <v>394.303</v>
      </c>
      <c r="K20" s="182">
        <v>348.46</v>
      </c>
      <c r="L20" s="177">
        <v>78.069999999999993</v>
      </c>
      <c r="M20" s="18">
        <v>13.48</v>
      </c>
      <c r="N20" s="163">
        <v>8.4499999999999993</v>
      </c>
      <c r="O20" s="162">
        <v>50.92</v>
      </c>
      <c r="P20" s="18">
        <v>21.79</v>
      </c>
      <c r="Q20" s="163">
        <v>27.29</v>
      </c>
      <c r="R20" s="162">
        <v>69.89</v>
      </c>
      <c r="S20" s="18">
        <v>15.98</v>
      </c>
      <c r="T20" s="178">
        <v>14.12</v>
      </c>
    </row>
    <row r="21" spans="2:20">
      <c r="B21" s="201" t="s">
        <v>209</v>
      </c>
      <c r="C21" s="183">
        <v>717.91499999999996</v>
      </c>
      <c r="D21" s="145">
        <v>106.60299999999999</v>
      </c>
      <c r="E21" s="169">
        <v>58.421999999999997</v>
      </c>
      <c r="F21" s="168">
        <v>188.85599999999999</v>
      </c>
      <c r="G21" s="145">
        <v>60.85</v>
      </c>
      <c r="H21" s="169">
        <v>84.122</v>
      </c>
      <c r="I21" s="168">
        <v>906.77099999999996</v>
      </c>
      <c r="J21" s="145">
        <v>167.453</v>
      </c>
      <c r="K21" s="184">
        <v>142.54400000000001</v>
      </c>
      <c r="L21" s="179">
        <v>81.31</v>
      </c>
      <c r="M21" s="15">
        <v>12.07</v>
      </c>
      <c r="N21" s="167">
        <v>6.62</v>
      </c>
      <c r="O21" s="166">
        <v>56.57</v>
      </c>
      <c r="P21" s="15">
        <v>18.23</v>
      </c>
      <c r="Q21" s="167">
        <v>25.2</v>
      </c>
      <c r="R21" s="166">
        <v>74.52</v>
      </c>
      <c r="S21" s="15">
        <v>13.76</v>
      </c>
      <c r="T21" s="180">
        <v>11.71</v>
      </c>
    </row>
    <row r="22" spans="2:20">
      <c r="B22" s="200" t="s">
        <v>205</v>
      </c>
      <c r="C22" s="181">
        <v>586.98699999999997</v>
      </c>
      <c r="D22" s="141">
        <v>101.89400000000001</v>
      </c>
      <c r="E22" s="165">
        <v>59.451999999999998</v>
      </c>
      <c r="F22" s="164">
        <v>203.72900000000001</v>
      </c>
      <c r="G22" s="141">
        <v>72.054000000000002</v>
      </c>
      <c r="H22" s="165">
        <v>77.58</v>
      </c>
      <c r="I22" s="164">
        <v>790.71600000000001</v>
      </c>
      <c r="J22" s="141">
        <v>173.94800000000001</v>
      </c>
      <c r="K22" s="182">
        <v>137.03200000000001</v>
      </c>
      <c r="L22" s="177">
        <v>78.44</v>
      </c>
      <c r="M22" s="18">
        <v>13.62</v>
      </c>
      <c r="N22" s="163">
        <v>7.94</v>
      </c>
      <c r="O22" s="162">
        <v>57.65</v>
      </c>
      <c r="P22" s="18">
        <v>20.39</v>
      </c>
      <c r="Q22" s="163">
        <v>21.95</v>
      </c>
      <c r="R22" s="162">
        <v>71.77</v>
      </c>
      <c r="S22" s="18">
        <v>15.79</v>
      </c>
      <c r="T22" s="178">
        <v>12.44</v>
      </c>
    </row>
    <row r="23" spans="2:20">
      <c r="B23" s="201" t="s">
        <v>200</v>
      </c>
      <c r="C23" s="183">
        <v>903.95699999999999</v>
      </c>
      <c r="D23" s="145">
        <v>151.53399999999999</v>
      </c>
      <c r="E23" s="169">
        <v>99.259</v>
      </c>
      <c r="F23" s="168">
        <v>276.44200000000001</v>
      </c>
      <c r="G23" s="145">
        <v>103.00700000000001</v>
      </c>
      <c r="H23" s="169">
        <v>137.93700000000001</v>
      </c>
      <c r="I23" s="168">
        <v>1180.3989999999999</v>
      </c>
      <c r="J23" s="145">
        <v>254.541</v>
      </c>
      <c r="K23" s="184">
        <v>237.196</v>
      </c>
      <c r="L23" s="179">
        <v>78.28</v>
      </c>
      <c r="M23" s="15">
        <v>13.12</v>
      </c>
      <c r="N23" s="167">
        <v>8.6</v>
      </c>
      <c r="O23" s="166">
        <v>53.43</v>
      </c>
      <c r="P23" s="15">
        <v>19.91</v>
      </c>
      <c r="Q23" s="167">
        <v>26.66</v>
      </c>
      <c r="R23" s="166">
        <v>70.59</v>
      </c>
      <c r="S23" s="15">
        <v>15.22</v>
      </c>
      <c r="T23" s="180">
        <v>14.19</v>
      </c>
    </row>
    <row r="24" spans="2:20">
      <c r="B24" s="200" t="s">
        <v>181</v>
      </c>
      <c r="C24" s="181">
        <v>880.40499999999997</v>
      </c>
      <c r="D24" s="141">
        <v>137.17400000000001</v>
      </c>
      <c r="E24" s="165">
        <v>116.742</v>
      </c>
      <c r="F24" s="164">
        <v>285.904</v>
      </c>
      <c r="G24" s="141">
        <v>117.718</v>
      </c>
      <c r="H24" s="165">
        <v>164.08799999999999</v>
      </c>
      <c r="I24" s="164">
        <v>1166.309</v>
      </c>
      <c r="J24" s="141">
        <v>254.892</v>
      </c>
      <c r="K24" s="182">
        <v>280.83</v>
      </c>
      <c r="L24" s="177">
        <v>77.62</v>
      </c>
      <c r="M24" s="18">
        <v>12.09</v>
      </c>
      <c r="N24" s="163">
        <v>10.29</v>
      </c>
      <c r="O24" s="162">
        <v>50.36</v>
      </c>
      <c r="P24" s="18">
        <v>20.74</v>
      </c>
      <c r="Q24" s="163">
        <v>28.9</v>
      </c>
      <c r="R24" s="162">
        <v>68.52</v>
      </c>
      <c r="S24" s="18">
        <v>14.98</v>
      </c>
      <c r="T24" s="178">
        <v>16.5</v>
      </c>
    </row>
    <row r="25" spans="2:20">
      <c r="B25" s="201" t="s">
        <v>182</v>
      </c>
      <c r="C25" s="183">
        <v>276.30700000000002</v>
      </c>
      <c r="D25" s="145">
        <v>65.41</v>
      </c>
      <c r="E25" s="169">
        <v>49.113999999999997</v>
      </c>
      <c r="F25" s="168">
        <v>80.897000000000006</v>
      </c>
      <c r="G25" s="145">
        <v>38.345999999999997</v>
      </c>
      <c r="H25" s="169">
        <v>41.973999999999997</v>
      </c>
      <c r="I25" s="168">
        <v>357.20400000000001</v>
      </c>
      <c r="J25" s="145">
        <v>103.756</v>
      </c>
      <c r="K25" s="184">
        <v>91.087999999999994</v>
      </c>
      <c r="L25" s="179">
        <v>70.7</v>
      </c>
      <c r="M25" s="15">
        <v>16.739999999999998</v>
      </c>
      <c r="N25" s="167">
        <v>12.57</v>
      </c>
      <c r="O25" s="166">
        <v>50.18</v>
      </c>
      <c r="P25" s="15">
        <v>23.79</v>
      </c>
      <c r="Q25" s="167">
        <v>26.04</v>
      </c>
      <c r="R25" s="166">
        <v>64.709999999999994</v>
      </c>
      <c r="S25" s="15">
        <v>18.79</v>
      </c>
      <c r="T25" s="180">
        <v>16.5</v>
      </c>
    </row>
    <row r="26" spans="2:20">
      <c r="B26" s="200" t="s">
        <v>176</v>
      </c>
      <c r="C26" s="181">
        <v>987.54700000000003</v>
      </c>
      <c r="D26" s="141">
        <v>268.08699999999999</v>
      </c>
      <c r="E26" s="165">
        <v>182.565</v>
      </c>
      <c r="F26" s="164">
        <v>340.74400000000003</v>
      </c>
      <c r="G26" s="141">
        <v>171.595</v>
      </c>
      <c r="H26" s="165">
        <v>183.97800000000001</v>
      </c>
      <c r="I26" s="164">
        <v>1328.2909999999999</v>
      </c>
      <c r="J26" s="141">
        <v>439.68200000000002</v>
      </c>
      <c r="K26" s="182">
        <v>366.54300000000001</v>
      </c>
      <c r="L26" s="177">
        <v>68.67</v>
      </c>
      <c r="M26" s="18">
        <v>18.64</v>
      </c>
      <c r="N26" s="163">
        <v>12.69</v>
      </c>
      <c r="O26" s="162">
        <v>48.94</v>
      </c>
      <c r="P26" s="18">
        <v>24.64</v>
      </c>
      <c r="Q26" s="163">
        <v>26.42</v>
      </c>
      <c r="R26" s="162">
        <v>62.23</v>
      </c>
      <c r="S26" s="18">
        <v>20.6</v>
      </c>
      <c r="T26" s="178">
        <v>17.170000000000002</v>
      </c>
    </row>
    <row r="27" spans="2:20">
      <c r="B27" s="201" t="s">
        <v>174</v>
      </c>
      <c r="C27" s="183">
        <v>1037.7329999999999</v>
      </c>
      <c r="D27" s="145">
        <v>315.33499999999998</v>
      </c>
      <c r="E27" s="169">
        <v>218.88800000000001</v>
      </c>
      <c r="F27" s="168">
        <v>500.61399999999998</v>
      </c>
      <c r="G27" s="145">
        <v>206.114</v>
      </c>
      <c r="H27" s="169">
        <v>253.38</v>
      </c>
      <c r="I27" s="168">
        <v>1538.347</v>
      </c>
      <c r="J27" s="145">
        <v>521.44899999999996</v>
      </c>
      <c r="K27" s="184">
        <v>472.26799999999997</v>
      </c>
      <c r="L27" s="179">
        <v>66.02</v>
      </c>
      <c r="M27" s="15">
        <v>20.059999999999999</v>
      </c>
      <c r="N27" s="167">
        <v>13.92</v>
      </c>
      <c r="O27" s="166">
        <v>52.14</v>
      </c>
      <c r="P27" s="15">
        <v>21.47</v>
      </c>
      <c r="Q27" s="167">
        <v>26.39</v>
      </c>
      <c r="R27" s="166">
        <v>60.75</v>
      </c>
      <c r="S27" s="15">
        <v>20.59</v>
      </c>
      <c r="T27" s="180">
        <v>18.649999999999999</v>
      </c>
    </row>
    <row r="28" spans="2:20">
      <c r="B28" s="200" t="s">
        <v>177</v>
      </c>
      <c r="C28" s="181">
        <v>1959.64</v>
      </c>
      <c r="D28" s="141">
        <v>440.25400000000002</v>
      </c>
      <c r="E28" s="165">
        <v>307.89499999999998</v>
      </c>
      <c r="F28" s="164">
        <v>510.88</v>
      </c>
      <c r="G28" s="141">
        <v>216.10400000000001</v>
      </c>
      <c r="H28" s="165">
        <v>337.65899999999999</v>
      </c>
      <c r="I28" s="164">
        <v>2470.52</v>
      </c>
      <c r="J28" s="141">
        <v>656.35799999999995</v>
      </c>
      <c r="K28" s="182">
        <v>645.55399999999997</v>
      </c>
      <c r="L28" s="177">
        <v>72.37</v>
      </c>
      <c r="M28" s="18">
        <v>16.260000000000002</v>
      </c>
      <c r="N28" s="163">
        <v>11.37</v>
      </c>
      <c r="O28" s="162">
        <v>47.99</v>
      </c>
      <c r="P28" s="18">
        <v>20.3</v>
      </c>
      <c r="Q28" s="163">
        <v>31.72</v>
      </c>
      <c r="R28" s="162">
        <v>65.489999999999995</v>
      </c>
      <c r="S28" s="18">
        <v>17.399999999999999</v>
      </c>
      <c r="T28" s="178">
        <v>17.11</v>
      </c>
    </row>
    <row r="29" spans="2:20">
      <c r="B29" s="201" t="s">
        <v>203</v>
      </c>
      <c r="C29" s="183">
        <v>1132.1469999999999</v>
      </c>
      <c r="D29" s="145">
        <v>258.892</v>
      </c>
      <c r="E29" s="169">
        <v>143.197</v>
      </c>
      <c r="F29" s="168">
        <v>296.48399999999998</v>
      </c>
      <c r="G29" s="145">
        <v>125.18300000000001</v>
      </c>
      <c r="H29" s="169">
        <v>140.57499999999999</v>
      </c>
      <c r="I29" s="168">
        <v>1428.6310000000001</v>
      </c>
      <c r="J29" s="145">
        <v>384.07499999999999</v>
      </c>
      <c r="K29" s="184">
        <v>283.77199999999999</v>
      </c>
      <c r="L29" s="179">
        <v>73.790000000000006</v>
      </c>
      <c r="M29" s="15">
        <v>16.87</v>
      </c>
      <c r="N29" s="167">
        <v>9.33</v>
      </c>
      <c r="O29" s="166">
        <v>52.73</v>
      </c>
      <c r="P29" s="15">
        <v>22.26</v>
      </c>
      <c r="Q29" s="167">
        <v>25</v>
      </c>
      <c r="R29" s="166">
        <v>68.14</v>
      </c>
      <c r="S29" s="15">
        <v>18.32</v>
      </c>
      <c r="T29" s="180">
        <v>13.54</v>
      </c>
    </row>
    <row r="30" spans="2:20">
      <c r="B30" s="200" t="s">
        <v>185</v>
      </c>
      <c r="C30" s="181">
        <v>566.20100000000002</v>
      </c>
      <c r="D30" s="141">
        <v>102.52500000000001</v>
      </c>
      <c r="E30" s="165">
        <v>86.233999999999995</v>
      </c>
      <c r="F30" s="164">
        <v>170.227</v>
      </c>
      <c r="G30" s="141">
        <v>67.22</v>
      </c>
      <c r="H30" s="165">
        <v>88.59</v>
      </c>
      <c r="I30" s="164">
        <v>736.428</v>
      </c>
      <c r="J30" s="141">
        <v>169.745</v>
      </c>
      <c r="K30" s="182">
        <v>174.82400000000001</v>
      </c>
      <c r="L30" s="177">
        <v>75</v>
      </c>
      <c r="M30" s="18">
        <v>13.58</v>
      </c>
      <c r="N30" s="163">
        <v>11.42</v>
      </c>
      <c r="O30" s="162">
        <v>52.21</v>
      </c>
      <c r="P30" s="18">
        <v>20.62</v>
      </c>
      <c r="Q30" s="163">
        <v>27.17</v>
      </c>
      <c r="R30" s="162">
        <v>68.12</v>
      </c>
      <c r="S30" s="18">
        <v>15.7</v>
      </c>
      <c r="T30" s="178">
        <v>16.170000000000002</v>
      </c>
    </row>
    <row r="31" spans="2:20">
      <c r="B31" s="201" t="s">
        <v>196</v>
      </c>
      <c r="C31" s="183">
        <v>1207.3219999999999</v>
      </c>
      <c r="D31" s="145">
        <v>236.91900000000001</v>
      </c>
      <c r="E31" s="169">
        <v>149.398</v>
      </c>
      <c r="F31" s="168">
        <v>404.899</v>
      </c>
      <c r="G31" s="145">
        <v>151.93299999999999</v>
      </c>
      <c r="H31" s="169">
        <v>190.59899999999999</v>
      </c>
      <c r="I31" s="168">
        <v>1612.221</v>
      </c>
      <c r="J31" s="145">
        <v>388.85199999999998</v>
      </c>
      <c r="K31" s="184">
        <v>339.99700000000001</v>
      </c>
      <c r="L31" s="179">
        <v>75.760000000000005</v>
      </c>
      <c r="M31" s="15">
        <v>14.87</v>
      </c>
      <c r="N31" s="167">
        <v>9.3699999999999992</v>
      </c>
      <c r="O31" s="166">
        <v>54.17</v>
      </c>
      <c r="P31" s="15">
        <v>20.329999999999998</v>
      </c>
      <c r="Q31" s="167">
        <v>25.5</v>
      </c>
      <c r="R31" s="166">
        <v>68.87</v>
      </c>
      <c r="S31" s="15">
        <v>16.61</v>
      </c>
      <c r="T31" s="180">
        <v>14.52</v>
      </c>
    </row>
    <row r="32" spans="2:20">
      <c r="B32" s="200" t="s">
        <v>204</v>
      </c>
      <c r="C32" s="181">
        <v>203.184</v>
      </c>
      <c r="D32" s="141">
        <v>41.951999999999998</v>
      </c>
      <c r="E32" s="165">
        <v>29.100999999999999</v>
      </c>
      <c r="F32" s="164">
        <v>77.12</v>
      </c>
      <c r="G32" s="141">
        <v>29.158999999999999</v>
      </c>
      <c r="H32" s="165">
        <v>23.733000000000001</v>
      </c>
      <c r="I32" s="164">
        <v>280.30399999999997</v>
      </c>
      <c r="J32" s="141">
        <v>71.111000000000004</v>
      </c>
      <c r="K32" s="182">
        <v>52.834000000000003</v>
      </c>
      <c r="L32" s="177">
        <v>74.09</v>
      </c>
      <c r="M32" s="18">
        <v>15.3</v>
      </c>
      <c r="N32" s="163">
        <v>10.61</v>
      </c>
      <c r="O32" s="162">
        <v>59.32</v>
      </c>
      <c r="P32" s="18">
        <v>22.43</v>
      </c>
      <c r="Q32" s="163">
        <v>18.25</v>
      </c>
      <c r="R32" s="162">
        <v>69.34</v>
      </c>
      <c r="S32" s="18">
        <v>17.59</v>
      </c>
      <c r="T32" s="178">
        <v>13.07</v>
      </c>
    </row>
    <row r="33" spans="2:20">
      <c r="B33" s="201" t="s">
        <v>207</v>
      </c>
      <c r="C33" s="183">
        <v>384.98899999999998</v>
      </c>
      <c r="D33" s="145">
        <v>63.868000000000002</v>
      </c>
      <c r="E33" s="169">
        <v>40.012999999999998</v>
      </c>
      <c r="F33" s="168">
        <v>139.32599999999999</v>
      </c>
      <c r="G33" s="145">
        <v>45.753</v>
      </c>
      <c r="H33" s="169">
        <v>49.853000000000002</v>
      </c>
      <c r="I33" s="168">
        <v>524.31500000000005</v>
      </c>
      <c r="J33" s="145">
        <v>109.621</v>
      </c>
      <c r="K33" s="184">
        <v>89.866</v>
      </c>
      <c r="L33" s="179">
        <v>78.75</v>
      </c>
      <c r="M33" s="15">
        <v>13.06</v>
      </c>
      <c r="N33" s="167">
        <v>8.18</v>
      </c>
      <c r="O33" s="166">
        <v>59.3</v>
      </c>
      <c r="P33" s="15">
        <v>19.47</v>
      </c>
      <c r="Q33" s="167">
        <v>21.22</v>
      </c>
      <c r="R33" s="166">
        <v>72.44</v>
      </c>
      <c r="S33" s="15">
        <v>15.15</v>
      </c>
      <c r="T33" s="180">
        <v>12.42</v>
      </c>
    </row>
    <row r="34" spans="2:20">
      <c r="B34" s="200" t="s">
        <v>168</v>
      </c>
      <c r="C34" s="181">
        <v>359.43799999999999</v>
      </c>
      <c r="D34" s="141">
        <v>108.435</v>
      </c>
      <c r="E34" s="165">
        <v>85.682000000000002</v>
      </c>
      <c r="F34" s="164">
        <v>212.559</v>
      </c>
      <c r="G34" s="141">
        <v>101.72499999999999</v>
      </c>
      <c r="H34" s="165">
        <v>114.512</v>
      </c>
      <c r="I34" s="164">
        <v>571.99699999999996</v>
      </c>
      <c r="J34" s="141">
        <v>210.16</v>
      </c>
      <c r="K34" s="182">
        <v>200.19399999999999</v>
      </c>
      <c r="L34" s="177">
        <v>64.930000000000007</v>
      </c>
      <c r="M34" s="18">
        <v>19.59</v>
      </c>
      <c r="N34" s="163">
        <v>15.48</v>
      </c>
      <c r="O34" s="162">
        <v>49.57</v>
      </c>
      <c r="P34" s="18">
        <v>23.72</v>
      </c>
      <c r="Q34" s="163">
        <v>26.71</v>
      </c>
      <c r="R34" s="162">
        <v>58.23</v>
      </c>
      <c r="S34" s="18">
        <v>21.39</v>
      </c>
      <c r="T34" s="178">
        <v>20.38</v>
      </c>
    </row>
    <row r="35" spans="2:20">
      <c r="B35" s="201" t="s">
        <v>191</v>
      </c>
      <c r="C35" s="183">
        <v>244.49600000000001</v>
      </c>
      <c r="D35" s="145">
        <v>78.596000000000004</v>
      </c>
      <c r="E35" s="169">
        <v>46.881999999999998</v>
      </c>
      <c r="F35" s="168">
        <v>77.706000000000003</v>
      </c>
      <c r="G35" s="145">
        <v>35.484000000000002</v>
      </c>
      <c r="H35" s="169">
        <v>33.287999999999997</v>
      </c>
      <c r="I35" s="168">
        <v>322.202</v>
      </c>
      <c r="J35" s="145">
        <v>114.08</v>
      </c>
      <c r="K35" s="184">
        <v>80.17</v>
      </c>
      <c r="L35" s="179">
        <v>66.08</v>
      </c>
      <c r="M35" s="15">
        <v>21.24</v>
      </c>
      <c r="N35" s="167">
        <v>12.67</v>
      </c>
      <c r="O35" s="166">
        <v>53.05</v>
      </c>
      <c r="P35" s="15">
        <v>24.22</v>
      </c>
      <c r="Q35" s="167">
        <v>22.73</v>
      </c>
      <c r="R35" s="166">
        <v>62.39</v>
      </c>
      <c r="S35" s="15">
        <v>22.09</v>
      </c>
      <c r="T35" s="180">
        <v>15.52</v>
      </c>
    </row>
    <row r="36" spans="2:20">
      <c r="B36" s="200" t="s">
        <v>164</v>
      </c>
      <c r="C36" s="181">
        <v>1210.9059999999999</v>
      </c>
      <c r="D36" s="141">
        <v>476.93299999999999</v>
      </c>
      <c r="E36" s="165">
        <v>380.166</v>
      </c>
      <c r="F36" s="164">
        <v>526.88</v>
      </c>
      <c r="G36" s="141">
        <v>248.065</v>
      </c>
      <c r="H36" s="165">
        <v>324.68099999999998</v>
      </c>
      <c r="I36" s="164">
        <v>1737.7860000000001</v>
      </c>
      <c r="J36" s="141">
        <v>724.99800000000005</v>
      </c>
      <c r="K36" s="182">
        <v>704.84699999999998</v>
      </c>
      <c r="L36" s="177">
        <v>58.55</v>
      </c>
      <c r="M36" s="18">
        <v>23.06</v>
      </c>
      <c r="N36" s="163">
        <v>18.38</v>
      </c>
      <c r="O36" s="162">
        <v>47.91</v>
      </c>
      <c r="P36" s="18">
        <v>22.56</v>
      </c>
      <c r="Q36" s="163">
        <v>29.53</v>
      </c>
      <c r="R36" s="162">
        <v>54.86</v>
      </c>
      <c r="S36" s="18">
        <v>22.89</v>
      </c>
      <c r="T36" s="178">
        <v>22.25</v>
      </c>
    </row>
    <row r="37" spans="2:20">
      <c r="B37" s="201" t="s">
        <v>180</v>
      </c>
      <c r="C37" s="183">
        <v>387.92700000000002</v>
      </c>
      <c r="D37" s="145">
        <v>77.930999999999997</v>
      </c>
      <c r="E37" s="169">
        <v>58.932000000000002</v>
      </c>
      <c r="F37" s="168">
        <v>121.78700000000001</v>
      </c>
      <c r="G37" s="145">
        <v>52.866999999999997</v>
      </c>
      <c r="H37" s="169">
        <v>67.84</v>
      </c>
      <c r="I37" s="168">
        <v>509.714</v>
      </c>
      <c r="J37" s="145">
        <v>130.798</v>
      </c>
      <c r="K37" s="184">
        <v>126.77200000000001</v>
      </c>
      <c r="L37" s="179">
        <v>73.92</v>
      </c>
      <c r="M37" s="15">
        <v>14.85</v>
      </c>
      <c r="N37" s="167">
        <v>11.23</v>
      </c>
      <c r="O37" s="166">
        <v>50.22</v>
      </c>
      <c r="P37" s="15">
        <v>21.8</v>
      </c>
      <c r="Q37" s="167">
        <v>27.98</v>
      </c>
      <c r="R37" s="166">
        <v>66.430000000000007</v>
      </c>
      <c r="S37" s="15">
        <v>17.05</v>
      </c>
      <c r="T37" s="180">
        <v>16.52</v>
      </c>
    </row>
    <row r="38" spans="2:20">
      <c r="B38" s="200" t="s">
        <v>163</v>
      </c>
      <c r="C38" s="181">
        <v>2560.067</v>
      </c>
      <c r="D38" s="141">
        <v>698.29399999999998</v>
      </c>
      <c r="E38" s="165">
        <v>603.93600000000004</v>
      </c>
      <c r="F38" s="164">
        <v>1589.145</v>
      </c>
      <c r="G38" s="141">
        <v>716.495</v>
      </c>
      <c r="H38" s="165">
        <v>1020.005</v>
      </c>
      <c r="I38" s="164">
        <v>4149.2120000000004</v>
      </c>
      <c r="J38" s="141">
        <v>1414.789</v>
      </c>
      <c r="K38" s="182">
        <v>1623.941</v>
      </c>
      <c r="L38" s="177">
        <v>66.28</v>
      </c>
      <c r="M38" s="18">
        <v>18.079999999999998</v>
      </c>
      <c r="N38" s="163">
        <v>15.64</v>
      </c>
      <c r="O38" s="162">
        <v>47.78</v>
      </c>
      <c r="P38" s="18">
        <v>21.54</v>
      </c>
      <c r="Q38" s="163">
        <v>30.67</v>
      </c>
      <c r="R38" s="162">
        <v>57.72</v>
      </c>
      <c r="S38" s="18">
        <v>19.68</v>
      </c>
      <c r="T38" s="178">
        <v>22.59</v>
      </c>
    </row>
    <row r="39" spans="2:20">
      <c r="B39" s="201" t="s">
        <v>183</v>
      </c>
      <c r="C39" s="183">
        <v>1779.5319999999999</v>
      </c>
      <c r="D39" s="145">
        <v>390.09899999999999</v>
      </c>
      <c r="E39" s="169">
        <v>281.685</v>
      </c>
      <c r="F39" s="168">
        <v>634.202</v>
      </c>
      <c r="G39" s="145">
        <v>274.57900000000001</v>
      </c>
      <c r="H39" s="169">
        <v>323.25900000000001</v>
      </c>
      <c r="I39" s="168">
        <v>2413.7339999999999</v>
      </c>
      <c r="J39" s="145">
        <v>664.678</v>
      </c>
      <c r="K39" s="184">
        <v>604.94399999999996</v>
      </c>
      <c r="L39" s="179">
        <v>72.59</v>
      </c>
      <c r="M39" s="15">
        <v>15.91</v>
      </c>
      <c r="N39" s="167">
        <v>11.49</v>
      </c>
      <c r="O39" s="166">
        <v>51.48</v>
      </c>
      <c r="P39" s="15">
        <v>22.29</v>
      </c>
      <c r="Q39" s="167">
        <v>26.24</v>
      </c>
      <c r="R39" s="166">
        <v>65.53</v>
      </c>
      <c r="S39" s="15">
        <v>18.05</v>
      </c>
      <c r="T39" s="180">
        <v>16.420000000000002</v>
      </c>
    </row>
    <row r="40" spans="2:20">
      <c r="B40" s="200" t="s">
        <v>210</v>
      </c>
      <c r="C40" s="181">
        <v>160.44999999999999</v>
      </c>
      <c r="D40" s="141">
        <v>16.998999999999999</v>
      </c>
      <c r="E40" s="165">
        <v>11.727</v>
      </c>
      <c r="F40" s="164">
        <v>58.146999999999998</v>
      </c>
      <c r="G40" s="141">
        <v>17.382000000000001</v>
      </c>
      <c r="H40" s="165">
        <v>18.733000000000001</v>
      </c>
      <c r="I40" s="164">
        <v>218.59700000000001</v>
      </c>
      <c r="J40" s="141">
        <v>34.381</v>
      </c>
      <c r="K40" s="182">
        <v>30.46</v>
      </c>
      <c r="L40" s="177">
        <v>84.82</v>
      </c>
      <c r="M40" s="18">
        <v>8.99</v>
      </c>
      <c r="N40" s="163">
        <v>6.2</v>
      </c>
      <c r="O40" s="162">
        <v>61.69</v>
      </c>
      <c r="P40" s="18">
        <v>18.440000000000001</v>
      </c>
      <c r="Q40" s="163">
        <v>19.87</v>
      </c>
      <c r="R40" s="162">
        <v>77.12</v>
      </c>
      <c r="S40" s="18">
        <v>12.13</v>
      </c>
      <c r="T40" s="178">
        <v>10.75</v>
      </c>
    </row>
    <row r="41" spans="2:20">
      <c r="B41" s="201" t="s">
        <v>189</v>
      </c>
      <c r="C41" s="183">
        <v>2274.598</v>
      </c>
      <c r="D41" s="145">
        <v>473.75799999999998</v>
      </c>
      <c r="E41" s="169">
        <v>294.08100000000002</v>
      </c>
      <c r="F41" s="168">
        <v>773.42499999999995</v>
      </c>
      <c r="G41" s="145">
        <v>308.14400000000001</v>
      </c>
      <c r="H41" s="169">
        <v>414.54300000000001</v>
      </c>
      <c r="I41" s="168">
        <v>3048.0230000000001</v>
      </c>
      <c r="J41" s="145">
        <v>781.90200000000004</v>
      </c>
      <c r="K41" s="184">
        <v>708.62400000000002</v>
      </c>
      <c r="L41" s="179">
        <v>74.760000000000005</v>
      </c>
      <c r="M41" s="15">
        <v>15.57</v>
      </c>
      <c r="N41" s="167">
        <v>9.67</v>
      </c>
      <c r="O41" s="166">
        <v>51.7</v>
      </c>
      <c r="P41" s="15">
        <v>20.6</v>
      </c>
      <c r="Q41" s="167">
        <v>27.71</v>
      </c>
      <c r="R41" s="166">
        <v>67.16</v>
      </c>
      <c r="S41" s="15">
        <v>17.23</v>
      </c>
      <c r="T41" s="180">
        <v>15.61</v>
      </c>
    </row>
    <row r="42" spans="2:20">
      <c r="B42" s="200" t="s">
        <v>202</v>
      </c>
      <c r="C42" s="181">
        <v>761.44899999999996</v>
      </c>
      <c r="D42" s="141">
        <v>127.875</v>
      </c>
      <c r="E42" s="165">
        <v>81.001000000000005</v>
      </c>
      <c r="F42" s="164">
        <v>260.24599999999998</v>
      </c>
      <c r="G42" s="141">
        <v>97.712000000000003</v>
      </c>
      <c r="H42" s="165">
        <v>114.44799999999999</v>
      </c>
      <c r="I42" s="164">
        <v>1021.6950000000001</v>
      </c>
      <c r="J42" s="141">
        <v>225.58699999999999</v>
      </c>
      <c r="K42" s="182">
        <v>195.44900000000001</v>
      </c>
      <c r="L42" s="177">
        <v>78.47</v>
      </c>
      <c r="M42" s="18">
        <v>13.18</v>
      </c>
      <c r="N42" s="163">
        <v>8.35</v>
      </c>
      <c r="O42" s="162">
        <v>55.09</v>
      </c>
      <c r="P42" s="18">
        <v>20.68</v>
      </c>
      <c r="Q42" s="163">
        <v>24.23</v>
      </c>
      <c r="R42" s="162">
        <v>70.819999999999993</v>
      </c>
      <c r="S42" s="18">
        <v>15.64</v>
      </c>
      <c r="T42" s="178">
        <v>13.55</v>
      </c>
    </row>
    <row r="43" spans="2:20">
      <c r="B43" s="201" t="s">
        <v>170</v>
      </c>
      <c r="C43" s="183">
        <v>623.89599999999996</v>
      </c>
      <c r="D43" s="145">
        <v>175.995</v>
      </c>
      <c r="E43" s="169">
        <v>122.65300000000001</v>
      </c>
      <c r="F43" s="168">
        <v>287.36700000000002</v>
      </c>
      <c r="G43" s="145">
        <v>135.16800000000001</v>
      </c>
      <c r="H43" s="169">
        <v>171.9</v>
      </c>
      <c r="I43" s="168">
        <v>911.26300000000003</v>
      </c>
      <c r="J43" s="145">
        <v>311.16300000000001</v>
      </c>
      <c r="K43" s="184">
        <v>294.553</v>
      </c>
      <c r="L43" s="179">
        <v>67.63</v>
      </c>
      <c r="M43" s="15">
        <v>19.079999999999998</v>
      </c>
      <c r="N43" s="167">
        <v>13.3</v>
      </c>
      <c r="O43" s="166">
        <v>48.34</v>
      </c>
      <c r="P43" s="15">
        <v>22.74</v>
      </c>
      <c r="Q43" s="167">
        <v>28.92</v>
      </c>
      <c r="R43" s="166">
        <v>60.07</v>
      </c>
      <c r="S43" s="15">
        <v>20.51</v>
      </c>
      <c r="T43" s="180">
        <v>19.420000000000002</v>
      </c>
    </row>
    <row r="44" spans="2:20">
      <c r="B44" s="200" t="s">
        <v>188</v>
      </c>
      <c r="C44" s="181">
        <v>2501.8939999999998</v>
      </c>
      <c r="D44" s="141">
        <v>566.00699999999995</v>
      </c>
      <c r="E44" s="165">
        <v>370.637</v>
      </c>
      <c r="F44" s="164">
        <v>789.03499999999997</v>
      </c>
      <c r="G44" s="141">
        <v>308.75599999999997</v>
      </c>
      <c r="H44" s="165">
        <v>400.99700000000001</v>
      </c>
      <c r="I44" s="164">
        <v>3290.9290000000001</v>
      </c>
      <c r="J44" s="141">
        <v>874.76300000000003</v>
      </c>
      <c r="K44" s="182">
        <v>771.63400000000001</v>
      </c>
      <c r="L44" s="177">
        <v>72.760000000000005</v>
      </c>
      <c r="M44" s="18">
        <v>16.46</v>
      </c>
      <c r="N44" s="163">
        <v>10.78</v>
      </c>
      <c r="O44" s="162">
        <v>52.64</v>
      </c>
      <c r="P44" s="18">
        <v>20.6</v>
      </c>
      <c r="Q44" s="163">
        <v>26.75</v>
      </c>
      <c r="R44" s="162">
        <v>66.650000000000006</v>
      </c>
      <c r="S44" s="18">
        <v>17.72</v>
      </c>
      <c r="T44" s="178">
        <v>15.63</v>
      </c>
    </row>
    <row r="45" spans="2:20">
      <c r="B45" s="201" t="s">
        <v>169</v>
      </c>
      <c r="C45" s="183">
        <v>157.95400000000001</v>
      </c>
      <c r="D45" s="145">
        <v>52.679000000000002</v>
      </c>
      <c r="E45" s="169">
        <v>38.286999999999999</v>
      </c>
      <c r="F45" s="168">
        <v>85.876999999999995</v>
      </c>
      <c r="G45" s="145">
        <v>35.344999999999999</v>
      </c>
      <c r="H45" s="169">
        <v>42.115000000000002</v>
      </c>
      <c r="I45" s="168">
        <v>243.83099999999999</v>
      </c>
      <c r="J45" s="145">
        <v>88.024000000000001</v>
      </c>
      <c r="K45" s="184">
        <v>80.402000000000001</v>
      </c>
      <c r="L45" s="179">
        <v>63.46</v>
      </c>
      <c r="M45" s="15">
        <v>21.16</v>
      </c>
      <c r="N45" s="167">
        <v>15.38</v>
      </c>
      <c r="O45" s="166">
        <v>52.58</v>
      </c>
      <c r="P45" s="15">
        <v>21.64</v>
      </c>
      <c r="Q45" s="167">
        <v>25.78</v>
      </c>
      <c r="R45" s="166">
        <v>59.15</v>
      </c>
      <c r="S45" s="15">
        <v>21.35</v>
      </c>
      <c r="T45" s="180">
        <v>19.5</v>
      </c>
    </row>
    <row r="46" spans="2:20">
      <c r="B46" s="200" t="s">
        <v>184</v>
      </c>
      <c r="C46" s="181">
        <v>898.36900000000003</v>
      </c>
      <c r="D46" s="141">
        <v>180.54400000000001</v>
      </c>
      <c r="E46" s="165">
        <v>146.78100000000001</v>
      </c>
      <c r="F46" s="164">
        <v>281.94299999999998</v>
      </c>
      <c r="G46" s="141">
        <v>117.726</v>
      </c>
      <c r="H46" s="165">
        <v>143.465</v>
      </c>
      <c r="I46" s="164">
        <v>1180.3119999999999</v>
      </c>
      <c r="J46" s="141">
        <v>298.27</v>
      </c>
      <c r="K46" s="182">
        <v>290.24599999999998</v>
      </c>
      <c r="L46" s="177">
        <v>73.290000000000006</v>
      </c>
      <c r="M46" s="18">
        <v>14.73</v>
      </c>
      <c r="N46" s="163">
        <v>11.98</v>
      </c>
      <c r="O46" s="162">
        <v>51.91</v>
      </c>
      <c r="P46" s="18">
        <v>21.68</v>
      </c>
      <c r="Q46" s="163">
        <v>26.41</v>
      </c>
      <c r="R46" s="162">
        <v>66.73</v>
      </c>
      <c r="S46" s="18">
        <v>16.86</v>
      </c>
      <c r="T46" s="178">
        <v>16.41</v>
      </c>
    </row>
    <row r="47" spans="2:20">
      <c r="B47" s="201" t="s">
        <v>212</v>
      </c>
      <c r="C47" s="183">
        <v>180.416</v>
      </c>
      <c r="D47" s="145">
        <v>27.29</v>
      </c>
      <c r="E47" s="169">
        <v>13.353999999999999</v>
      </c>
      <c r="F47" s="168">
        <v>67.906000000000006</v>
      </c>
      <c r="G47" s="145">
        <v>18.786999999999999</v>
      </c>
      <c r="H47" s="169">
        <v>15.462999999999999</v>
      </c>
      <c r="I47" s="168">
        <v>248.322</v>
      </c>
      <c r="J47" s="145">
        <v>46.076999999999998</v>
      </c>
      <c r="K47" s="184">
        <v>28.817</v>
      </c>
      <c r="L47" s="179">
        <v>81.61</v>
      </c>
      <c r="M47" s="15">
        <v>12.35</v>
      </c>
      <c r="N47" s="167">
        <v>6.04</v>
      </c>
      <c r="O47" s="166">
        <v>66.47</v>
      </c>
      <c r="P47" s="15">
        <v>18.39</v>
      </c>
      <c r="Q47" s="167">
        <v>15.14</v>
      </c>
      <c r="R47" s="166">
        <v>76.83</v>
      </c>
      <c r="S47" s="15">
        <v>14.26</v>
      </c>
      <c r="T47" s="180">
        <v>8.92</v>
      </c>
    </row>
    <row r="48" spans="2:20">
      <c r="B48" s="200" t="s">
        <v>190</v>
      </c>
      <c r="C48" s="181">
        <v>1246.6690000000001</v>
      </c>
      <c r="D48" s="141">
        <v>243.82</v>
      </c>
      <c r="E48" s="165">
        <v>172.43899999999999</v>
      </c>
      <c r="F48" s="164">
        <v>422.06200000000001</v>
      </c>
      <c r="G48" s="141">
        <v>170.73400000000001</v>
      </c>
      <c r="H48" s="165">
        <v>211.70699999999999</v>
      </c>
      <c r="I48" s="164">
        <v>1668.731</v>
      </c>
      <c r="J48" s="141">
        <v>414.55399999999997</v>
      </c>
      <c r="K48" s="182">
        <v>384.14600000000002</v>
      </c>
      <c r="L48" s="177">
        <v>74.97</v>
      </c>
      <c r="M48" s="18">
        <v>14.66</v>
      </c>
      <c r="N48" s="163">
        <v>10.37</v>
      </c>
      <c r="O48" s="162">
        <v>52.46</v>
      </c>
      <c r="P48" s="18">
        <v>21.22</v>
      </c>
      <c r="Q48" s="163">
        <v>26.32</v>
      </c>
      <c r="R48" s="162">
        <v>67.63</v>
      </c>
      <c r="S48" s="18">
        <v>16.8</v>
      </c>
      <c r="T48" s="178">
        <v>15.57</v>
      </c>
    </row>
    <row r="49" spans="2:20">
      <c r="B49" s="201" t="s">
        <v>192</v>
      </c>
      <c r="C49" s="183">
        <v>4172.4089999999997</v>
      </c>
      <c r="D49" s="145">
        <v>812.69200000000001</v>
      </c>
      <c r="E49" s="169">
        <v>580.40800000000002</v>
      </c>
      <c r="F49" s="168">
        <v>1758.412</v>
      </c>
      <c r="G49" s="145">
        <v>737.56299999999999</v>
      </c>
      <c r="H49" s="169">
        <v>788.89499999999998</v>
      </c>
      <c r="I49" s="168">
        <v>5930.8209999999999</v>
      </c>
      <c r="J49" s="145">
        <v>1550.2550000000001</v>
      </c>
      <c r="K49" s="184">
        <v>1369.3030000000001</v>
      </c>
      <c r="L49" s="179">
        <v>74.97</v>
      </c>
      <c r="M49" s="15">
        <v>14.6</v>
      </c>
      <c r="N49" s="167">
        <v>10.43</v>
      </c>
      <c r="O49" s="166">
        <v>53.53</v>
      </c>
      <c r="P49" s="15">
        <v>22.45</v>
      </c>
      <c r="Q49" s="167">
        <v>24.02</v>
      </c>
      <c r="R49" s="166">
        <v>67.010000000000005</v>
      </c>
      <c r="S49" s="15">
        <v>17.52</v>
      </c>
      <c r="T49" s="180">
        <v>15.47</v>
      </c>
    </row>
    <row r="50" spans="2:20">
      <c r="B50" s="200" t="s">
        <v>198</v>
      </c>
      <c r="C50" s="181">
        <v>451.041</v>
      </c>
      <c r="D50" s="141">
        <v>105.873</v>
      </c>
      <c r="E50" s="165">
        <v>57.097999999999999</v>
      </c>
      <c r="F50" s="164">
        <v>136.56100000000001</v>
      </c>
      <c r="G50" s="141">
        <v>64.766000000000005</v>
      </c>
      <c r="H50" s="165">
        <v>68.909000000000006</v>
      </c>
      <c r="I50" s="164">
        <v>587.60199999999998</v>
      </c>
      <c r="J50" s="141">
        <v>170.63900000000001</v>
      </c>
      <c r="K50" s="182">
        <v>126.00700000000001</v>
      </c>
      <c r="L50" s="177">
        <v>73.459999999999994</v>
      </c>
      <c r="M50" s="18">
        <v>17.239999999999998</v>
      </c>
      <c r="N50" s="163">
        <v>9.3000000000000007</v>
      </c>
      <c r="O50" s="162">
        <v>50.53</v>
      </c>
      <c r="P50" s="18">
        <v>23.97</v>
      </c>
      <c r="Q50" s="163">
        <v>25.5</v>
      </c>
      <c r="R50" s="162">
        <v>66.45</v>
      </c>
      <c r="S50" s="18">
        <v>19.3</v>
      </c>
      <c r="T50" s="178">
        <v>14.25</v>
      </c>
    </row>
    <row r="51" spans="2:20">
      <c r="B51" s="201" t="s">
        <v>187</v>
      </c>
      <c r="C51" s="183">
        <v>126.46299999999999</v>
      </c>
      <c r="D51" s="145">
        <v>35.872999999999998</v>
      </c>
      <c r="E51" s="169">
        <v>24.946999999999999</v>
      </c>
      <c r="F51" s="168">
        <v>39.002000000000002</v>
      </c>
      <c r="G51" s="145">
        <v>15.657999999999999</v>
      </c>
      <c r="H51" s="169">
        <v>15.412000000000001</v>
      </c>
      <c r="I51" s="168">
        <v>165.465</v>
      </c>
      <c r="J51" s="145">
        <v>51.530999999999999</v>
      </c>
      <c r="K51" s="184">
        <v>40.359000000000002</v>
      </c>
      <c r="L51" s="179">
        <v>67.53</v>
      </c>
      <c r="M51" s="15">
        <v>19.149999999999999</v>
      </c>
      <c r="N51" s="167">
        <v>13.32</v>
      </c>
      <c r="O51" s="166">
        <v>55.66</v>
      </c>
      <c r="P51" s="15">
        <v>22.35</v>
      </c>
      <c r="Q51" s="167">
        <v>21.99</v>
      </c>
      <c r="R51" s="166">
        <v>64.290000000000006</v>
      </c>
      <c r="S51" s="15">
        <v>20.02</v>
      </c>
      <c r="T51" s="180">
        <v>15.68</v>
      </c>
    </row>
    <row r="52" spans="2:20">
      <c r="B52" s="200" t="s">
        <v>195</v>
      </c>
      <c r="C52" s="181">
        <v>1474.644</v>
      </c>
      <c r="D52" s="141">
        <v>334.10899999999998</v>
      </c>
      <c r="E52" s="165">
        <v>207.81700000000001</v>
      </c>
      <c r="F52" s="164">
        <v>518.93399999999997</v>
      </c>
      <c r="G52" s="141">
        <v>219.989</v>
      </c>
      <c r="H52" s="165">
        <v>235.16399999999999</v>
      </c>
      <c r="I52" s="164">
        <v>1993.578</v>
      </c>
      <c r="J52" s="141">
        <v>554.09799999999996</v>
      </c>
      <c r="K52" s="182">
        <v>442.98099999999999</v>
      </c>
      <c r="L52" s="177">
        <v>73.13</v>
      </c>
      <c r="M52" s="18">
        <v>16.57</v>
      </c>
      <c r="N52" s="163">
        <v>10.31</v>
      </c>
      <c r="O52" s="162">
        <v>53.27</v>
      </c>
      <c r="P52" s="18">
        <v>22.58</v>
      </c>
      <c r="Q52" s="163">
        <v>24.14</v>
      </c>
      <c r="R52" s="162">
        <v>66.66</v>
      </c>
      <c r="S52" s="18">
        <v>18.53</v>
      </c>
      <c r="T52" s="178">
        <v>14.81</v>
      </c>
    </row>
    <row r="53" spans="2:20">
      <c r="B53" s="201" t="s">
        <v>178</v>
      </c>
      <c r="C53" s="183">
        <v>1133.6110000000001</v>
      </c>
      <c r="D53" s="145">
        <v>319.18099999999998</v>
      </c>
      <c r="E53" s="169">
        <v>199.74799999999999</v>
      </c>
      <c r="F53" s="168">
        <v>511.661</v>
      </c>
      <c r="G53" s="145">
        <v>230.345</v>
      </c>
      <c r="H53" s="169">
        <v>238.071</v>
      </c>
      <c r="I53" s="168">
        <v>1645.2719999999999</v>
      </c>
      <c r="J53" s="145">
        <v>549.52599999999995</v>
      </c>
      <c r="K53" s="184">
        <v>437.81900000000002</v>
      </c>
      <c r="L53" s="179">
        <v>68.599999999999994</v>
      </c>
      <c r="M53" s="15">
        <v>19.309999999999999</v>
      </c>
      <c r="N53" s="167">
        <v>12.09</v>
      </c>
      <c r="O53" s="166">
        <v>52.21</v>
      </c>
      <c r="P53" s="15">
        <v>23.5</v>
      </c>
      <c r="Q53" s="167">
        <v>24.29</v>
      </c>
      <c r="R53" s="166">
        <v>62.5</v>
      </c>
      <c r="S53" s="15">
        <v>20.87</v>
      </c>
      <c r="T53" s="180">
        <v>16.63</v>
      </c>
    </row>
    <row r="54" spans="2:20">
      <c r="B54" s="200" t="s">
        <v>206</v>
      </c>
      <c r="C54" s="181">
        <v>435.01900000000001</v>
      </c>
      <c r="D54" s="141">
        <v>55.668999999999997</v>
      </c>
      <c r="E54" s="165">
        <v>43.124000000000002</v>
      </c>
      <c r="F54" s="164">
        <v>119.831</v>
      </c>
      <c r="G54" s="141">
        <v>33.39</v>
      </c>
      <c r="H54" s="165">
        <v>48.378</v>
      </c>
      <c r="I54" s="164">
        <v>554.85</v>
      </c>
      <c r="J54" s="141">
        <v>89.058999999999997</v>
      </c>
      <c r="K54" s="182">
        <v>91.501999999999995</v>
      </c>
      <c r="L54" s="177">
        <v>81.489999999999995</v>
      </c>
      <c r="M54" s="18">
        <v>10.43</v>
      </c>
      <c r="N54" s="163">
        <v>8.08</v>
      </c>
      <c r="O54" s="162">
        <v>59.44</v>
      </c>
      <c r="P54" s="18">
        <v>16.559999999999999</v>
      </c>
      <c r="Q54" s="163">
        <v>24</v>
      </c>
      <c r="R54" s="162">
        <v>75.45</v>
      </c>
      <c r="S54" s="18">
        <v>12.11</v>
      </c>
      <c r="T54" s="178">
        <v>12.44</v>
      </c>
    </row>
    <row r="55" spans="2:20">
      <c r="B55" s="201" t="s">
        <v>186</v>
      </c>
      <c r="C55" s="183">
        <v>1116.2470000000001</v>
      </c>
      <c r="D55" s="145">
        <v>257.99299999999999</v>
      </c>
      <c r="E55" s="169">
        <v>168.68700000000001</v>
      </c>
      <c r="F55" s="168">
        <v>390.57600000000002</v>
      </c>
      <c r="G55" s="145">
        <v>150.047</v>
      </c>
      <c r="H55" s="169">
        <v>191.797</v>
      </c>
      <c r="I55" s="168">
        <v>1506.8230000000001</v>
      </c>
      <c r="J55" s="145">
        <v>408.04</v>
      </c>
      <c r="K55" s="184">
        <v>360.48399999999998</v>
      </c>
      <c r="L55" s="179">
        <v>72.349999999999994</v>
      </c>
      <c r="M55" s="15">
        <v>16.72</v>
      </c>
      <c r="N55" s="167">
        <v>10.93</v>
      </c>
      <c r="O55" s="166">
        <v>53.33</v>
      </c>
      <c r="P55" s="15">
        <v>20.49</v>
      </c>
      <c r="Q55" s="167">
        <v>26.19</v>
      </c>
      <c r="R55" s="166">
        <v>66.22</v>
      </c>
      <c r="S55" s="15">
        <v>17.93</v>
      </c>
      <c r="T55" s="180">
        <v>15.84</v>
      </c>
    </row>
    <row r="56" spans="2:20" ht="15.75" thickBot="1">
      <c r="B56" s="200" t="s">
        <v>211</v>
      </c>
      <c r="C56" s="181">
        <v>124.011</v>
      </c>
      <c r="D56" s="141">
        <v>20.353999999999999</v>
      </c>
      <c r="E56" s="165">
        <v>11.523999999999999</v>
      </c>
      <c r="F56" s="164">
        <v>45.819000000000003</v>
      </c>
      <c r="G56" s="141">
        <v>9.8960000000000008</v>
      </c>
      <c r="H56" s="165">
        <v>10.933999999999999</v>
      </c>
      <c r="I56" s="164">
        <v>169.83</v>
      </c>
      <c r="J56" s="141">
        <v>30.25</v>
      </c>
      <c r="K56" s="182">
        <v>22.457999999999998</v>
      </c>
      <c r="L56" s="177">
        <v>79.55</v>
      </c>
      <c r="M56" s="18">
        <v>13.06</v>
      </c>
      <c r="N56" s="163">
        <v>7.39</v>
      </c>
      <c r="O56" s="162">
        <v>68.75</v>
      </c>
      <c r="P56" s="18">
        <v>14.85</v>
      </c>
      <c r="Q56" s="163">
        <v>16.41</v>
      </c>
      <c r="R56" s="162">
        <v>76.319999999999993</v>
      </c>
      <c r="S56" s="18">
        <v>13.59</v>
      </c>
      <c r="T56" s="178">
        <v>10.09</v>
      </c>
    </row>
    <row r="57" spans="2:20" ht="15.75" thickBot="1">
      <c r="B57" s="202" t="s">
        <v>213</v>
      </c>
      <c r="C57" s="185">
        <v>52373</v>
      </c>
      <c r="D57" s="186">
        <v>12657</v>
      </c>
      <c r="E57" s="187">
        <v>9345</v>
      </c>
      <c r="F57" s="188">
        <v>20325</v>
      </c>
      <c r="G57" s="186">
        <v>9066</v>
      </c>
      <c r="H57" s="187">
        <v>11224</v>
      </c>
      <c r="I57" s="189">
        <v>72699</v>
      </c>
      <c r="J57" s="190">
        <v>21724</v>
      </c>
      <c r="K57" s="191">
        <v>20569</v>
      </c>
      <c r="L57" s="192">
        <v>70.42</v>
      </c>
      <c r="M57" s="193">
        <v>17.02</v>
      </c>
      <c r="N57" s="194">
        <v>12.56</v>
      </c>
      <c r="O57" s="195">
        <v>50.04</v>
      </c>
      <c r="P57" s="193">
        <v>22.32</v>
      </c>
      <c r="Q57" s="194">
        <v>27.63</v>
      </c>
      <c r="R57" s="196">
        <v>63.22</v>
      </c>
      <c r="S57" s="197">
        <v>18.89</v>
      </c>
      <c r="T57" s="198">
        <v>17.89</v>
      </c>
    </row>
    <row r="59" spans="2:20" ht="45" customHeight="1">
      <c r="B59" s="342" t="s">
        <v>218</v>
      </c>
      <c r="C59" s="342"/>
      <c r="D59" s="342"/>
      <c r="E59" s="342"/>
      <c r="F59" s="342"/>
      <c r="G59" s="342"/>
      <c r="H59" s="342"/>
      <c r="I59" s="342"/>
      <c r="J59" s="342"/>
      <c r="K59" s="342"/>
      <c r="L59" s="342"/>
      <c r="M59" s="342"/>
      <c r="N59" s="342"/>
      <c r="O59" s="342"/>
      <c r="P59" s="342"/>
      <c r="Q59" s="342"/>
      <c r="R59" s="342"/>
      <c r="S59" s="342"/>
      <c r="T59" s="342"/>
    </row>
    <row r="60" spans="2:20">
      <c r="B60" s="334" t="s">
        <v>219</v>
      </c>
      <c r="C60" s="334"/>
      <c r="D60" s="334"/>
      <c r="E60" s="334"/>
      <c r="F60" s="334"/>
      <c r="G60" s="334"/>
      <c r="H60" s="334"/>
      <c r="I60" s="334"/>
      <c r="J60" s="334"/>
      <c r="K60" s="334"/>
      <c r="L60" s="334"/>
      <c r="M60" s="334"/>
      <c r="N60" s="334"/>
      <c r="O60" s="334"/>
      <c r="P60" s="334"/>
      <c r="Q60" s="334"/>
      <c r="R60" s="334"/>
      <c r="S60" s="334"/>
      <c r="T60" s="334"/>
    </row>
  </sheetData>
  <mergeCells count="13">
    <mergeCell ref="C3:K3"/>
    <mergeCell ref="L3:T3"/>
    <mergeCell ref="F4:H4"/>
    <mergeCell ref="I4:K4"/>
    <mergeCell ref="B59:K59"/>
    <mergeCell ref="L59:T59"/>
    <mergeCell ref="B60:K60"/>
    <mergeCell ref="L60:T60"/>
    <mergeCell ref="B4:B5"/>
    <mergeCell ref="L4:N4"/>
    <mergeCell ref="O4:Q4"/>
    <mergeCell ref="R4:T4"/>
    <mergeCell ref="C4:E4"/>
  </mergeCells>
  <pageMargins left="0.7" right="0.7" top="0.75" bottom="0.75" header="0.3" footer="0.3"/>
  <pageSetup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U65"/>
  <sheetViews>
    <sheetView zoomScale="70" zoomScaleNormal="70" workbookViewId="0">
      <selection activeCell="W4" sqref="W4"/>
    </sheetView>
  </sheetViews>
  <sheetFormatPr defaultRowHeight="15"/>
  <cols>
    <col min="1" max="2" width="9.140625" style="42"/>
    <col min="3" max="3" width="21.5703125" style="42" customWidth="1"/>
    <col min="4" max="4" width="13.28515625" style="42" customWidth="1"/>
    <col min="5" max="5" width="11.140625" style="42" customWidth="1"/>
    <col min="6" max="6" width="12.28515625" style="42" customWidth="1"/>
    <col min="7" max="7" width="9.140625" style="42"/>
    <col min="8" max="8" width="12" style="42" customWidth="1"/>
    <col min="9" max="11" width="9.140625" style="42"/>
    <col min="12" max="12" width="14.28515625" style="42" customWidth="1"/>
    <col min="13" max="13" width="9.140625" style="42"/>
    <col min="14" max="14" width="10.85546875" style="42" customWidth="1"/>
    <col min="15" max="15" width="9.140625" style="42"/>
    <col min="16" max="16" width="8.28515625" style="42" customWidth="1"/>
    <col min="17" max="17" width="9.140625" style="42"/>
    <col min="18" max="18" width="9.85546875" style="42" customWidth="1"/>
    <col min="19" max="19" width="9.140625" style="42"/>
    <col min="20" max="20" width="9.42578125" style="42" customWidth="1"/>
    <col min="21" max="16384" width="9.140625" style="42"/>
  </cols>
  <sheetData>
    <row r="1" spans="3:21" ht="18.75">
      <c r="C1" s="173" t="s">
        <v>222</v>
      </c>
      <c r="D1" s="1"/>
      <c r="E1" s="1"/>
      <c r="F1" s="1"/>
      <c r="G1" s="1"/>
      <c r="H1" s="1"/>
      <c r="I1" s="1"/>
    </row>
    <row r="3" spans="3:21" ht="15.75" thickBot="1"/>
    <row r="4" spans="3:21" ht="31.5" customHeight="1" thickTop="1">
      <c r="C4" s="352" t="s">
        <v>225</v>
      </c>
      <c r="D4" s="381" t="s">
        <v>150</v>
      </c>
      <c r="E4" s="379"/>
      <c r="F4" s="378" t="s">
        <v>151</v>
      </c>
      <c r="G4" s="379"/>
      <c r="H4" s="378" t="s">
        <v>152</v>
      </c>
      <c r="I4" s="379"/>
      <c r="J4" s="378" t="s">
        <v>153</v>
      </c>
      <c r="K4" s="379"/>
      <c r="L4" s="378" t="s">
        <v>154</v>
      </c>
      <c r="M4" s="379"/>
      <c r="N4" s="378" t="s">
        <v>155</v>
      </c>
      <c r="O4" s="379"/>
      <c r="P4" s="378" t="s">
        <v>156</v>
      </c>
      <c r="Q4" s="379"/>
      <c r="R4" s="378" t="s">
        <v>157</v>
      </c>
      <c r="S4" s="379"/>
      <c r="T4" s="378" t="s">
        <v>158</v>
      </c>
      <c r="U4" s="380"/>
    </row>
    <row r="5" spans="3:21">
      <c r="C5" s="353"/>
      <c r="D5" s="203" t="s">
        <v>159</v>
      </c>
      <c r="E5" s="204" t="s">
        <v>160</v>
      </c>
      <c r="F5" s="205" t="s">
        <v>159</v>
      </c>
      <c r="G5" s="205" t="s">
        <v>160</v>
      </c>
      <c r="H5" s="203" t="s">
        <v>159</v>
      </c>
      <c r="I5" s="205" t="s">
        <v>160</v>
      </c>
      <c r="J5" s="203" t="s">
        <v>161</v>
      </c>
      <c r="K5" s="205" t="s">
        <v>160</v>
      </c>
      <c r="L5" s="203" t="s">
        <v>161</v>
      </c>
      <c r="M5" s="205" t="s">
        <v>160</v>
      </c>
      <c r="N5" s="203" t="s">
        <v>161</v>
      </c>
      <c r="O5" s="205" t="s">
        <v>160</v>
      </c>
      <c r="P5" s="203" t="s">
        <v>161</v>
      </c>
      <c r="Q5" s="205" t="s">
        <v>160</v>
      </c>
      <c r="R5" s="203" t="s">
        <v>159</v>
      </c>
      <c r="S5" s="205" t="s">
        <v>160</v>
      </c>
      <c r="T5" s="203" t="s">
        <v>159</v>
      </c>
      <c r="U5" s="206" t="s">
        <v>160</v>
      </c>
    </row>
    <row r="6" spans="3:21">
      <c r="C6" s="139" t="s">
        <v>162</v>
      </c>
      <c r="D6" s="162">
        <v>23.77</v>
      </c>
      <c r="E6" s="140">
        <v>1</v>
      </c>
      <c r="F6" s="18">
        <v>18.14</v>
      </c>
      <c r="G6" s="140">
        <v>2</v>
      </c>
      <c r="H6" s="18">
        <v>30.65</v>
      </c>
      <c r="I6" s="140">
        <v>4</v>
      </c>
      <c r="J6" s="141">
        <v>350000</v>
      </c>
      <c r="K6" s="140">
        <v>3</v>
      </c>
      <c r="L6" s="141">
        <v>1638</v>
      </c>
      <c r="M6" s="140">
        <v>4</v>
      </c>
      <c r="N6" s="141">
        <v>1140</v>
      </c>
      <c r="O6" s="140">
        <v>3</v>
      </c>
      <c r="P6" s="141">
        <v>57300</v>
      </c>
      <c r="Q6" s="140">
        <v>10</v>
      </c>
      <c r="R6" s="18">
        <v>18.600000000000001</v>
      </c>
      <c r="S6" s="140">
        <v>23</v>
      </c>
      <c r="T6" s="18">
        <v>16.600000000000001</v>
      </c>
      <c r="U6" s="142">
        <v>19</v>
      </c>
    </row>
    <row r="7" spans="3:21">
      <c r="C7" s="143" t="s">
        <v>163</v>
      </c>
      <c r="D7" s="166">
        <v>22.59</v>
      </c>
      <c r="E7" s="144">
        <v>2</v>
      </c>
      <c r="F7" s="15">
        <v>15.64</v>
      </c>
      <c r="G7" s="144">
        <v>5</v>
      </c>
      <c r="H7" s="15">
        <v>30.67</v>
      </c>
      <c r="I7" s="144">
        <v>3</v>
      </c>
      <c r="J7" s="145">
        <v>239000</v>
      </c>
      <c r="K7" s="144">
        <v>10</v>
      </c>
      <c r="L7" s="145">
        <v>1227</v>
      </c>
      <c r="M7" s="144">
        <v>11</v>
      </c>
      <c r="N7" s="145">
        <v>1000</v>
      </c>
      <c r="O7" s="144">
        <v>7</v>
      </c>
      <c r="P7" s="145">
        <v>55000</v>
      </c>
      <c r="Q7" s="144">
        <v>15</v>
      </c>
      <c r="R7" s="15">
        <v>18.899999999999999</v>
      </c>
      <c r="S7" s="144">
        <v>21</v>
      </c>
      <c r="T7" s="15">
        <v>16</v>
      </c>
      <c r="U7" s="146">
        <v>23</v>
      </c>
    </row>
    <row r="8" spans="3:21">
      <c r="C8" s="139" t="s">
        <v>164</v>
      </c>
      <c r="D8" s="162">
        <v>22.25</v>
      </c>
      <c r="E8" s="140">
        <v>3</v>
      </c>
      <c r="F8" s="18">
        <v>18.38</v>
      </c>
      <c r="G8" s="140">
        <v>1</v>
      </c>
      <c r="H8" s="18">
        <v>29.53</v>
      </c>
      <c r="I8" s="140">
        <v>6</v>
      </c>
      <c r="J8" s="141">
        <v>300000</v>
      </c>
      <c r="K8" s="140">
        <v>5</v>
      </c>
      <c r="L8" s="141">
        <v>1843</v>
      </c>
      <c r="M8" s="140">
        <v>1</v>
      </c>
      <c r="N8" s="141">
        <v>1100</v>
      </c>
      <c r="O8" s="140">
        <v>5</v>
      </c>
      <c r="P8" s="141">
        <v>68800</v>
      </c>
      <c r="Q8" s="140">
        <v>3</v>
      </c>
      <c r="R8" s="18">
        <v>12</v>
      </c>
      <c r="S8" s="140">
        <v>48</v>
      </c>
      <c r="T8" s="18">
        <v>10.4</v>
      </c>
      <c r="U8" s="142">
        <v>49</v>
      </c>
    </row>
    <row r="9" spans="3:21">
      <c r="C9" s="143" t="s">
        <v>165</v>
      </c>
      <c r="D9" s="166">
        <v>22.24</v>
      </c>
      <c r="E9" s="144">
        <v>4</v>
      </c>
      <c r="F9" s="15">
        <v>17.46</v>
      </c>
      <c r="G9" s="144">
        <v>3</v>
      </c>
      <c r="H9" s="15">
        <v>31.86</v>
      </c>
      <c r="I9" s="144">
        <v>1</v>
      </c>
      <c r="J9" s="145">
        <v>150000</v>
      </c>
      <c r="K9" s="144">
        <v>23</v>
      </c>
      <c r="L9" s="145">
        <v>994</v>
      </c>
      <c r="M9" s="144">
        <v>20</v>
      </c>
      <c r="N9" s="145">
        <v>920</v>
      </c>
      <c r="O9" s="144">
        <v>12</v>
      </c>
      <c r="P9" s="145">
        <v>44000</v>
      </c>
      <c r="Q9" s="144">
        <v>35</v>
      </c>
      <c r="R9" s="15">
        <v>20.399999999999999</v>
      </c>
      <c r="S9" s="144">
        <v>17</v>
      </c>
      <c r="T9" s="15">
        <v>17</v>
      </c>
      <c r="U9" s="146">
        <v>18</v>
      </c>
    </row>
    <row r="10" spans="3:21">
      <c r="C10" s="139" t="s">
        <v>166</v>
      </c>
      <c r="D10" s="162">
        <v>21.85</v>
      </c>
      <c r="E10" s="140">
        <v>5</v>
      </c>
      <c r="F10" s="18">
        <v>12.54</v>
      </c>
      <c r="G10" s="140">
        <v>18</v>
      </c>
      <c r="H10" s="18">
        <v>28.35</v>
      </c>
      <c r="I10" s="140">
        <v>11</v>
      </c>
      <c r="J10" s="141">
        <v>400000</v>
      </c>
      <c r="K10" s="140">
        <v>2</v>
      </c>
      <c r="L10" s="141">
        <v>1811</v>
      </c>
      <c r="M10" s="140">
        <v>2</v>
      </c>
      <c r="N10" s="141">
        <v>1180</v>
      </c>
      <c r="O10" s="140">
        <v>2</v>
      </c>
      <c r="P10" s="141">
        <v>63160</v>
      </c>
      <c r="Q10" s="140">
        <v>5</v>
      </c>
      <c r="R10" s="18">
        <v>24.2</v>
      </c>
      <c r="S10" s="140">
        <v>4</v>
      </c>
      <c r="T10" s="18">
        <v>18.7</v>
      </c>
      <c r="U10" s="142">
        <v>10</v>
      </c>
    </row>
    <row r="11" spans="3:21">
      <c r="C11" s="143" t="s">
        <v>167</v>
      </c>
      <c r="D11" s="166">
        <v>21.31</v>
      </c>
      <c r="E11" s="144">
        <v>6</v>
      </c>
      <c r="F11" s="15">
        <v>16.03</v>
      </c>
      <c r="G11" s="144">
        <v>4</v>
      </c>
      <c r="H11" s="15">
        <v>28.18</v>
      </c>
      <c r="I11" s="144">
        <v>12</v>
      </c>
      <c r="J11" s="145">
        <v>480000</v>
      </c>
      <c r="K11" s="144">
        <v>1</v>
      </c>
      <c r="L11" s="145">
        <v>1386.5</v>
      </c>
      <c r="M11" s="144">
        <v>9</v>
      </c>
      <c r="N11" s="145">
        <v>1300</v>
      </c>
      <c r="O11" s="144">
        <v>1</v>
      </c>
      <c r="P11" s="145">
        <v>62385</v>
      </c>
      <c r="Q11" s="144">
        <v>7</v>
      </c>
      <c r="R11" s="15">
        <v>13.200000000000001</v>
      </c>
      <c r="S11" s="144">
        <v>42</v>
      </c>
      <c r="T11" s="15">
        <v>12</v>
      </c>
      <c r="U11" s="146">
        <v>40</v>
      </c>
    </row>
    <row r="12" spans="3:21">
      <c r="C12" s="139" t="s">
        <v>168</v>
      </c>
      <c r="D12" s="162">
        <v>20.38</v>
      </c>
      <c r="E12" s="140">
        <v>7</v>
      </c>
      <c r="F12" s="18">
        <v>15.48</v>
      </c>
      <c r="G12" s="140">
        <v>6</v>
      </c>
      <c r="H12" s="18">
        <v>26.71</v>
      </c>
      <c r="I12" s="140">
        <v>20</v>
      </c>
      <c r="J12" s="141">
        <v>150000</v>
      </c>
      <c r="K12" s="140">
        <v>27</v>
      </c>
      <c r="L12" s="141">
        <v>1116</v>
      </c>
      <c r="M12" s="140">
        <v>15</v>
      </c>
      <c r="N12" s="141">
        <v>900</v>
      </c>
      <c r="O12" s="140">
        <v>15</v>
      </c>
      <c r="P12" s="141">
        <v>47100</v>
      </c>
      <c r="Q12" s="140">
        <v>29</v>
      </c>
      <c r="R12" s="18">
        <v>17.8</v>
      </c>
      <c r="S12" s="140">
        <v>26</v>
      </c>
      <c r="T12" s="18">
        <v>15.9</v>
      </c>
      <c r="U12" s="142">
        <v>24</v>
      </c>
    </row>
    <row r="13" spans="3:21">
      <c r="C13" s="143" t="s">
        <v>169</v>
      </c>
      <c r="D13" s="166">
        <v>19.5</v>
      </c>
      <c r="E13" s="144">
        <v>8</v>
      </c>
      <c r="F13" s="15">
        <v>15.38</v>
      </c>
      <c r="G13" s="144">
        <v>7</v>
      </c>
      <c r="H13" s="15">
        <v>25.78</v>
      </c>
      <c r="I13" s="144">
        <v>29</v>
      </c>
      <c r="J13" s="145">
        <v>240000</v>
      </c>
      <c r="K13" s="144">
        <v>9</v>
      </c>
      <c r="L13" s="145">
        <v>1468</v>
      </c>
      <c r="M13" s="144">
        <v>7</v>
      </c>
      <c r="N13" s="145">
        <v>850</v>
      </c>
      <c r="O13" s="144">
        <v>17</v>
      </c>
      <c r="P13" s="145">
        <v>54000</v>
      </c>
      <c r="Q13" s="144">
        <v>18</v>
      </c>
      <c r="R13" s="15">
        <v>18.099999999999998</v>
      </c>
      <c r="S13" s="144">
        <v>25</v>
      </c>
      <c r="T13" s="15">
        <v>14.7</v>
      </c>
      <c r="U13" s="146">
        <v>28</v>
      </c>
    </row>
    <row r="14" spans="3:21">
      <c r="C14" s="139" t="s">
        <v>170</v>
      </c>
      <c r="D14" s="162">
        <v>19.420000000000002</v>
      </c>
      <c r="E14" s="140">
        <v>9</v>
      </c>
      <c r="F14" s="18">
        <v>13.3</v>
      </c>
      <c r="G14" s="140">
        <v>14</v>
      </c>
      <c r="H14" s="18">
        <v>28.92</v>
      </c>
      <c r="I14" s="140">
        <v>8</v>
      </c>
      <c r="J14" s="141">
        <v>215000</v>
      </c>
      <c r="K14" s="140">
        <v>14</v>
      </c>
      <c r="L14" s="141">
        <v>1102</v>
      </c>
      <c r="M14" s="140">
        <v>16</v>
      </c>
      <c r="N14" s="141">
        <v>820</v>
      </c>
      <c r="O14" s="140">
        <v>20</v>
      </c>
      <c r="P14" s="141">
        <v>47400</v>
      </c>
      <c r="Q14" s="140">
        <v>25</v>
      </c>
      <c r="R14" s="18">
        <v>20</v>
      </c>
      <c r="S14" s="140">
        <v>18</v>
      </c>
      <c r="T14" s="18">
        <v>17.5</v>
      </c>
      <c r="U14" s="142">
        <v>16</v>
      </c>
    </row>
    <row r="15" spans="3:21">
      <c r="C15" s="143" t="s">
        <v>171</v>
      </c>
      <c r="D15" s="166">
        <v>19.27</v>
      </c>
      <c r="E15" s="144">
        <v>10</v>
      </c>
      <c r="F15" s="15">
        <v>14.52</v>
      </c>
      <c r="G15" s="144">
        <v>8</v>
      </c>
      <c r="H15" s="15">
        <v>29.05</v>
      </c>
      <c r="I15" s="144">
        <v>7</v>
      </c>
      <c r="J15" s="145">
        <v>275000</v>
      </c>
      <c r="K15" s="144">
        <v>6</v>
      </c>
      <c r="L15" s="145">
        <v>1665</v>
      </c>
      <c r="M15" s="144">
        <v>3</v>
      </c>
      <c r="N15" s="145">
        <v>990</v>
      </c>
      <c r="O15" s="144">
        <v>8</v>
      </c>
      <c r="P15" s="145">
        <v>69000</v>
      </c>
      <c r="Q15" s="144">
        <v>2</v>
      </c>
      <c r="R15" s="15">
        <v>12.8</v>
      </c>
      <c r="S15" s="144">
        <v>46</v>
      </c>
      <c r="T15" s="15">
        <v>10.9</v>
      </c>
      <c r="U15" s="146">
        <v>47</v>
      </c>
    </row>
    <row r="16" spans="3:21">
      <c r="C16" s="372"/>
      <c r="D16" s="373"/>
      <c r="E16" s="373"/>
      <c r="F16" s="373"/>
      <c r="G16" s="373"/>
      <c r="H16" s="373"/>
      <c r="I16" s="373"/>
      <c r="J16" s="373"/>
      <c r="K16" s="373"/>
      <c r="L16" s="373"/>
      <c r="M16" s="373"/>
      <c r="N16" s="373"/>
      <c r="O16" s="373"/>
      <c r="P16" s="373"/>
      <c r="Q16" s="373"/>
      <c r="R16" s="373"/>
      <c r="S16" s="373"/>
      <c r="T16" s="373"/>
      <c r="U16" s="374"/>
    </row>
    <row r="17" spans="3:21">
      <c r="C17" s="143" t="s">
        <v>172</v>
      </c>
      <c r="D17" s="166">
        <v>19.239999999999998</v>
      </c>
      <c r="E17" s="144">
        <v>11</v>
      </c>
      <c r="F17" s="15">
        <v>13.55</v>
      </c>
      <c r="G17" s="144">
        <v>12</v>
      </c>
      <c r="H17" s="15">
        <v>29.63</v>
      </c>
      <c r="I17" s="144">
        <v>5</v>
      </c>
      <c r="J17" s="145">
        <v>130000</v>
      </c>
      <c r="K17" s="144">
        <v>32</v>
      </c>
      <c r="L17" s="145">
        <v>930</v>
      </c>
      <c r="M17" s="144">
        <v>24</v>
      </c>
      <c r="N17" s="145">
        <v>781.5</v>
      </c>
      <c r="O17" s="144">
        <v>24</v>
      </c>
      <c r="P17" s="145">
        <v>42675</v>
      </c>
      <c r="Q17" s="144">
        <v>38</v>
      </c>
      <c r="R17" s="15">
        <v>21.6</v>
      </c>
      <c r="S17" s="144">
        <v>12</v>
      </c>
      <c r="T17" s="15">
        <v>19.100000000000001</v>
      </c>
      <c r="U17" s="146">
        <v>5</v>
      </c>
    </row>
    <row r="18" spans="3:21">
      <c r="C18" s="139" t="s">
        <v>173</v>
      </c>
      <c r="D18" s="162">
        <v>19.04</v>
      </c>
      <c r="E18" s="140">
        <v>12</v>
      </c>
      <c r="F18" s="18">
        <v>14.48</v>
      </c>
      <c r="G18" s="140">
        <v>9</v>
      </c>
      <c r="H18" s="18">
        <v>27.12</v>
      </c>
      <c r="I18" s="140">
        <v>18</v>
      </c>
      <c r="J18" s="141">
        <v>150000</v>
      </c>
      <c r="K18" s="140">
        <v>22</v>
      </c>
      <c r="L18" s="141">
        <v>942.5</v>
      </c>
      <c r="M18" s="140">
        <v>23</v>
      </c>
      <c r="N18" s="141">
        <v>820</v>
      </c>
      <c r="O18" s="140">
        <v>19</v>
      </c>
      <c r="P18" s="141">
        <v>45000</v>
      </c>
      <c r="Q18" s="140">
        <v>31</v>
      </c>
      <c r="R18" s="18">
        <v>22.900000000000002</v>
      </c>
      <c r="S18" s="140">
        <v>10</v>
      </c>
      <c r="T18" s="18">
        <v>19</v>
      </c>
      <c r="U18" s="142">
        <v>8</v>
      </c>
    </row>
    <row r="19" spans="3:21">
      <c r="C19" s="143" t="s">
        <v>174</v>
      </c>
      <c r="D19" s="166">
        <v>18.649999999999999</v>
      </c>
      <c r="E19" s="144">
        <v>13</v>
      </c>
      <c r="F19" s="15">
        <v>13.92</v>
      </c>
      <c r="G19" s="144">
        <v>10</v>
      </c>
      <c r="H19" s="15">
        <v>26.39</v>
      </c>
      <c r="I19" s="144">
        <v>24</v>
      </c>
      <c r="J19" s="145">
        <v>300000</v>
      </c>
      <c r="K19" s="144">
        <v>4</v>
      </c>
      <c r="L19" s="145">
        <v>1575</v>
      </c>
      <c r="M19" s="144">
        <v>5</v>
      </c>
      <c r="N19" s="145">
        <v>1000</v>
      </c>
      <c r="O19" s="144">
        <v>6</v>
      </c>
      <c r="P19" s="145">
        <v>64500</v>
      </c>
      <c r="Q19" s="144">
        <v>4</v>
      </c>
      <c r="R19" s="15">
        <v>13.100000000000001</v>
      </c>
      <c r="S19" s="144">
        <v>43</v>
      </c>
      <c r="T19" s="15">
        <v>11.600000000000001</v>
      </c>
      <c r="U19" s="146">
        <v>43</v>
      </c>
    </row>
    <row r="20" spans="3:21">
      <c r="C20" s="139" t="s">
        <v>175</v>
      </c>
      <c r="D20" s="162">
        <v>18.45</v>
      </c>
      <c r="E20" s="140">
        <v>14</v>
      </c>
      <c r="F20" s="18">
        <v>13.62</v>
      </c>
      <c r="G20" s="140">
        <v>11</v>
      </c>
      <c r="H20" s="18">
        <v>28.53</v>
      </c>
      <c r="I20" s="140">
        <v>10</v>
      </c>
      <c r="J20" s="141">
        <v>150000</v>
      </c>
      <c r="K20" s="140">
        <v>25</v>
      </c>
      <c r="L20" s="141">
        <v>1020</v>
      </c>
      <c r="M20" s="140">
        <v>19</v>
      </c>
      <c r="N20" s="141">
        <v>804</v>
      </c>
      <c r="O20" s="140">
        <v>21</v>
      </c>
      <c r="P20" s="141">
        <v>51200</v>
      </c>
      <c r="Q20" s="140">
        <v>20</v>
      </c>
      <c r="R20" s="18">
        <v>17.5</v>
      </c>
      <c r="S20" s="140">
        <v>27</v>
      </c>
      <c r="T20" s="18">
        <v>15</v>
      </c>
      <c r="U20" s="142">
        <v>26</v>
      </c>
    </row>
    <row r="21" spans="3:21">
      <c r="C21" s="143" t="s">
        <v>176</v>
      </c>
      <c r="D21" s="166">
        <v>17.170000000000002</v>
      </c>
      <c r="E21" s="144">
        <v>15</v>
      </c>
      <c r="F21" s="15">
        <v>12.69</v>
      </c>
      <c r="G21" s="144">
        <v>15</v>
      </c>
      <c r="H21" s="15">
        <v>26.42</v>
      </c>
      <c r="I21" s="144">
        <v>22</v>
      </c>
      <c r="J21" s="145">
        <v>275000</v>
      </c>
      <c r="K21" s="144">
        <v>7</v>
      </c>
      <c r="L21" s="145">
        <v>1550</v>
      </c>
      <c r="M21" s="144">
        <v>6</v>
      </c>
      <c r="N21" s="145">
        <v>1100</v>
      </c>
      <c r="O21" s="144">
        <v>4</v>
      </c>
      <c r="P21" s="145">
        <v>70000</v>
      </c>
      <c r="Q21" s="144">
        <v>1</v>
      </c>
      <c r="R21" s="15">
        <v>11</v>
      </c>
      <c r="S21" s="144">
        <v>50</v>
      </c>
      <c r="T21" s="15">
        <v>10.100000000000001</v>
      </c>
      <c r="U21" s="146">
        <v>50</v>
      </c>
    </row>
    <row r="22" spans="3:21">
      <c r="C22" s="139" t="s">
        <v>177</v>
      </c>
      <c r="D22" s="162">
        <v>17.11</v>
      </c>
      <c r="E22" s="140">
        <v>16</v>
      </c>
      <c r="F22" s="18">
        <v>11.37</v>
      </c>
      <c r="G22" s="140">
        <v>24</v>
      </c>
      <c r="H22" s="18">
        <v>31.72</v>
      </c>
      <c r="I22" s="140">
        <v>2</v>
      </c>
      <c r="J22" s="141">
        <v>110000</v>
      </c>
      <c r="K22" s="140">
        <v>41</v>
      </c>
      <c r="L22" s="141">
        <v>869</v>
      </c>
      <c r="M22" s="140">
        <v>27</v>
      </c>
      <c r="N22" s="141">
        <v>720</v>
      </c>
      <c r="O22" s="140">
        <v>28</v>
      </c>
      <c r="P22" s="141">
        <v>45000</v>
      </c>
      <c r="Q22" s="140">
        <v>32</v>
      </c>
      <c r="R22" s="18">
        <v>20.9</v>
      </c>
      <c r="S22" s="140">
        <v>15</v>
      </c>
      <c r="T22" s="18">
        <v>17.5</v>
      </c>
      <c r="U22" s="142">
        <v>15</v>
      </c>
    </row>
    <row r="23" spans="3:21">
      <c r="C23" s="143" t="s">
        <v>178</v>
      </c>
      <c r="D23" s="166">
        <v>16.63</v>
      </c>
      <c r="E23" s="144">
        <v>17</v>
      </c>
      <c r="F23" s="15">
        <v>12.09</v>
      </c>
      <c r="G23" s="144">
        <v>19</v>
      </c>
      <c r="H23" s="15">
        <v>24.29</v>
      </c>
      <c r="I23" s="144">
        <v>36</v>
      </c>
      <c r="J23" s="145">
        <v>250000</v>
      </c>
      <c r="K23" s="144">
        <v>8</v>
      </c>
      <c r="L23" s="145">
        <v>1279</v>
      </c>
      <c r="M23" s="144">
        <v>10</v>
      </c>
      <c r="N23" s="145">
        <v>904</v>
      </c>
      <c r="O23" s="144">
        <v>14</v>
      </c>
      <c r="P23" s="145">
        <v>56400</v>
      </c>
      <c r="Q23" s="144">
        <v>13</v>
      </c>
      <c r="R23" s="15">
        <v>15</v>
      </c>
      <c r="S23" s="144">
        <v>35</v>
      </c>
      <c r="T23" s="15">
        <v>13.900000000000002</v>
      </c>
      <c r="U23" s="146">
        <v>31</v>
      </c>
    </row>
    <row r="24" spans="3:21">
      <c r="C24" s="139" t="s">
        <v>179</v>
      </c>
      <c r="D24" s="162">
        <v>16.52</v>
      </c>
      <c r="E24" s="140">
        <v>18</v>
      </c>
      <c r="F24" s="18">
        <v>11.57</v>
      </c>
      <c r="G24" s="140">
        <v>21</v>
      </c>
      <c r="H24" s="18">
        <v>25.54</v>
      </c>
      <c r="I24" s="140">
        <v>30</v>
      </c>
      <c r="J24" s="141">
        <v>212000</v>
      </c>
      <c r="K24" s="140">
        <v>15</v>
      </c>
      <c r="L24" s="141">
        <v>1180.5</v>
      </c>
      <c r="M24" s="140">
        <v>13</v>
      </c>
      <c r="N24" s="141">
        <v>875</v>
      </c>
      <c r="O24" s="140">
        <v>16</v>
      </c>
      <c r="P24" s="141">
        <v>54000</v>
      </c>
      <c r="Q24" s="140">
        <v>17</v>
      </c>
      <c r="R24" s="18">
        <v>14.399999999999999</v>
      </c>
      <c r="S24" s="140">
        <v>38</v>
      </c>
      <c r="T24" s="18">
        <v>13.5</v>
      </c>
      <c r="U24" s="142">
        <v>34</v>
      </c>
    </row>
    <row r="25" spans="3:21">
      <c r="C25" s="143" t="s">
        <v>180</v>
      </c>
      <c r="D25" s="166">
        <v>16.52</v>
      </c>
      <c r="E25" s="144">
        <v>19</v>
      </c>
      <c r="F25" s="15">
        <v>11.23</v>
      </c>
      <c r="G25" s="144">
        <v>25</v>
      </c>
      <c r="H25" s="15">
        <v>27.98</v>
      </c>
      <c r="I25" s="144">
        <v>14</v>
      </c>
      <c r="J25" s="145">
        <v>150000</v>
      </c>
      <c r="K25" s="144">
        <v>28</v>
      </c>
      <c r="L25" s="145">
        <v>618</v>
      </c>
      <c r="M25" s="144">
        <v>45</v>
      </c>
      <c r="N25" s="145">
        <v>710</v>
      </c>
      <c r="O25" s="144">
        <v>30</v>
      </c>
      <c r="P25" s="145">
        <v>41000</v>
      </c>
      <c r="Q25" s="144">
        <v>42</v>
      </c>
      <c r="R25" s="15">
        <v>25.4</v>
      </c>
      <c r="S25" s="144">
        <v>2</v>
      </c>
      <c r="T25" s="15">
        <v>21.5</v>
      </c>
      <c r="U25" s="146">
        <v>2</v>
      </c>
    </row>
    <row r="26" spans="3:21">
      <c r="C26" s="139" t="s">
        <v>181</v>
      </c>
      <c r="D26" s="162">
        <v>16.5</v>
      </c>
      <c r="E26" s="140">
        <v>20</v>
      </c>
      <c r="F26" s="18">
        <v>10.29</v>
      </c>
      <c r="G26" s="140">
        <v>35</v>
      </c>
      <c r="H26" s="18">
        <v>28.9</v>
      </c>
      <c r="I26" s="140">
        <v>9</v>
      </c>
      <c r="J26" s="141">
        <v>125000</v>
      </c>
      <c r="K26" s="140">
        <v>33</v>
      </c>
      <c r="L26" s="141">
        <v>611</v>
      </c>
      <c r="M26" s="140">
        <v>46</v>
      </c>
      <c r="N26" s="141">
        <v>723</v>
      </c>
      <c r="O26" s="140">
        <v>27</v>
      </c>
      <c r="P26" s="141">
        <v>40000</v>
      </c>
      <c r="Q26" s="140">
        <v>45</v>
      </c>
      <c r="R26" s="18">
        <v>24.3</v>
      </c>
      <c r="S26" s="140">
        <v>3</v>
      </c>
      <c r="T26" s="18">
        <v>20.399999999999999</v>
      </c>
      <c r="U26" s="142">
        <v>3</v>
      </c>
    </row>
    <row r="27" spans="3:21">
      <c r="C27" s="375"/>
      <c r="D27" s="376"/>
      <c r="E27" s="376"/>
      <c r="F27" s="376"/>
      <c r="G27" s="376"/>
      <c r="H27" s="376"/>
      <c r="I27" s="376"/>
      <c r="J27" s="376"/>
      <c r="K27" s="376"/>
      <c r="L27" s="376"/>
      <c r="M27" s="376"/>
      <c r="N27" s="376"/>
      <c r="O27" s="376"/>
      <c r="P27" s="376"/>
      <c r="Q27" s="376"/>
      <c r="R27" s="376"/>
      <c r="S27" s="376"/>
      <c r="T27" s="376"/>
      <c r="U27" s="377"/>
    </row>
    <row r="28" spans="3:21">
      <c r="C28" s="139" t="s">
        <v>182</v>
      </c>
      <c r="D28" s="162">
        <v>16.5</v>
      </c>
      <c r="E28" s="140">
        <v>21</v>
      </c>
      <c r="F28" s="18">
        <v>12.57</v>
      </c>
      <c r="G28" s="140">
        <v>17</v>
      </c>
      <c r="H28" s="18">
        <v>26.04</v>
      </c>
      <c r="I28" s="140">
        <v>28</v>
      </c>
      <c r="J28" s="141">
        <v>150000</v>
      </c>
      <c r="K28" s="140">
        <v>26</v>
      </c>
      <c r="L28" s="141">
        <v>826</v>
      </c>
      <c r="M28" s="140">
        <v>31</v>
      </c>
      <c r="N28" s="141">
        <v>700</v>
      </c>
      <c r="O28" s="140">
        <v>32</v>
      </c>
      <c r="P28" s="141">
        <v>43600</v>
      </c>
      <c r="Q28" s="140">
        <v>37</v>
      </c>
      <c r="R28" s="18">
        <v>16.8</v>
      </c>
      <c r="S28" s="140">
        <v>29</v>
      </c>
      <c r="T28" s="18">
        <v>14.099999999999998</v>
      </c>
      <c r="U28" s="142">
        <v>29</v>
      </c>
    </row>
    <row r="29" spans="3:21">
      <c r="C29" s="143" t="s">
        <v>183</v>
      </c>
      <c r="D29" s="166">
        <v>16.420000000000002</v>
      </c>
      <c r="E29" s="144">
        <v>22</v>
      </c>
      <c r="F29" s="15">
        <v>11.49</v>
      </c>
      <c r="G29" s="144">
        <v>22</v>
      </c>
      <c r="H29" s="15">
        <v>26.24</v>
      </c>
      <c r="I29" s="144">
        <v>26</v>
      </c>
      <c r="J29" s="145">
        <v>140000</v>
      </c>
      <c r="K29" s="144">
        <v>31</v>
      </c>
      <c r="L29" s="145">
        <v>859</v>
      </c>
      <c r="M29" s="144">
        <v>29</v>
      </c>
      <c r="N29" s="145">
        <v>718</v>
      </c>
      <c r="O29" s="144">
        <v>29</v>
      </c>
      <c r="P29" s="145">
        <v>41950</v>
      </c>
      <c r="Q29" s="144">
        <v>41</v>
      </c>
      <c r="R29" s="15">
        <v>21.3</v>
      </c>
      <c r="S29" s="144">
        <v>14</v>
      </c>
      <c r="T29" s="15">
        <v>17.899999999999999</v>
      </c>
      <c r="U29" s="146">
        <v>14</v>
      </c>
    </row>
    <row r="30" spans="3:21">
      <c r="C30" s="139" t="s">
        <v>184</v>
      </c>
      <c r="D30" s="162">
        <v>16.41</v>
      </c>
      <c r="E30" s="140">
        <v>23</v>
      </c>
      <c r="F30" s="18">
        <v>11.98</v>
      </c>
      <c r="G30" s="140">
        <v>20</v>
      </c>
      <c r="H30" s="18">
        <v>26.41</v>
      </c>
      <c r="I30" s="140">
        <v>23</v>
      </c>
      <c r="J30" s="141">
        <v>125000</v>
      </c>
      <c r="K30" s="140">
        <v>34</v>
      </c>
      <c r="L30" s="141">
        <v>740</v>
      </c>
      <c r="M30" s="140">
        <v>36</v>
      </c>
      <c r="N30" s="141">
        <v>710</v>
      </c>
      <c r="O30" s="140">
        <v>31</v>
      </c>
      <c r="P30" s="141">
        <v>40000</v>
      </c>
      <c r="Q30" s="140">
        <v>46</v>
      </c>
      <c r="R30" s="18">
        <v>23.1</v>
      </c>
      <c r="S30" s="140">
        <v>9</v>
      </c>
      <c r="T30" s="18">
        <v>18.899999999999999</v>
      </c>
      <c r="U30" s="142">
        <v>9</v>
      </c>
    </row>
    <row r="31" spans="3:21">
      <c r="C31" s="143" t="s">
        <v>185</v>
      </c>
      <c r="D31" s="166">
        <v>16.170000000000002</v>
      </c>
      <c r="E31" s="144">
        <v>24</v>
      </c>
      <c r="F31" s="15">
        <v>11.42</v>
      </c>
      <c r="G31" s="144">
        <v>23</v>
      </c>
      <c r="H31" s="15">
        <v>27.17</v>
      </c>
      <c r="I31" s="144">
        <v>17</v>
      </c>
      <c r="J31" s="145">
        <v>90000</v>
      </c>
      <c r="K31" s="144">
        <v>50</v>
      </c>
      <c r="L31" s="145">
        <v>581</v>
      </c>
      <c r="M31" s="144">
        <v>48</v>
      </c>
      <c r="N31" s="145">
        <v>640</v>
      </c>
      <c r="O31" s="144">
        <v>44</v>
      </c>
      <c r="P31" s="145">
        <v>35000</v>
      </c>
      <c r="Q31" s="144">
        <v>51</v>
      </c>
      <c r="R31" s="15">
        <v>26.3</v>
      </c>
      <c r="S31" s="144">
        <v>1</v>
      </c>
      <c r="T31" s="15">
        <v>22.6</v>
      </c>
      <c r="U31" s="146">
        <v>1</v>
      </c>
    </row>
    <row r="32" spans="3:21">
      <c r="C32" s="139" t="s">
        <v>186</v>
      </c>
      <c r="D32" s="162">
        <v>15.84</v>
      </c>
      <c r="E32" s="140">
        <v>25</v>
      </c>
      <c r="F32" s="18">
        <v>10.93</v>
      </c>
      <c r="G32" s="140">
        <v>27</v>
      </c>
      <c r="H32" s="18">
        <v>26.19</v>
      </c>
      <c r="I32" s="140">
        <v>27</v>
      </c>
      <c r="J32" s="141">
        <v>150000</v>
      </c>
      <c r="K32" s="140">
        <v>30</v>
      </c>
      <c r="L32" s="141">
        <v>983</v>
      </c>
      <c r="M32" s="140">
        <v>21</v>
      </c>
      <c r="N32" s="141">
        <v>700</v>
      </c>
      <c r="O32" s="140">
        <v>33</v>
      </c>
      <c r="P32" s="141">
        <v>50000</v>
      </c>
      <c r="Q32" s="140">
        <v>22</v>
      </c>
      <c r="R32" s="18">
        <v>15.299999999999999</v>
      </c>
      <c r="S32" s="140">
        <v>34</v>
      </c>
      <c r="T32" s="18">
        <v>13.100000000000001</v>
      </c>
      <c r="U32" s="142">
        <v>37</v>
      </c>
    </row>
    <row r="33" spans="3:21">
      <c r="C33" s="143" t="s">
        <v>187</v>
      </c>
      <c r="D33" s="166">
        <v>15.68</v>
      </c>
      <c r="E33" s="144">
        <v>26</v>
      </c>
      <c r="F33" s="15">
        <v>13.32</v>
      </c>
      <c r="G33" s="144">
        <v>13</v>
      </c>
      <c r="H33" s="15">
        <v>21.99</v>
      </c>
      <c r="I33" s="144">
        <v>44</v>
      </c>
      <c r="J33" s="145">
        <v>200000</v>
      </c>
      <c r="K33" s="144">
        <v>17</v>
      </c>
      <c r="L33" s="145">
        <v>1101</v>
      </c>
      <c r="M33" s="144">
        <v>17</v>
      </c>
      <c r="N33" s="145">
        <v>840</v>
      </c>
      <c r="O33" s="144">
        <v>18</v>
      </c>
      <c r="P33" s="145">
        <v>52905</v>
      </c>
      <c r="Q33" s="144">
        <v>19</v>
      </c>
      <c r="R33" s="15">
        <v>13</v>
      </c>
      <c r="S33" s="144">
        <v>44</v>
      </c>
      <c r="T33" s="15">
        <v>11.5</v>
      </c>
      <c r="U33" s="146">
        <v>44</v>
      </c>
    </row>
    <row r="34" spans="3:21">
      <c r="C34" s="139" t="s">
        <v>188</v>
      </c>
      <c r="D34" s="162">
        <v>15.63</v>
      </c>
      <c r="E34" s="140">
        <v>27</v>
      </c>
      <c r="F34" s="18">
        <v>10.78</v>
      </c>
      <c r="G34" s="140">
        <v>28</v>
      </c>
      <c r="H34" s="18">
        <v>26.75</v>
      </c>
      <c r="I34" s="140">
        <v>19</v>
      </c>
      <c r="J34" s="141">
        <v>150000</v>
      </c>
      <c r="K34" s="140">
        <v>29</v>
      </c>
      <c r="L34" s="141">
        <v>867</v>
      </c>
      <c r="M34" s="140">
        <v>28</v>
      </c>
      <c r="N34" s="141">
        <v>740</v>
      </c>
      <c r="O34" s="140">
        <v>26</v>
      </c>
      <c r="P34" s="141">
        <v>49040</v>
      </c>
      <c r="Q34" s="140">
        <v>23</v>
      </c>
      <c r="R34" s="18">
        <v>16.3</v>
      </c>
      <c r="S34" s="140">
        <v>30</v>
      </c>
      <c r="T34" s="18">
        <v>13.8</v>
      </c>
      <c r="U34" s="142">
        <v>33</v>
      </c>
    </row>
    <row r="35" spans="3:21">
      <c r="C35" s="143" t="s">
        <v>189</v>
      </c>
      <c r="D35" s="166">
        <v>15.61</v>
      </c>
      <c r="E35" s="144">
        <v>28</v>
      </c>
      <c r="F35" s="15">
        <v>9.67</v>
      </c>
      <c r="G35" s="144">
        <v>36</v>
      </c>
      <c r="H35" s="15">
        <v>27.71</v>
      </c>
      <c r="I35" s="144">
        <v>15</v>
      </c>
      <c r="J35" s="145">
        <v>120000</v>
      </c>
      <c r="K35" s="144">
        <v>37</v>
      </c>
      <c r="L35" s="145">
        <v>880</v>
      </c>
      <c r="M35" s="144">
        <v>26</v>
      </c>
      <c r="N35" s="145">
        <v>670</v>
      </c>
      <c r="O35" s="144">
        <v>38</v>
      </c>
      <c r="P35" s="145">
        <v>45000</v>
      </c>
      <c r="Q35" s="144">
        <v>33</v>
      </c>
      <c r="R35" s="15">
        <v>20.599999999999998</v>
      </c>
      <c r="S35" s="144">
        <v>16</v>
      </c>
      <c r="T35" s="15">
        <v>16.400000000000002</v>
      </c>
      <c r="U35" s="146">
        <v>21</v>
      </c>
    </row>
    <row r="36" spans="3:21">
      <c r="C36" s="139" t="s">
        <v>190</v>
      </c>
      <c r="D36" s="162">
        <v>15.57</v>
      </c>
      <c r="E36" s="140">
        <v>29</v>
      </c>
      <c r="F36" s="18">
        <v>10.37</v>
      </c>
      <c r="G36" s="140">
        <v>31</v>
      </c>
      <c r="H36" s="18">
        <v>26.32</v>
      </c>
      <c r="I36" s="140">
        <v>25</v>
      </c>
      <c r="J36" s="141">
        <v>125000</v>
      </c>
      <c r="K36" s="140">
        <v>35</v>
      </c>
      <c r="L36" s="141">
        <v>739</v>
      </c>
      <c r="M36" s="140">
        <v>37</v>
      </c>
      <c r="N36" s="141">
        <v>682</v>
      </c>
      <c r="O36" s="140">
        <v>36</v>
      </c>
      <c r="P36" s="141">
        <v>40000</v>
      </c>
      <c r="Q36" s="140">
        <v>47</v>
      </c>
      <c r="R36" s="18">
        <v>22.400000000000002</v>
      </c>
      <c r="S36" s="140">
        <v>11</v>
      </c>
      <c r="T36" s="18">
        <v>18.3</v>
      </c>
      <c r="U36" s="142">
        <v>13</v>
      </c>
    </row>
    <row r="37" spans="3:21">
      <c r="C37" s="143" t="s">
        <v>191</v>
      </c>
      <c r="D37" s="166">
        <v>15.52</v>
      </c>
      <c r="E37" s="144">
        <v>30</v>
      </c>
      <c r="F37" s="15">
        <v>12.67</v>
      </c>
      <c r="G37" s="144">
        <v>16</v>
      </c>
      <c r="H37" s="15">
        <v>22.73</v>
      </c>
      <c r="I37" s="144">
        <v>42</v>
      </c>
      <c r="J37" s="145">
        <v>225000</v>
      </c>
      <c r="K37" s="144">
        <v>12</v>
      </c>
      <c r="L37" s="145">
        <v>1390</v>
      </c>
      <c r="M37" s="144">
        <v>8</v>
      </c>
      <c r="N37" s="145">
        <v>920</v>
      </c>
      <c r="O37" s="144">
        <v>13</v>
      </c>
      <c r="P37" s="145">
        <v>63000</v>
      </c>
      <c r="Q37" s="144">
        <v>6</v>
      </c>
      <c r="R37" s="15">
        <v>10.199999999999999</v>
      </c>
      <c r="S37" s="144">
        <v>51</v>
      </c>
      <c r="T37" s="15">
        <v>8.7999999999999989</v>
      </c>
      <c r="U37" s="146">
        <v>51</v>
      </c>
    </row>
    <row r="38" spans="3:21">
      <c r="C38" s="372"/>
      <c r="D38" s="373"/>
      <c r="E38" s="373"/>
      <c r="F38" s="373"/>
      <c r="G38" s="373"/>
      <c r="H38" s="373"/>
      <c r="I38" s="373"/>
      <c r="J38" s="373"/>
      <c r="K38" s="373"/>
      <c r="L38" s="373"/>
      <c r="M38" s="373"/>
      <c r="N38" s="373"/>
      <c r="O38" s="373"/>
      <c r="P38" s="373"/>
      <c r="Q38" s="373"/>
      <c r="R38" s="373"/>
      <c r="S38" s="373"/>
      <c r="T38" s="373"/>
      <c r="U38" s="374"/>
    </row>
    <row r="39" spans="3:21">
      <c r="C39" s="143" t="s">
        <v>192</v>
      </c>
      <c r="D39" s="166">
        <v>15.47</v>
      </c>
      <c r="E39" s="144">
        <v>31</v>
      </c>
      <c r="F39" s="15">
        <v>10.43</v>
      </c>
      <c r="G39" s="144">
        <v>30</v>
      </c>
      <c r="H39" s="15">
        <v>24.02</v>
      </c>
      <c r="I39" s="144">
        <v>40</v>
      </c>
      <c r="J39" s="145">
        <v>118000</v>
      </c>
      <c r="K39" s="144">
        <v>38</v>
      </c>
      <c r="L39" s="145">
        <v>835</v>
      </c>
      <c r="M39" s="144">
        <v>30</v>
      </c>
      <c r="N39" s="145">
        <v>783</v>
      </c>
      <c r="O39" s="144">
        <v>23</v>
      </c>
      <c r="P39" s="145">
        <v>47200</v>
      </c>
      <c r="Q39" s="144">
        <v>28</v>
      </c>
      <c r="R39" s="15">
        <v>21.5</v>
      </c>
      <c r="S39" s="144">
        <v>13</v>
      </c>
      <c r="T39" s="15">
        <v>18.5</v>
      </c>
      <c r="U39" s="146">
        <v>12</v>
      </c>
    </row>
    <row r="40" spans="3:21">
      <c r="C40" s="139" t="s">
        <v>193</v>
      </c>
      <c r="D40" s="162">
        <v>15.38</v>
      </c>
      <c r="E40" s="140">
        <v>32</v>
      </c>
      <c r="F40" s="18">
        <v>10.99</v>
      </c>
      <c r="G40" s="140">
        <v>26</v>
      </c>
      <c r="H40" s="18">
        <v>25.53</v>
      </c>
      <c r="I40" s="140">
        <v>31</v>
      </c>
      <c r="J40" s="141">
        <v>110000</v>
      </c>
      <c r="K40" s="140">
        <v>40</v>
      </c>
      <c r="L40" s="141">
        <v>672</v>
      </c>
      <c r="M40" s="140">
        <v>43</v>
      </c>
      <c r="N40" s="141">
        <v>650</v>
      </c>
      <c r="O40" s="140">
        <v>41</v>
      </c>
      <c r="P40" s="141">
        <v>39400</v>
      </c>
      <c r="Q40" s="140">
        <v>48</v>
      </c>
      <c r="R40" s="18">
        <v>23.799999999999997</v>
      </c>
      <c r="S40" s="140">
        <v>5</v>
      </c>
      <c r="T40" s="18">
        <v>19</v>
      </c>
      <c r="U40" s="142">
        <v>7</v>
      </c>
    </row>
    <row r="41" spans="3:21">
      <c r="C41" s="143" t="s">
        <v>194</v>
      </c>
      <c r="D41" s="166">
        <v>15.32</v>
      </c>
      <c r="E41" s="144">
        <v>33</v>
      </c>
      <c r="F41" s="15">
        <v>10.34</v>
      </c>
      <c r="G41" s="144">
        <v>32</v>
      </c>
      <c r="H41" s="15">
        <v>27.99</v>
      </c>
      <c r="I41" s="144">
        <v>13</v>
      </c>
      <c r="J41" s="145">
        <v>230000</v>
      </c>
      <c r="K41" s="144">
        <v>11</v>
      </c>
      <c r="L41" s="145">
        <v>1153.5</v>
      </c>
      <c r="M41" s="144">
        <v>14</v>
      </c>
      <c r="N41" s="145">
        <v>942</v>
      </c>
      <c r="O41" s="144">
        <v>11</v>
      </c>
      <c r="P41" s="145">
        <v>57030</v>
      </c>
      <c r="Q41" s="144">
        <v>11</v>
      </c>
      <c r="R41" s="15">
        <v>13.3</v>
      </c>
      <c r="S41" s="144">
        <v>41</v>
      </c>
      <c r="T41" s="15">
        <v>11.899999999999999</v>
      </c>
      <c r="U41" s="146">
        <v>41</v>
      </c>
    </row>
    <row r="42" spans="3:21">
      <c r="C42" s="139" t="s">
        <v>195</v>
      </c>
      <c r="D42" s="162">
        <v>14.81</v>
      </c>
      <c r="E42" s="140">
        <v>34</v>
      </c>
      <c r="F42" s="18">
        <v>10.31</v>
      </c>
      <c r="G42" s="140">
        <v>34</v>
      </c>
      <c r="H42" s="18">
        <v>24.14</v>
      </c>
      <c r="I42" s="140">
        <v>39</v>
      </c>
      <c r="J42" s="141">
        <v>221000</v>
      </c>
      <c r="K42" s="140">
        <v>13</v>
      </c>
      <c r="L42" s="141">
        <v>1181</v>
      </c>
      <c r="M42" s="140">
        <v>12</v>
      </c>
      <c r="N42" s="141">
        <v>983</v>
      </c>
      <c r="O42" s="140">
        <v>9</v>
      </c>
      <c r="P42" s="141">
        <v>59000</v>
      </c>
      <c r="Q42" s="140">
        <v>8</v>
      </c>
      <c r="R42" s="18">
        <v>13</v>
      </c>
      <c r="S42" s="140">
        <v>45</v>
      </c>
      <c r="T42" s="18">
        <v>11.5</v>
      </c>
      <c r="U42" s="142">
        <v>45</v>
      </c>
    </row>
    <row r="43" spans="3:21">
      <c r="C43" s="143" t="s">
        <v>196</v>
      </c>
      <c r="D43" s="166">
        <v>14.52</v>
      </c>
      <c r="E43" s="144">
        <v>35</v>
      </c>
      <c r="F43" s="15">
        <v>9.3699999999999992</v>
      </c>
      <c r="G43" s="144">
        <v>37</v>
      </c>
      <c r="H43" s="15">
        <v>25.5</v>
      </c>
      <c r="I43" s="144">
        <v>32</v>
      </c>
      <c r="J43" s="145">
        <v>120000</v>
      </c>
      <c r="K43" s="144">
        <v>36</v>
      </c>
      <c r="L43" s="145">
        <v>771</v>
      </c>
      <c r="M43" s="144">
        <v>35</v>
      </c>
      <c r="N43" s="145">
        <v>670</v>
      </c>
      <c r="O43" s="144">
        <v>37</v>
      </c>
      <c r="P43" s="145">
        <v>42420</v>
      </c>
      <c r="Q43" s="144">
        <v>40</v>
      </c>
      <c r="R43" s="15">
        <v>18.7</v>
      </c>
      <c r="S43" s="144">
        <v>22</v>
      </c>
      <c r="T43" s="15">
        <v>15.8</v>
      </c>
      <c r="U43" s="146">
        <v>25</v>
      </c>
    </row>
    <row r="44" spans="3:21">
      <c r="C44" s="139" t="s">
        <v>197</v>
      </c>
      <c r="D44" s="162">
        <v>14.28</v>
      </c>
      <c r="E44" s="140">
        <v>36</v>
      </c>
      <c r="F44" s="18">
        <v>10.31</v>
      </c>
      <c r="G44" s="140">
        <v>33</v>
      </c>
      <c r="H44" s="18">
        <v>22.65</v>
      </c>
      <c r="I44" s="140">
        <v>43</v>
      </c>
      <c r="J44" s="141">
        <v>150000</v>
      </c>
      <c r="K44" s="140">
        <v>24</v>
      </c>
      <c r="L44" s="141">
        <v>806</v>
      </c>
      <c r="M44" s="140">
        <v>32</v>
      </c>
      <c r="N44" s="141">
        <v>650</v>
      </c>
      <c r="O44" s="140">
        <v>42</v>
      </c>
      <c r="P44" s="141">
        <v>42500</v>
      </c>
      <c r="Q44" s="140">
        <v>39</v>
      </c>
      <c r="R44" s="18">
        <v>18.099999999999998</v>
      </c>
      <c r="S44" s="140">
        <v>24</v>
      </c>
      <c r="T44" s="18">
        <v>16.5</v>
      </c>
      <c r="U44" s="142">
        <v>20</v>
      </c>
    </row>
    <row r="45" spans="3:21">
      <c r="C45" s="143" t="s">
        <v>198</v>
      </c>
      <c r="D45" s="166">
        <v>14.25</v>
      </c>
      <c r="E45" s="144">
        <v>37</v>
      </c>
      <c r="F45" s="15">
        <v>9.3000000000000007</v>
      </c>
      <c r="G45" s="144">
        <v>39</v>
      </c>
      <c r="H45" s="15">
        <v>25.5</v>
      </c>
      <c r="I45" s="144">
        <v>33</v>
      </c>
      <c r="J45" s="145">
        <v>195000</v>
      </c>
      <c r="K45" s="144">
        <v>18</v>
      </c>
      <c r="L45" s="145">
        <v>1080</v>
      </c>
      <c r="M45" s="144">
        <v>18</v>
      </c>
      <c r="N45" s="145">
        <v>784.5</v>
      </c>
      <c r="O45" s="144">
        <v>22</v>
      </c>
      <c r="P45" s="145">
        <v>56500</v>
      </c>
      <c r="Q45" s="144">
        <v>12</v>
      </c>
      <c r="R45" s="15">
        <v>14.799999999999999</v>
      </c>
      <c r="S45" s="144">
        <v>36</v>
      </c>
      <c r="T45" s="15">
        <v>13.5</v>
      </c>
      <c r="U45" s="146">
        <v>35</v>
      </c>
    </row>
    <row r="46" spans="3:21">
      <c r="C46" s="139" t="s">
        <v>199</v>
      </c>
      <c r="D46" s="162">
        <v>14.21</v>
      </c>
      <c r="E46" s="140">
        <v>38</v>
      </c>
      <c r="F46" s="18">
        <v>9.14</v>
      </c>
      <c r="G46" s="140">
        <v>40</v>
      </c>
      <c r="H46" s="18">
        <v>24.28</v>
      </c>
      <c r="I46" s="140">
        <v>37</v>
      </c>
      <c r="J46" s="141">
        <v>90000</v>
      </c>
      <c r="K46" s="140">
        <v>49</v>
      </c>
      <c r="L46" s="141">
        <v>576</v>
      </c>
      <c r="M46" s="140">
        <v>49</v>
      </c>
      <c r="N46" s="141">
        <v>590.5</v>
      </c>
      <c r="O46" s="140">
        <v>48</v>
      </c>
      <c r="P46" s="141">
        <v>36700</v>
      </c>
      <c r="Q46" s="140">
        <v>49</v>
      </c>
      <c r="R46" s="18">
        <v>23.599999999999998</v>
      </c>
      <c r="S46" s="140">
        <v>6</v>
      </c>
      <c r="T46" s="18">
        <v>19.5</v>
      </c>
      <c r="U46" s="142">
        <v>4</v>
      </c>
    </row>
    <row r="47" spans="3:21">
      <c r="C47" s="143" t="s">
        <v>200</v>
      </c>
      <c r="D47" s="166">
        <v>14.19</v>
      </c>
      <c r="E47" s="144">
        <v>39</v>
      </c>
      <c r="F47" s="15">
        <v>8.6</v>
      </c>
      <c r="G47" s="144">
        <v>42</v>
      </c>
      <c r="H47" s="15">
        <v>26.66</v>
      </c>
      <c r="I47" s="144">
        <v>21</v>
      </c>
      <c r="J47" s="145">
        <v>113000</v>
      </c>
      <c r="K47" s="144">
        <v>39</v>
      </c>
      <c r="L47" s="145">
        <v>683</v>
      </c>
      <c r="M47" s="144">
        <v>41</v>
      </c>
      <c r="N47" s="145">
        <v>608</v>
      </c>
      <c r="O47" s="144">
        <v>46</v>
      </c>
      <c r="P47" s="145">
        <v>40210</v>
      </c>
      <c r="Q47" s="144">
        <v>44</v>
      </c>
      <c r="R47" s="15">
        <v>23.5</v>
      </c>
      <c r="S47" s="144">
        <v>8</v>
      </c>
      <c r="T47" s="15">
        <v>19.100000000000001</v>
      </c>
      <c r="U47" s="146">
        <v>6</v>
      </c>
    </row>
    <row r="48" spans="3:21">
      <c r="C48" s="139" t="s">
        <v>201</v>
      </c>
      <c r="D48" s="162">
        <v>14.12</v>
      </c>
      <c r="E48" s="140">
        <v>40</v>
      </c>
      <c r="F48" s="18">
        <v>8.4499999999999993</v>
      </c>
      <c r="G48" s="140">
        <v>43</v>
      </c>
      <c r="H48" s="18">
        <v>27.29</v>
      </c>
      <c r="I48" s="140">
        <v>16</v>
      </c>
      <c r="J48" s="141">
        <v>103000</v>
      </c>
      <c r="K48" s="140">
        <v>42</v>
      </c>
      <c r="L48" s="141">
        <v>775</v>
      </c>
      <c r="M48" s="140">
        <v>34</v>
      </c>
      <c r="N48" s="141">
        <v>683</v>
      </c>
      <c r="O48" s="140">
        <v>35</v>
      </c>
      <c r="P48" s="141">
        <v>44002</v>
      </c>
      <c r="Q48" s="140">
        <v>34</v>
      </c>
      <c r="R48" s="18">
        <v>19.400000000000002</v>
      </c>
      <c r="S48" s="140">
        <v>20</v>
      </c>
      <c r="T48" s="18">
        <v>16</v>
      </c>
      <c r="U48" s="142">
        <v>22</v>
      </c>
    </row>
    <row r="49" spans="3:21">
      <c r="C49" s="375"/>
      <c r="D49" s="376"/>
      <c r="E49" s="376"/>
      <c r="F49" s="376"/>
      <c r="G49" s="376"/>
      <c r="H49" s="376"/>
      <c r="I49" s="376"/>
      <c r="J49" s="376"/>
      <c r="K49" s="376"/>
      <c r="L49" s="376"/>
      <c r="M49" s="376"/>
      <c r="N49" s="376"/>
      <c r="O49" s="376"/>
      <c r="P49" s="376"/>
      <c r="Q49" s="376"/>
      <c r="R49" s="376"/>
      <c r="S49" s="376"/>
      <c r="T49" s="376"/>
      <c r="U49" s="377"/>
    </row>
    <row r="50" spans="3:21">
      <c r="C50" s="139" t="s">
        <v>202</v>
      </c>
      <c r="D50" s="162">
        <v>13.55</v>
      </c>
      <c r="E50" s="140">
        <v>41</v>
      </c>
      <c r="F50" s="18">
        <v>8.35</v>
      </c>
      <c r="G50" s="140">
        <v>44</v>
      </c>
      <c r="H50" s="18">
        <v>24.23</v>
      </c>
      <c r="I50" s="140">
        <v>38</v>
      </c>
      <c r="J50" s="141">
        <v>98000</v>
      </c>
      <c r="K50" s="140">
        <v>48</v>
      </c>
      <c r="L50" s="141">
        <v>633</v>
      </c>
      <c r="M50" s="140">
        <v>44</v>
      </c>
      <c r="N50" s="141">
        <v>650</v>
      </c>
      <c r="O50" s="140">
        <v>43</v>
      </c>
      <c r="P50" s="141">
        <v>40700</v>
      </c>
      <c r="Q50" s="140">
        <v>43</v>
      </c>
      <c r="R50" s="18">
        <v>19.7</v>
      </c>
      <c r="S50" s="140">
        <v>19</v>
      </c>
      <c r="T50" s="18">
        <v>17.2</v>
      </c>
      <c r="U50" s="142">
        <v>17</v>
      </c>
    </row>
    <row r="51" spans="3:21">
      <c r="C51" s="143" t="s">
        <v>203</v>
      </c>
      <c r="D51" s="166">
        <v>13.54</v>
      </c>
      <c r="E51" s="144">
        <v>42</v>
      </c>
      <c r="F51" s="15">
        <v>9.33</v>
      </c>
      <c r="G51" s="144">
        <v>38</v>
      </c>
      <c r="H51" s="15">
        <v>25</v>
      </c>
      <c r="I51" s="144">
        <v>35</v>
      </c>
      <c r="J51" s="145">
        <v>175000</v>
      </c>
      <c r="K51" s="144">
        <v>19</v>
      </c>
      <c r="L51" s="145">
        <v>975</v>
      </c>
      <c r="M51" s="144">
        <v>22</v>
      </c>
      <c r="N51" s="145">
        <v>740</v>
      </c>
      <c r="O51" s="144">
        <v>25</v>
      </c>
      <c r="P51" s="145">
        <v>55810</v>
      </c>
      <c r="Q51" s="144">
        <v>14</v>
      </c>
      <c r="R51" s="15">
        <v>12.7</v>
      </c>
      <c r="S51" s="144">
        <v>47</v>
      </c>
      <c r="T51" s="15">
        <v>11.899999999999999</v>
      </c>
      <c r="U51" s="146">
        <v>42</v>
      </c>
    </row>
    <row r="52" spans="3:21">
      <c r="C52" s="139" t="s">
        <v>204</v>
      </c>
      <c r="D52" s="162">
        <v>13.07</v>
      </c>
      <c r="E52" s="140">
        <v>43</v>
      </c>
      <c r="F52" s="18">
        <v>10.61</v>
      </c>
      <c r="G52" s="140">
        <v>29</v>
      </c>
      <c r="H52" s="18">
        <v>18.25</v>
      </c>
      <c r="I52" s="140">
        <v>49</v>
      </c>
      <c r="J52" s="141">
        <v>160000</v>
      </c>
      <c r="K52" s="140">
        <v>21</v>
      </c>
      <c r="L52" s="141">
        <v>678</v>
      </c>
      <c r="M52" s="140">
        <v>42</v>
      </c>
      <c r="N52" s="141">
        <v>610</v>
      </c>
      <c r="O52" s="140">
        <v>45</v>
      </c>
      <c r="P52" s="141">
        <v>43670</v>
      </c>
      <c r="Q52" s="140">
        <v>36</v>
      </c>
      <c r="R52" s="18">
        <v>17.100000000000001</v>
      </c>
      <c r="S52" s="140">
        <v>28</v>
      </c>
      <c r="T52" s="18">
        <v>14.799999999999999</v>
      </c>
      <c r="U52" s="142">
        <v>27</v>
      </c>
    </row>
    <row r="53" spans="3:21">
      <c r="C53" s="143" t="s">
        <v>205</v>
      </c>
      <c r="D53" s="166">
        <v>12.44</v>
      </c>
      <c r="E53" s="144">
        <v>44</v>
      </c>
      <c r="F53" s="15">
        <v>7.94</v>
      </c>
      <c r="G53" s="144">
        <v>47</v>
      </c>
      <c r="H53" s="15">
        <v>21.95</v>
      </c>
      <c r="I53" s="144">
        <v>45</v>
      </c>
      <c r="J53" s="145">
        <v>100000</v>
      </c>
      <c r="K53" s="144">
        <v>44</v>
      </c>
      <c r="L53" s="145">
        <v>738.5</v>
      </c>
      <c r="M53" s="144">
        <v>38</v>
      </c>
      <c r="N53" s="145">
        <v>657</v>
      </c>
      <c r="O53" s="144">
        <v>39</v>
      </c>
      <c r="P53" s="145">
        <v>46000</v>
      </c>
      <c r="Q53" s="144">
        <v>30</v>
      </c>
      <c r="R53" s="15">
        <v>15.7</v>
      </c>
      <c r="S53" s="144">
        <v>32</v>
      </c>
      <c r="T53" s="15">
        <v>13.8</v>
      </c>
      <c r="U53" s="146">
        <v>32</v>
      </c>
    </row>
    <row r="54" spans="3:21">
      <c r="C54" s="139" t="s">
        <v>206</v>
      </c>
      <c r="D54" s="162">
        <v>12.44</v>
      </c>
      <c r="E54" s="140">
        <v>45</v>
      </c>
      <c r="F54" s="18">
        <v>8.08</v>
      </c>
      <c r="G54" s="140">
        <v>46</v>
      </c>
      <c r="H54" s="18">
        <v>24</v>
      </c>
      <c r="I54" s="140">
        <v>41</v>
      </c>
      <c r="J54" s="141">
        <v>90000</v>
      </c>
      <c r="K54" s="140">
        <v>51</v>
      </c>
      <c r="L54" s="141">
        <v>471</v>
      </c>
      <c r="M54" s="140">
        <v>51</v>
      </c>
      <c r="N54" s="141">
        <v>568</v>
      </c>
      <c r="O54" s="140">
        <v>49</v>
      </c>
      <c r="P54" s="141">
        <v>36600</v>
      </c>
      <c r="Q54" s="140">
        <v>50</v>
      </c>
      <c r="R54" s="18">
        <v>23.599999999999998</v>
      </c>
      <c r="S54" s="140">
        <v>7</v>
      </c>
      <c r="T54" s="18">
        <v>18.600000000000001</v>
      </c>
      <c r="U54" s="142">
        <v>11</v>
      </c>
    </row>
    <row r="55" spans="3:21">
      <c r="C55" s="143" t="s">
        <v>207</v>
      </c>
      <c r="D55" s="166">
        <v>12.42</v>
      </c>
      <c r="E55" s="144">
        <v>46</v>
      </c>
      <c r="F55" s="15">
        <v>8.18</v>
      </c>
      <c r="G55" s="144">
        <v>45</v>
      </c>
      <c r="H55" s="15">
        <v>21.22</v>
      </c>
      <c r="I55" s="144">
        <v>46</v>
      </c>
      <c r="J55" s="145">
        <v>100000</v>
      </c>
      <c r="K55" s="144">
        <v>45</v>
      </c>
      <c r="L55" s="145">
        <v>735</v>
      </c>
      <c r="M55" s="144">
        <v>39</v>
      </c>
      <c r="N55" s="145">
        <v>651</v>
      </c>
      <c r="O55" s="144">
        <v>40</v>
      </c>
      <c r="P55" s="145">
        <v>49000</v>
      </c>
      <c r="Q55" s="144">
        <v>24</v>
      </c>
      <c r="R55" s="15">
        <v>15.4</v>
      </c>
      <c r="S55" s="144">
        <v>33</v>
      </c>
      <c r="T55" s="15">
        <v>13.100000000000001</v>
      </c>
      <c r="U55" s="146">
        <v>36</v>
      </c>
    </row>
    <row r="56" spans="3:21">
      <c r="C56" s="139" t="s">
        <v>208</v>
      </c>
      <c r="D56" s="162">
        <v>12.4</v>
      </c>
      <c r="E56" s="140">
        <v>47</v>
      </c>
      <c r="F56" s="18">
        <v>8.68</v>
      </c>
      <c r="G56" s="140">
        <v>41</v>
      </c>
      <c r="H56" s="18">
        <v>18.899999999999999</v>
      </c>
      <c r="I56" s="140">
        <v>48</v>
      </c>
      <c r="J56" s="141">
        <v>200000</v>
      </c>
      <c r="K56" s="140">
        <v>16</v>
      </c>
      <c r="L56" s="141">
        <v>919</v>
      </c>
      <c r="M56" s="140">
        <v>25</v>
      </c>
      <c r="N56" s="141">
        <v>950</v>
      </c>
      <c r="O56" s="140">
        <v>10</v>
      </c>
      <c r="P56" s="141">
        <v>58000</v>
      </c>
      <c r="Q56" s="140">
        <v>9</v>
      </c>
      <c r="R56" s="18">
        <v>11.200000000000001</v>
      </c>
      <c r="S56" s="140">
        <v>49</v>
      </c>
      <c r="T56" s="18">
        <v>10.5</v>
      </c>
      <c r="U56" s="142">
        <v>48</v>
      </c>
    </row>
    <row r="57" spans="3:21">
      <c r="C57" s="143" t="s">
        <v>209</v>
      </c>
      <c r="D57" s="166">
        <v>11.71</v>
      </c>
      <c r="E57" s="144">
        <v>48</v>
      </c>
      <c r="F57" s="15">
        <v>6.62</v>
      </c>
      <c r="G57" s="144">
        <v>49</v>
      </c>
      <c r="H57" s="15">
        <v>25.2</v>
      </c>
      <c r="I57" s="144">
        <v>34</v>
      </c>
      <c r="J57" s="145">
        <v>100000</v>
      </c>
      <c r="K57" s="144">
        <v>43</v>
      </c>
      <c r="L57" s="145">
        <v>707</v>
      </c>
      <c r="M57" s="144">
        <v>40</v>
      </c>
      <c r="N57" s="145">
        <v>593</v>
      </c>
      <c r="O57" s="144">
        <v>47</v>
      </c>
      <c r="P57" s="145">
        <v>47200</v>
      </c>
      <c r="Q57" s="144">
        <v>27</v>
      </c>
      <c r="R57" s="15">
        <v>14.299999999999999</v>
      </c>
      <c r="S57" s="144">
        <v>39</v>
      </c>
      <c r="T57" s="15">
        <v>12.8</v>
      </c>
      <c r="U57" s="146">
        <v>38</v>
      </c>
    </row>
    <row r="58" spans="3:21">
      <c r="C58" s="139" t="s">
        <v>210</v>
      </c>
      <c r="D58" s="162">
        <v>10.75</v>
      </c>
      <c r="E58" s="140">
        <v>49</v>
      </c>
      <c r="F58" s="18">
        <v>6.2</v>
      </c>
      <c r="G58" s="140">
        <v>50</v>
      </c>
      <c r="H58" s="18">
        <v>19.87</v>
      </c>
      <c r="I58" s="140">
        <v>47</v>
      </c>
      <c r="J58" s="141">
        <v>100000</v>
      </c>
      <c r="K58" s="140">
        <v>46</v>
      </c>
      <c r="L58" s="141">
        <v>564.5</v>
      </c>
      <c r="M58" s="140">
        <v>50</v>
      </c>
      <c r="N58" s="141">
        <v>540</v>
      </c>
      <c r="O58" s="140">
        <v>51</v>
      </c>
      <c r="P58" s="141">
        <v>51000</v>
      </c>
      <c r="Q58" s="140">
        <v>21</v>
      </c>
      <c r="R58" s="18">
        <v>13.5</v>
      </c>
      <c r="S58" s="140">
        <v>40</v>
      </c>
      <c r="T58" s="18">
        <v>12.2</v>
      </c>
      <c r="U58" s="142">
        <v>39</v>
      </c>
    </row>
    <row r="59" spans="3:21">
      <c r="C59" s="143" t="s">
        <v>211</v>
      </c>
      <c r="D59" s="166">
        <v>10.09</v>
      </c>
      <c r="E59" s="144">
        <v>50</v>
      </c>
      <c r="F59" s="15">
        <v>7.39</v>
      </c>
      <c r="G59" s="144">
        <v>48</v>
      </c>
      <c r="H59" s="15">
        <v>16.41</v>
      </c>
      <c r="I59" s="144">
        <v>50</v>
      </c>
      <c r="J59" s="145">
        <v>170000</v>
      </c>
      <c r="K59" s="144">
        <v>20</v>
      </c>
      <c r="L59" s="145">
        <v>787</v>
      </c>
      <c r="M59" s="144">
        <v>33</v>
      </c>
      <c r="N59" s="145">
        <v>700</v>
      </c>
      <c r="O59" s="144">
        <v>34</v>
      </c>
      <c r="P59" s="145">
        <v>55000</v>
      </c>
      <c r="Q59" s="144">
        <v>16</v>
      </c>
      <c r="R59" s="15">
        <v>14.799999999999999</v>
      </c>
      <c r="S59" s="144">
        <v>37</v>
      </c>
      <c r="T59" s="15">
        <v>11.3</v>
      </c>
      <c r="U59" s="146">
        <v>46</v>
      </c>
    </row>
    <row r="60" spans="3:21">
      <c r="C60" s="139" t="s">
        <v>212</v>
      </c>
      <c r="D60" s="162">
        <v>8.92</v>
      </c>
      <c r="E60" s="140">
        <v>51</v>
      </c>
      <c r="F60" s="18">
        <v>6.04</v>
      </c>
      <c r="G60" s="140">
        <v>51</v>
      </c>
      <c r="H60" s="18">
        <v>15.14</v>
      </c>
      <c r="I60" s="140">
        <v>51</v>
      </c>
      <c r="J60" s="141">
        <v>100000</v>
      </c>
      <c r="K60" s="140">
        <v>47</v>
      </c>
      <c r="L60" s="141">
        <v>598.5</v>
      </c>
      <c r="M60" s="140">
        <v>47</v>
      </c>
      <c r="N60" s="141">
        <v>543</v>
      </c>
      <c r="O60" s="140">
        <v>50</v>
      </c>
      <c r="P60" s="141">
        <v>47220</v>
      </c>
      <c r="Q60" s="140">
        <v>26</v>
      </c>
      <c r="R60" s="18">
        <v>16.2</v>
      </c>
      <c r="S60" s="140">
        <v>31</v>
      </c>
      <c r="T60" s="18">
        <v>13.900000000000002</v>
      </c>
      <c r="U60" s="142">
        <v>30</v>
      </c>
    </row>
    <row r="61" spans="3:21">
      <c r="C61" s="375"/>
      <c r="D61" s="376"/>
      <c r="E61" s="376"/>
      <c r="F61" s="376"/>
      <c r="G61" s="376"/>
      <c r="H61" s="376"/>
      <c r="I61" s="376"/>
      <c r="J61" s="376"/>
      <c r="K61" s="376"/>
      <c r="L61" s="376"/>
      <c r="M61" s="376"/>
      <c r="N61" s="376"/>
      <c r="O61" s="376"/>
      <c r="P61" s="376"/>
      <c r="Q61" s="376"/>
      <c r="R61" s="376"/>
      <c r="S61" s="376"/>
      <c r="T61" s="376"/>
      <c r="U61" s="377"/>
    </row>
    <row r="62" spans="3:21" ht="15.75" thickBot="1">
      <c r="C62" s="147" t="s">
        <v>213</v>
      </c>
      <c r="D62" s="170">
        <v>17.89</v>
      </c>
      <c r="E62" s="149"/>
      <c r="F62" s="148">
        <v>12.56</v>
      </c>
      <c r="G62" s="149"/>
      <c r="H62" s="148">
        <v>27.63</v>
      </c>
      <c r="I62" s="148"/>
      <c r="J62" s="171">
        <v>160000</v>
      </c>
      <c r="K62" s="151"/>
      <c r="L62" s="150">
        <v>980</v>
      </c>
      <c r="M62" s="152"/>
      <c r="N62" s="153">
        <v>840</v>
      </c>
      <c r="O62" s="149"/>
      <c r="P62" s="153">
        <v>49400</v>
      </c>
      <c r="Q62" s="149"/>
      <c r="R62" s="148">
        <v>18.600000000000001</v>
      </c>
      <c r="S62" s="149"/>
      <c r="T62" s="154">
        <v>15.9</v>
      </c>
      <c r="U62" s="155"/>
    </row>
    <row r="63" spans="3:21" ht="15.75" thickTop="1"/>
    <row r="64" spans="3:21" ht="60.75" customHeight="1">
      <c r="C64" s="342" t="s">
        <v>214</v>
      </c>
      <c r="D64" s="342"/>
      <c r="E64" s="342"/>
      <c r="F64" s="342"/>
      <c r="G64" s="342"/>
      <c r="H64" s="342"/>
      <c r="I64" s="342"/>
      <c r="J64" s="342"/>
      <c r="K64" s="342"/>
      <c r="L64" s="342"/>
      <c r="M64" s="342"/>
      <c r="N64" s="342"/>
      <c r="O64" s="342"/>
      <c r="P64" s="342"/>
      <c r="Q64" s="342"/>
      <c r="R64" s="342"/>
      <c r="S64" s="342"/>
      <c r="T64" s="342"/>
      <c r="U64" s="342"/>
    </row>
    <row r="65" spans="3:3">
      <c r="C65" s="42" t="s">
        <v>215</v>
      </c>
    </row>
  </sheetData>
  <mergeCells count="16">
    <mergeCell ref="C38:U38"/>
    <mergeCell ref="C49:U49"/>
    <mergeCell ref="C61:U61"/>
    <mergeCell ref="C64:U64"/>
    <mergeCell ref="N4:O4"/>
    <mergeCell ref="P4:Q4"/>
    <mergeCell ref="R4:S4"/>
    <mergeCell ref="T4:U4"/>
    <mergeCell ref="C16:U16"/>
    <mergeCell ref="C27:U27"/>
    <mergeCell ref="C4:C5"/>
    <mergeCell ref="D4:E4"/>
    <mergeCell ref="F4:G4"/>
    <mergeCell ref="H4:I4"/>
    <mergeCell ref="J4:K4"/>
    <mergeCell ref="L4:M4"/>
  </mergeCells>
  <pageMargins left="0.7" right="0.7" top="0.75" bottom="0.75" header="0.3" footer="0.3"/>
  <pageSetup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AppendixTables</vt:lpstr>
      <vt:lpstr>A-1</vt:lpstr>
      <vt:lpstr>A-2</vt:lpstr>
      <vt:lpstr>A-3</vt:lpstr>
      <vt:lpstr>A-4</vt:lpstr>
      <vt:lpstr>A-5</vt:lpstr>
      <vt:lpstr>A-6</vt:lpstr>
      <vt:lpstr>W-1</vt:lpstr>
      <vt:lpstr>W-2</vt:lpstr>
      <vt:lpstr>W-3</vt:lpstr>
      <vt:lpstr>W-4</vt:lpstr>
      <vt:lpstr>W-5</vt:lpstr>
      <vt:lpstr>W-6</vt:lpstr>
      <vt:lpstr>W-7</vt:lpstr>
      <vt:lpstr>W-8</vt:lpstr>
      <vt:lpstr>W-9</vt:lpstr>
      <vt:lpstr>'A-1'!Print_Area</vt:lpstr>
      <vt:lpstr>'A-2'!Print_Area</vt:lpstr>
      <vt:lpstr>'A-3'!Print_Area</vt:lpstr>
      <vt:lpstr>'A-4'!Print_Area</vt:lpstr>
      <vt:lpstr>'A-5'!Print_Area</vt:lpstr>
      <vt:lpstr>'A-6'!Print_Area</vt:lpstr>
      <vt:lpstr>AppendixTables!Print_Area</vt:lpstr>
      <vt:lpstr>'W-1'!Print_Area</vt:lpstr>
      <vt:lpstr>'W-2'!Print_Area</vt:lpstr>
      <vt:lpstr>'W-8'!Print_Area</vt:lpstr>
    </vt:vector>
  </TitlesOfParts>
  <Company>Harvard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McCue</dc:creator>
  <cp:lastModifiedBy>Rocio Sanchez-Moyano</cp:lastModifiedBy>
  <cp:lastPrinted>2013-05-30T14:37:55Z</cp:lastPrinted>
  <dcterms:created xsi:type="dcterms:W3CDTF">2013-04-22T15:41:41Z</dcterms:created>
  <dcterms:modified xsi:type="dcterms:W3CDTF">2013-06-03T16:23:19Z</dcterms:modified>
</cp:coreProperties>
</file>