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w201\Desktop\"/>
    </mc:Choice>
  </mc:AlternateContent>
  <bookViews>
    <workbookView xWindow="480" yWindow="108" windowWidth="11352" windowHeight="7932"/>
  </bookViews>
  <sheets>
    <sheet name="historical data" sheetId="1" r:id="rId1"/>
    <sheet name="impvts correlations" sheetId="2" r:id="rId2"/>
    <sheet name="impv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'impvts correlations'!#REF!</definedName>
    <definedName name="_xlnm.Print_Area" localSheetId="2">'impvts weights'!#REF!</definedName>
  </definedNames>
  <calcPr calcId="152511"/>
</workbook>
</file>

<file path=xl/calcChain.xml><?xml version="1.0" encoding="utf-8"?>
<calcChain xmlns="http://schemas.openxmlformats.org/spreadsheetml/2006/main">
  <c r="F15" i="5" l="1"/>
  <c r="E15" i="5"/>
  <c r="D15" i="5"/>
  <c r="C15" i="5"/>
  <c r="B15" i="5"/>
  <c r="F9" i="5"/>
  <c r="E9" i="5"/>
  <c r="E11" i="5" s="1"/>
  <c r="E17" i="5" s="1"/>
  <c r="D9" i="5"/>
  <c r="C9" i="5"/>
  <c r="C11" i="5" s="1"/>
  <c r="C17" i="5" s="1"/>
  <c r="B9" i="5"/>
  <c r="B11" i="5" s="1"/>
  <c r="B17" i="5" s="1"/>
  <c r="G15" i="3"/>
  <c r="F15" i="3"/>
  <c r="E15" i="3"/>
  <c r="D15" i="3"/>
  <c r="C15" i="3"/>
  <c r="B15" i="3"/>
  <c r="G9" i="3"/>
  <c r="F9" i="3"/>
  <c r="E9" i="3"/>
  <c r="D9" i="3"/>
  <c r="C9" i="3"/>
  <c r="B9" i="3"/>
  <c r="B11" i="3" s="1"/>
  <c r="B17" i="3" s="1"/>
  <c r="F11" i="5" l="1"/>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<sst xmlns="http://schemas.openxmlformats.org/spreadsheetml/2006/main" count="200" uniqueCount="147">
  <si>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</si>
  <si>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</si>
  <si>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</si>
  <si>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</si>
  <si>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</si>
  <si>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</si>
  <si>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</si>
  <si>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</si>
  <si>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</si>
  <si>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</si>
  <si>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</si>
  <si>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</si>
  <si>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</si>
  <si>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</si>
  <si>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</si>
  <si>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</si>
  <si>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</si>
  <si>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</si>
  <si>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</si>
  <si>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</si>
  <si>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</si>
  <si>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</si>
  <si>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</si>
  <si>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</si>
  <si>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</si>
  <si>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</si>
  <si>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</si>
  <si>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</si>
  <si>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</si>
  <si>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</si>
  <si>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</si>
  <si>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</si>
  <si>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</si>
  <si>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</si>
  <si>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</si>
  <si>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</si>
  <si>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</si>
  <si>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</si>
  <si>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</si>
  <si>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</si>
  <si>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</si>
  <si>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</si>
  <si>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</si>
  <si>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</si>
  <si>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</si>
  <si>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</si>
  <si>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</si>
  <si>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</si>
  <si>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</si>
  <si>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</si>
  <si>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</si>
  <si>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</si>
  <si>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</si>
  <si>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</si>
  <si>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</si>
  <si>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</si>
  <si>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</si>
  <si>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</si>
  <si>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</si>
  <si>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</si>
  <si>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</si>
  <si>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</si>
  <si>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</si>
  <si>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</si>
  <si>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</si>
  <si>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</si>
  <si>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</si>
  <si>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</si>
  <si>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</si>
  <si>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</si>
  <si>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</si>
  <si>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</si>
  <si>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</si>
  <si>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</si>
  <si>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</si>
  <si>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</si>
  <si>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</si>
  <si>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</si>
  <si>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</si>
  <si>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</si>
  <si>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</si>
  <si>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</si>
  <si>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</si>
  <si>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</si>
  <si>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2016:Q4 (p)</t>
  </si>
  <si>
    <t>2017:Q1 (p)</t>
  </si>
  <si>
    <t>Source: Joint Center for Housing Studies.</t>
  </si>
  <si>
    <t>Notes: Historical data through 2013 are JCHS estimates based on American Housing Survey data. Historical estimates since 2013 are produced using the Leading Indicator of Remodeling Activity model until new AHS data become available. Projections (p) are produced by the LIRA.</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</si>
  <si>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</si>
  <si>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</si>
  <si>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</si>
  <si>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</si>
  <si>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</si>
  <si>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</si>
  <si>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</si>
  <si>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</si>
  <si>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</si>
  <si>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</si>
  <si>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</si>
  <si>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</si>
  <si>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</si>
  <si>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</si>
  <si>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</si>
  <si>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</si>
  <si>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</si>
  <si>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</si>
  <si>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</si>
  <si>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</si>
  <si>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</si>
  <si>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</si>
  <si>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</si>
  <si>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</si>
  <si>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</si>
  <si>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</si>
  <si>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Correlation Coefficients with AHS-Based Home Improvements Spending, 1994Q1 to 2013Q4</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</si>
  <si>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</si>
  <si>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</si>
  <si>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</si>
  <si>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</si>
  <si>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</si>
  <si>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</si>
  <si>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</si>
  <si>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</si>
  <si>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</si>
  <si>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</si>
  <si>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</si>
  <si>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</si>
  <si>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</si>
  <si>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</si>
  <si>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</si>
  <si>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</si>
  <si>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</si>
  <si>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</si>
  <si>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</si>
  <si>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</si>
  <si>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</si>
  <si>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Correlation Coefficients with AHS-Based Home Maintenance and Repair Spending, 1995Q1 to 2013Q4</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</si>
  <si>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</si>
  <si>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</si>
  <si>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</si>
  <si>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</si>
  <si>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</si>
  <si>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</si>
  <si>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</si>
  <si>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2017:Q2 (p)</t>
  </si>
  <si>
    <t>2017:Q3 (p)</t>
  </si>
  <si>
    <t>2016:Q3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</si>
</sst>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1">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w201/Documents/LIRA/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tabSelected="1" workbookViewId="0">
      <pane ySplit="2" topLeftCell="A69"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5" t="s">
        <v>80</v>
      </c>
      <c r="B1" s="76"/>
      <c r="C1" s="77"/>
    </row>
    <row r="2" spans="1:3" ht="39.6">
      <c r="A2" s="13" t="s">
        <v>81</v>
      </c>
      <c r="B2" s="13" t="s">
        <v>1</v>
      </c>
      <c r="C2" s="14" t="s">
        <v>0</v>
      </c>
    </row>
    <row r="3" spans="1:3">
      <c r="A3" s="4" t="s">
        <v>2</v>
      </c>
      <c r="B3" s="5">
        <v>116.04294400736896</v>
      </c>
      <c r="C3" s="7">
        <v>5.429099396235082E-2</v>
      </c>
    </row>
    <row r="4" spans="1:3">
      <c r="A4" s="4" t="s">
        <v>3</v>
      </c>
      <c r="B4" s="5">
        <v>117.73587671927112</v>
      </c>
      <c r="C4" s="7">
        <v>5.8736182486619937E-2</v>
      </c>
    </row>
    <row r="5" spans="1:3">
      <c r="A5" s="4" t="s">
        <v>4</v>
      </c>
      <c r="B5" s="5">
        <v>120.17753257703458</v>
      </c>
      <c r="C5" s="7">
        <v>6.4947918240269686E-2</v>
      </c>
    </row>
    <row r="6" spans="1:3">
      <c r="A6" s="4" t="s">
        <v>5</v>
      </c>
      <c r="B6" s="5">
        <v>122.78317089408904</v>
      </c>
      <c r="C6" s="7">
        <v>7.1350734539532334E-2</v>
      </c>
    </row>
    <row r="7" spans="1:3">
      <c r="A7" s="4" t="s">
        <v>6</v>
      </c>
      <c r="B7" s="5">
        <v>124.9163406814001</v>
      </c>
      <c r="C7" s="7">
        <v>7.646649048707066E-2</v>
      </c>
    </row>
    <row r="8" spans="1:3">
      <c r="A8" s="4" t="s">
        <v>7</v>
      </c>
      <c r="B8" s="5">
        <v>125.7363694685245</v>
      </c>
      <c r="C8" s="7">
        <v>6.7952887192828326E-2</v>
      </c>
    </row>
    <row r="9" spans="1:3">
      <c r="A9" s="4" t="s">
        <v>8</v>
      </c>
      <c r="B9" s="5">
        <v>126.9334857969265</v>
      </c>
      <c r="C9" s="7">
        <v>5.6216441418126983E-2</v>
      </c>
    </row>
    <row r="10" spans="1:3">
      <c r="A10" s="4" t="s">
        <v>9</v>
      </c>
      <c r="B10" s="5">
        <v>128.22131603215809</v>
      </c>
      <c r="C10" s="7">
        <v>4.42906393316711E-2</v>
      </c>
    </row>
    <row r="11" spans="1:3">
      <c r="A11" s="4" t="s">
        <v>10</v>
      </c>
      <c r="B11" s="5">
        <v>129.26917509482604</v>
      </c>
      <c r="C11" s="7">
        <v>3.4845996846224248E-2</v>
      </c>
    </row>
    <row r="12" spans="1:3">
      <c r="A12" s="4" t="s">
        <v>11</v>
      </c>
      <c r="B12" s="5">
        <v>131.53250595447292</v>
      </c>
      <c r="C12" s="7">
        <v>4.6097533358471665E-2</v>
      </c>
    </row>
    <row r="13" spans="1:3">
      <c r="A13" s="4" t="s">
        <v>12</v>
      </c>
      <c r="B13" s="5">
        <v>134.80071066753754</v>
      </c>
      <c r="C13" s="7">
        <v>6.1979113086024773E-2</v>
      </c>
    </row>
    <row r="14" spans="1:3">
      <c r="A14" s="4" t="s">
        <v>13</v>
      </c>
      <c r="B14" s="5">
        <v>138.29118794726702</v>
      </c>
      <c r="C14" s="7">
        <v>7.8535084701387703E-2</v>
      </c>
    </row>
    <row r="15" spans="1:3">
      <c r="A15" s="4" t="s">
        <v>14</v>
      </c>
      <c r="B15" s="5">
        <v>141.14701402569995</v>
      </c>
      <c r="C15" s="7">
        <v>9.1884541865149716E-2</v>
      </c>
    </row>
    <row r="16" spans="1:3">
      <c r="A16" s="4" t="s">
        <v>15</v>
      </c>
      <c r="B16" s="5">
        <v>144.99417701082305</v>
      </c>
      <c r="C16" s="7">
        <v>0.10234482311931004</v>
      </c>
    </row>
    <row r="17" spans="1:3">
      <c r="A17" s="4" t="s">
        <v>16</v>
      </c>
      <c r="B17" s="5">
        <v>150.50496023629231</v>
      </c>
      <c r="C17" s="7">
        <v>0.11649975353235753</v>
      </c>
    </row>
    <row r="18" spans="1:3">
      <c r="A18" s="4" t="s">
        <v>17</v>
      </c>
      <c r="B18" s="5">
        <v>156.35877718784587</v>
      </c>
      <c r="C18" s="7">
        <v>0.13064888304718569</v>
      </c>
    </row>
    <row r="19" spans="1:3">
      <c r="A19" s="4" t="s">
        <v>18</v>
      </c>
      <c r="B19" s="5">
        <v>161.16808891153403</v>
      </c>
      <c r="C19" s="7">
        <v>0.14184554327297816</v>
      </c>
    </row>
    <row r="20" spans="1:3">
      <c r="A20" s="4" t="s">
        <v>19</v>
      </c>
      <c r="B20" s="5">
        <v>162.68385883181406</v>
      </c>
      <c r="C20" s="7">
        <v>0.12200270511325817</v>
      </c>
    </row>
    <row r="21" spans="1:3">
      <c r="A21" s="4" t="s">
        <v>20</v>
      </c>
      <c r="B21" s="5">
        <v>164.87434207649835</v>
      </c>
      <c r="C21" s="7">
        <v>9.5474473516661273E-2</v>
      </c>
    </row>
    <row r="22" spans="1:3">
      <c r="A22" s="4" t="s">
        <v>21</v>
      </c>
      <c r="B22" s="5">
        <v>167.21504593019029</v>
      </c>
      <c r="C22" s="7">
        <v>6.9431783348509635E-2</v>
      </c>
    </row>
    <row r="23" spans="1:3">
      <c r="A23" s="4" t="s">
        <v>22</v>
      </c>
      <c r="B23" s="5">
        <v>169.12937639323548</v>
      </c>
      <c r="C23" s="7">
        <v>4.9397418158078743E-2</v>
      </c>
    </row>
    <row r="24" spans="1:3">
      <c r="A24" s="4" t="s">
        <v>23</v>
      </c>
      <c r="B24" s="5">
        <v>168.29675565097597</v>
      </c>
      <c r="C24" s="7">
        <v>3.4501866746132759E-2</v>
      </c>
    </row>
    <row r="25" spans="1:3">
      <c r="A25" s="4" t="s">
        <v>24</v>
      </c>
      <c r="B25" s="5">
        <v>167.13130217915125</v>
      </c>
      <c r="C25" s="7">
        <v>1.3688971092941316E-2</v>
      </c>
    </row>
    <row r="26" spans="1:3">
      <c r="A26" s="4" t="s">
        <v>25</v>
      </c>
      <c r="B26" s="5">
        <v>165.91290614415436</v>
      </c>
      <c r="C26" s="7">
        <v>-7.7872166275010368E-3</v>
      </c>
    </row>
    <row r="27" spans="1:3">
      <c r="A27" s="4" t="s">
        <v>26</v>
      </c>
      <c r="B27" s="5">
        <v>164.8995860785729</v>
      </c>
      <c r="C27" s="7">
        <v>-2.5009199494877121E-2</v>
      </c>
    </row>
    <row r="28" spans="1:3">
      <c r="A28" s="4" t="s">
        <v>27</v>
      </c>
      <c r="B28" s="5">
        <v>166.76651551542835</v>
      </c>
      <c r="C28" s="7">
        <v>-9.0925111992123941E-3</v>
      </c>
    </row>
    <row r="29" spans="1:3">
      <c r="A29" s="4" t="s">
        <v>28</v>
      </c>
      <c r="B29" s="5">
        <v>169.45131269832009</v>
      </c>
      <c r="C29" s="7">
        <v>1.388136446565813E-2</v>
      </c>
    </row>
    <row r="30" spans="1:3">
      <c r="A30" s="4" t="s">
        <v>29</v>
      </c>
      <c r="B30" s="5">
        <v>172.3108358928921</v>
      </c>
      <c r="C30" s="7">
        <v>3.8561977470148445E-2</v>
      </c>
    </row>
    <row r="31" spans="1:3">
      <c r="A31" s="4" t="s">
        <v>30</v>
      </c>
      <c r="B31" s="5">
        <v>174.65535018723773</v>
      </c>
      <c r="C31" s="7">
        <v>5.9161847162043868E-2</v>
      </c>
    </row>
    <row r="32" spans="1:3">
      <c r="A32" s="4" t="s">
        <v>31</v>
      </c>
      <c r="B32" s="5">
        <v>183.3607376338696</v>
      </c>
      <c r="C32" s="7">
        <v>9.9505719521411073E-2</v>
      </c>
    </row>
    <row r="33" spans="1:3">
      <c r="A33" s="4" t="s">
        <v>32</v>
      </c>
      <c r="B33" s="5">
        <v>195.80949649254339</v>
      </c>
      <c r="C33" s="7">
        <v>0.15555018945854759</v>
      </c>
    </row>
    <row r="34" spans="1:3">
      <c r="A34" s="4" t="s">
        <v>33</v>
      </c>
      <c r="B34" s="5">
        <v>209.0179775882267</v>
      </c>
      <c r="C34" s="7">
        <v>0.21302863226867319</v>
      </c>
    </row>
    <row r="35" spans="1:3">
      <c r="A35" s="4" t="s">
        <v>34</v>
      </c>
      <c r="B35" s="5">
        <v>219.87919571494686</v>
      </c>
      <c r="C35" s="7">
        <v>0.25893192209243687</v>
      </c>
    </row>
    <row r="36" spans="1:3">
      <c r="A36" s="4" t="s">
        <v>35</v>
      </c>
      <c r="B36" s="5">
        <v>223.73983017329277</v>
      </c>
      <c r="C36" s="7">
        <v>0.22021667812032475</v>
      </c>
    </row>
    <row r="37" spans="1:3">
      <c r="A37" s="4" t="s">
        <v>36</v>
      </c>
      <c r="B37" s="5">
        <v>229.28259338665993</v>
      </c>
      <c r="C37" s="7">
        <v>0.1709472599322639</v>
      </c>
    </row>
    <row r="38" spans="1:3">
      <c r="A38" s="4" t="s">
        <v>37</v>
      </c>
      <c r="B38" s="5">
        <v>235.17951702171069</v>
      </c>
      <c r="C38" s="7">
        <v>0.12516406356693022</v>
      </c>
    </row>
    <row r="39" spans="1:3">
      <c r="A39" s="4" t="s">
        <v>38</v>
      </c>
      <c r="B39" s="5">
        <v>240.01850047592538</v>
      </c>
      <c r="C39" s="7">
        <v>9.1592588809935815E-2</v>
      </c>
    </row>
    <row r="40" spans="1:3">
      <c r="A40" s="4" t="s">
        <v>39</v>
      </c>
      <c r="B40" s="5">
        <v>247.09553520828732</v>
      </c>
      <c r="C40" s="7">
        <v>0.10438778386890202</v>
      </c>
    </row>
    <row r="41" spans="1:3">
      <c r="A41" s="4" t="s">
        <v>40</v>
      </c>
      <c r="B41" s="5">
        <v>257.19412411755974</v>
      </c>
      <c r="C41" s="7">
        <v>0.12173418975521644</v>
      </c>
    </row>
    <row r="42" spans="1:3">
      <c r="A42" s="4" t="s">
        <v>41</v>
      </c>
      <c r="B42" s="5">
        <v>267.89341265788835</v>
      </c>
      <c r="C42" s="7">
        <v>0.13910180635823677</v>
      </c>
    </row>
    <row r="43" spans="1:3">
      <c r="A43" s="4" t="s">
        <v>42</v>
      </c>
      <c r="B43" s="5">
        <v>276.70115981737666</v>
      </c>
      <c r="C43" s="7">
        <v>0.15283263277086712</v>
      </c>
    </row>
    <row r="44" spans="1:3">
      <c r="A44" s="4" t="s">
        <v>43</v>
      </c>
      <c r="B44" s="5">
        <v>274.66234833898142</v>
      </c>
      <c r="C44" s="7">
        <v>0.11156338016167244</v>
      </c>
    </row>
    <row r="45" spans="1:3">
      <c r="A45" s="4" t="s">
        <v>44</v>
      </c>
      <c r="B45" s="5">
        <v>271.78841758109064</v>
      </c>
      <c r="C45" s="7">
        <v>5.6744272496910053E-2</v>
      </c>
    </row>
    <row r="46" spans="1:3">
      <c r="A46" s="4" t="s">
        <v>45</v>
      </c>
      <c r="B46" s="5">
        <v>268.76910060587437</v>
      </c>
      <c r="C46" s="7">
        <v>3.2687923876064673E-3</v>
      </c>
    </row>
    <row r="47" spans="1:3">
      <c r="A47" s="4" t="s">
        <v>46</v>
      </c>
      <c r="B47" s="5">
        <v>266.2674590911692</v>
      </c>
      <c r="C47" s="7">
        <v>-3.7707470156950973E-2</v>
      </c>
    </row>
    <row r="48" spans="1:3">
      <c r="A48" s="4" t="s">
        <v>47</v>
      </c>
      <c r="B48" s="5">
        <v>262.89111217638759</v>
      </c>
      <c r="C48" s="7">
        <v>-4.2857116141984064E-2</v>
      </c>
    </row>
    <row r="49" spans="1:3">
      <c r="A49" s="4" t="s">
        <v>48</v>
      </c>
      <c r="B49" s="5">
        <v>258.09429063013886</v>
      </c>
      <c r="C49" s="7">
        <v>-5.0385248469486443E-2</v>
      </c>
    </row>
    <row r="50" spans="1:3">
      <c r="A50" s="4" t="s">
        <v>49</v>
      </c>
      <c r="B50" s="5">
        <v>253.02736813425594</v>
      </c>
      <c r="C50" s="7">
        <v>-5.8569725597669264E-2</v>
      </c>
    </row>
    <row r="51" spans="1:3">
      <c r="A51" s="4" t="s">
        <v>50</v>
      </c>
      <c r="B51" s="5">
        <v>248.84663367930133</v>
      </c>
      <c r="C51" s="7">
        <v>-6.5426039934917579E-2</v>
      </c>
    </row>
    <row r="52" spans="1:3">
      <c r="A52" s="4" t="s">
        <v>51</v>
      </c>
      <c r="B52" s="5">
        <v>243.72093796479191</v>
      </c>
      <c r="C52" s="7">
        <v>-7.2920586979499658E-2</v>
      </c>
    </row>
    <row r="53" spans="1:3">
      <c r="A53" s="4" t="s">
        <v>52</v>
      </c>
      <c r="B53" s="5">
        <v>236.44072986261483</v>
      </c>
      <c r="C53" s="7">
        <v>-8.3897868157628452E-2</v>
      </c>
    </row>
    <row r="54" spans="1:3">
      <c r="A54" s="4" t="s">
        <v>53</v>
      </c>
      <c r="B54" s="5">
        <v>228.75199216990595</v>
      </c>
      <c r="C54" s="7">
        <v>-9.5939724399573656E-2</v>
      </c>
    </row>
    <row r="55" spans="1:3">
      <c r="A55" s="4" t="s">
        <v>54</v>
      </c>
      <c r="B55" s="5">
        <v>222.40710007174516</v>
      </c>
      <c r="C55" s="7">
        <v>-0.1062483073073428</v>
      </c>
    </row>
    <row r="56" spans="1:3">
      <c r="A56" s="4" t="s">
        <v>55</v>
      </c>
      <c r="B56" s="5">
        <v>222.87245129299328</v>
      </c>
      <c r="C56" s="7">
        <v>-8.5542452141762371E-2</v>
      </c>
    </row>
    <row r="57" spans="1:3">
      <c r="A57" s="4" t="s">
        <v>58</v>
      </c>
      <c r="B57" s="5">
        <v>223.54268540729814</v>
      </c>
      <c r="C57" s="7">
        <v>-5.4550857049084467E-2</v>
      </c>
    </row>
    <row r="58" spans="1:3">
      <c r="A58" s="4" t="s">
        <v>59</v>
      </c>
      <c r="B58" s="5">
        <v>224.25727078297822</v>
      </c>
      <c r="C58" s="7">
        <v>-1.9648884122457244E-2</v>
      </c>
    </row>
    <row r="59" spans="1:3">
      <c r="A59" s="4" t="s">
        <v>60</v>
      </c>
      <c r="B59" s="5">
        <v>224.84269783252705</v>
      </c>
      <c r="C59" s="7">
        <v>1.0951079169667643E-2</v>
      </c>
    </row>
    <row r="60" spans="1:3">
      <c r="A60" s="4" t="s">
        <v>61</v>
      </c>
      <c r="B60" s="5">
        <v>226.20932392332844</v>
      </c>
      <c r="C60" s="7">
        <v>1.4972117957945619E-2</v>
      </c>
    </row>
    <row r="61" spans="1:3">
      <c r="A61" s="4" t="s">
        <v>62</v>
      </c>
      <c r="B61" s="5">
        <v>228.185390461395</v>
      </c>
      <c r="C61" s="7">
        <v>2.0768763002187995E-2</v>
      </c>
    </row>
    <row r="62" spans="1:3">
      <c r="A62" s="4" t="s">
        <v>63</v>
      </c>
      <c r="B62" s="5">
        <v>230.29776956231993</v>
      </c>
      <c r="C62" s="7">
        <v>2.6935576083003898E-2</v>
      </c>
    </row>
    <row r="63" spans="1:3">
      <c r="A63" s="11" t="s">
        <v>64</v>
      </c>
      <c r="B63" s="5">
        <v>232.02486832842337</v>
      </c>
      <c r="C63" s="7">
        <v>3.194308983628158E-2</v>
      </c>
    </row>
    <row r="64" spans="1:3">
      <c r="A64" s="11" t="s">
        <v>65</v>
      </c>
      <c r="B64" s="5">
        <v>232.52762740635586</v>
      </c>
      <c r="C64" s="7">
        <v>2.7931224820639811E-2</v>
      </c>
    </row>
    <row r="65" spans="1:3">
      <c r="A65" s="4" t="s">
        <v>66</v>
      </c>
      <c r="B65" s="5">
        <v>233.2592509462408</v>
      </c>
      <c r="C65" s="7">
        <v>2.2235693856588856E-2</v>
      </c>
    </row>
    <row r="66" spans="1:3">
      <c r="A66" s="11" t="s">
        <v>67</v>
      </c>
      <c r="B66" s="5">
        <v>234.04466955195198</v>
      </c>
      <c r="C66" s="7">
        <v>1.6269805811636839E-2</v>
      </c>
    </row>
    <row r="67" spans="1:3">
      <c r="A67" s="4" t="s">
        <v>68</v>
      </c>
      <c r="B67" s="5">
        <v>234.68475639362526</v>
      </c>
      <c r="C67" s="7">
        <v>1.1463805946166472E-2</v>
      </c>
    </row>
    <row r="68" spans="1:3">
      <c r="A68" s="4" t="s">
        <v>69</v>
      </c>
      <c r="B68" s="5">
        <v>237.53871659824642</v>
      </c>
      <c r="C68" s="7">
        <v>2.1550510998563643E-2</v>
      </c>
    </row>
    <row r="69" spans="1:3">
      <c r="A69" s="11" t="s">
        <v>70</v>
      </c>
      <c r="B69" s="5">
        <v>241.63065250408141</v>
      </c>
      <c r="C69" s="7">
        <v>3.5888829805811095E-2</v>
      </c>
    </row>
    <row r="70" spans="1:3">
      <c r="A70" s="11" t="s">
        <v>71</v>
      </c>
      <c r="B70" s="5">
        <v>245.98007103897413</v>
      </c>
      <c r="C70" s="7">
        <v>5.0996254304235711E-2</v>
      </c>
    </row>
    <row r="71" spans="1:3">
      <c r="A71" s="11" t="s">
        <v>72</v>
      </c>
      <c r="B71" s="5">
        <v>249.55167569767892</v>
      </c>
      <c r="C71" s="7">
        <v>6.3348465969890633E-2</v>
      </c>
    </row>
    <row r="72" spans="1:3">
      <c r="A72" s="11" t="s">
        <v>73</v>
      </c>
      <c r="B72" s="5">
        <v>256.75687341913334</v>
      </c>
      <c r="C72" s="7">
        <v>8.0905366064560225E-2</v>
      </c>
    </row>
    <row r="73" spans="1:3">
      <c r="A73" s="11" t="s">
        <v>79</v>
      </c>
      <c r="B73" s="5">
        <v>262.85866029745165</v>
      </c>
      <c r="C73" s="7">
        <v>8.7853124483085687E-2</v>
      </c>
    </row>
    <row r="74" spans="1:3">
      <c r="A74" s="11" t="s">
        <v>78</v>
      </c>
      <c r="B74" s="5">
        <v>269.29919894966991</v>
      </c>
      <c r="C74" s="7">
        <v>9.480088290161115E-2</v>
      </c>
    </row>
    <row r="75" spans="1:3">
      <c r="A75" s="11" t="s">
        <v>77</v>
      </c>
      <c r="B75" s="5">
        <v>272.67364874850108</v>
      </c>
      <c r="C75" s="7">
        <v>9.2654048449802406E-2</v>
      </c>
    </row>
    <row r="76" spans="1:3">
      <c r="A76" s="11" t="s">
        <v>76</v>
      </c>
      <c r="B76" s="5">
        <v>277.20874833558696</v>
      </c>
      <c r="C76" s="7">
        <v>7.9654634534623403E-2</v>
      </c>
    </row>
    <row r="77" spans="1:3">
      <c r="A77" s="11" t="s">
        <v>75</v>
      </c>
      <c r="B77" s="5">
        <v>281.32232613931785</v>
      </c>
      <c r="C77" s="7">
        <v>7.024180151025905E-2</v>
      </c>
    </row>
    <row r="78" spans="1:3">
      <c r="A78" s="11" t="s">
        <v>74</v>
      </c>
      <c r="B78" s="5">
        <v>285.0441936148369</v>
      </c>
      <c r="C78" s="7">
        <v>5.8466548458280476E-2</v>
      </c>
    </row>
    <row r="79" spans="1:3">
      <c r="A79" s="11" t="s">
        <v>82</v>
      </c>
      <c r="B79" s="5">
        <v>285.50433429334305</v>
      </c>
      <c r="C79" s="7">
        <v>4.7055099030402836E-2</v>
      </c>
    </row>
    <row r="80" spans="1:3">
      <c r="A80" s="11" t="s">
        <v>83</v>
      </c>
      <c r="B80" s="5">
        <v>291.02022277272022</v>
      </c>
      <c r="C80" s="7">
        <v>4.9823371448628251E-2</v>
      </c>
    </row>
    <row r="81" spans="1:4">
      <c r="A81" s="11" t="s">
        <v>143</v>
      </c>
      <c r="B81" s="5">
        <v>297.24506833181039</v>
      </c>
      <c r="C81" s="7">
        <v>5.6599639321221806E-2</v>
      </c>
    </row>
    <row r="82" spans="1:4">
      <c r="A82" s="11" t="s">
        <v>146</v>
      </c>
      <c r="B82" s="5">
        <v>303.73902936437327</v>
      </c>
      <c r="C82" s="7">
        <v>6.5585744836457183E-2</v>
      </c>
    </row>
    <row r="83" spans="1:4">
      <c r="A83" s="11" t="s">
        <v>84</v>
      </c>
      <c r="B83" s="5">
        <v>304.87588333323652</v>
      </c>
      <c r="C83" s="7">
        <v>6.7850280059111423E-2</v>
      </c>
    </row>
    <row r="84" spans="1:4">
      <c r="A84" s="11" t="s">
        <v>85</v>
      </c>
      <c r="B84" s="5">
        <v>313.04139009865673</v>
      </c>
      <c r="C84" s="7">
        <v>7.5668855985772887E-2</v>
      </c>
    </row>
    <row r="85" spans="1:4">
      <c r="A85" s="11" t="s">
        <v>144</v>
      </c>
      <c r="B85" s="5">
        <v>322.06129573546929</v>
      </c>
      <c r="C85" s="7">
        <v>8.3487431912434351E-2</v>
      </c>
    </row>
    <row r="86" spans="1:4" ht="13.2" customHeight="1" thickBot="1">
      <c r="A86" s="12" t="s">
        <v>145</v>
      </c>
      <c r="B86" s="6">
        <v>326.45065488240732</v>
      </c>
      <c r="C86" s="8">
        <v>7.4773484216243302E-2</v>
      </c>
    </row>
    <row r="87" spans="1:4">
      <c r="A87" s="78" t="s">
        <v>87</v>
      </c>
      <c r="B87" s="78"/>
      <c r="C87" s="78"/>
      <c r="D87" s="10"/>
    </row>
    <row r="88" spans="1:4">
      <c r="A88" s="78"/>
      <c r="B88" s="78"/>
      <c r="C88" s="78"/>
    </row>
    <row r="89" spans="1:4">
      <c r="A89" s="78"/>
      <c r="B89" s="78"/>
      <c r="C89" s="78"/>
    </row>
    <row r="90" spans="1:4">
      <c r="A90" s="78"/>
      <c r="B90" s="78"/>
      <c r="C90" s="78"/>
    </row>
    <row r="91" spans="1:4">
      <c r="A91" s="78"/>
      <c r="B91" s="78"/>
      <c r="C91" s="78"/>
    </row>
    <row r="92" spans="1:4" ht="12.75" customHeight="1">
      <c r="A92" s="78"/>
      <c r="B92" s="78"/>
      <c r="C92" s="78"/>
    </row>
    <row r="93" spans="1:4">
      <c r="A93" s="15" t="s">
        <v>86</v>
      </c>
      <c r="B93" s="10"/>
      <c r="C93" s="10"/>
    </row>
    <row r="94" spans="1:4">
      <c r="A94" s="10"/>
      <c r="B94" s="10"/>
      <c r="C94" s="10"/>
    </row>
    <row r="95" spans="1:4">
      <c r="A95" s="10"/>
      <c r="B95" s="10"/>
      <c r="C95" s="10"/>
    </row>
    <row r="96" spans="1:4">
      <c r="A96" s="10"/>
      <c r="B96" s="10"/>
      <c r="C96" s="10"/>
    </row>
    <row r="97" spans="1:3">
      <c r="A97" s="10"/>
      <c r="B97" s="10"/>
      <c r="C97" s="10"/>
    </row>
  </sheetData>
  <mergeCells count="2">
    <mergeCell ref="A1:C1"/>
    <mergeCell ref="A87:C92"/>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58" bestFit="1" customWidth="1"/>
    <col min="4" max="16384" width="9.109375" style="1"/>
  </cols>
  <sheetData>
    <row r="1" spans="1:10" ht="15.6">
      <c r="A1" s="79" t="s">
        <v>114</v>
      </c>
      <c r="B1" s="79"/>
      <c r="C1" s="79"/>
      <c r="D1" s="79"/>
      <c r="E1" s="79"/>
      <c r="F1" s="79"/>
      <c r="G1" s="79"/>
      <c r="H1" s="79"/>
      <c r="I1" s="79"/>
      <c r="J1" s="79"/>
    </row>
    <row r="2" spans="1:10">
      <c r="A2" s="23"/>
      <c r="B2" s="23"/>
      <c r="C2" s="51"/>
      <c r="D2" s="23"/>
      <c r="E2" s="23"/>
      <c r="F2" s="23"/>
      <c r="G2" s="23"/>
      <c r="H2" s="23"/>
      <c r="I2" s="23"/>
      <c r="J2" s="23"/>
    </row>
    <row r="3" spans="1:10">
      <c r="A3" s="83"/>
      <c r="B3" s="85" t="s">
        <v>141</v>
      </c>
      <c r="C3" s="85" t="s">
        <v>127</v>
      </c>
      <c r="D3" s="81" t="s">
        <v>142</v>
      </c>
      <c r="E3" s="81"/>
      <c r="F3" s="81"/>
      <c r="G3" s="81"/>
      <c r="H3" s="81"/>
      <c r="I3" s="81"/>
      <c r="J3" s="82"/>
    </row>
    <row r="4" spans="1:10">
      <c r="A4" s="84"/>
      <c r="B4" s="86"/>
      <c r="C4" s="86"/>
      <c r="D4" s="16" t="s">
        <v>88</v>
      </c>
      <c r="E4" s="16" t="s">
        <v>89</v>
      </c>
      <c r="F4" s="16" t="s">
        <v>90</v>
      </c>
      <c r="G4" s="16" t="s">
        <v>91</v>
      </c>
      <c r="H4" s="16" t="s">
        <v>92</v>
      </c>
      <c r="I4" s="16" t="s">
        <v>93</v>
      </c>
      <c r="J4" s="17" t="s">
        <v>94</v>
      </c>
    </row>
    <row r="5" spans="1:10" ht="13.8" thickBot="1">
      <c r="A5" s="24"/>
      <c r="B5" s="25"/>
      <c r="C5" s="52"/>
      <c r="D5" s="26"/>
      <c r="E5" s="26"/>
      <c r="F5" s="26"/>
      <c r="G5" s="26"/>
      <c r="H5" s="26"/>
      <c r="I5" s="26"/>
      <c r="J5" s="27"/>
    </row>
    <row r="6" spans="1:10" ht="13.8" thickBot="1">
      <c r="A6" s="18">
        <v>1</v>
      </c>
      <c r="B6" s="22" t="s">
        <v>96</v>
      </c>
      <c r="C6" s="53" t="s">
        <v>56</v>
      </c>
      <c r="D6" s="19">
        <v>0.80879999999999996</v>
      </c>
      <c r="E6" s="20">
        <v>0.84219999999999995</v>
      </c>
      <c r="F6" s="19">
        <v>0.81710000000000005</v>
      </c>
      <c r="G6" s="19">
        <v>0.74070000000000003</v>
      </c>
      <c r="H6" s="19">
        <v>0.6462</v>
      </c>
      <c r="I6" s="19">
        <v>0.56020000000000003</v>
      </c>
      <c r="J6" s="21">
        <v>0.4864</v>
      </c>
    </row>
    <row r="7" spans="1:10">
      <c r="A7" s="24"/>
      <c r="B7" s="28" t="s">
        <v>97</v>
      </c>
      <c r="C7" s="52"/>
      <c r="D7" s="26">
        <v>0</v>
      </c>
      <c r="E7" s="26">
        <v>0</v>
      </c>
      <c r="F7" s="26">
        <v>0</v>
      </c>
      <c r="G7" s="26">
        <v>0</v>
      </c>
      <c r="H7" s="26">
        <v>0</v>
      </c>
      <c r="I7" s="26">
        <v>0</v>
      </c>
      <c r="J7" s="27">
        <v>0</v>
      </c>
    </row>
    <row r="8" spans="1:10">
      <c r="A8" s="24"/>
      <c r="B8" s="29" t="s">
        <v>98</v>
      </c>
      <c r="C8" s="54"/>
      <c r="D8" s="26"/>
      <c r="E8" s="26"/>
      <c r="F8" s="26"/>
      <c r="G8" s="26"/>
      <c r="H8" s="26"/>
      <c r="I8" s="26"/>
      <c r="J8" s="27"/>
    </row>
    <row r="9" spans="1:10" ht="13.8" thickBot="1">
      <c r="A9" s="24"/>
      <c r="B9" s="25"/>
      <c r="C9" s="52"/>
      <c r="D9" s="26"/>
      <c r="E9" s="26"/>
      <c r="F9" s="26"/>
      <c r="G9" s="26"/>
      <c r="H9" s="26"/>
      <c r="I9" s="26"/>
      <c r="J9" s="27"/>
    </row>
    <row r="10" spans="1:10" ht="13.8" thickBot="1">
      <c r="A10" s="18">
        <v>2</v>
      </c>
      <c r="B10" s="22" t="s">
        <v>110</v>
      </c>
      <c r="C10" s="53" t="s">
        <v>116</v>
      </c>
      <c r="D10" s="19">
        <v>0.81569999999999998</v>
      </c>
      <c r="E10" s="20">
        <v>0.81840000000000002</v>
      </c>
      <c r="F10" s="19">
        <v>0.78979999999999995</v>
      </c>
      <c r="G10" s="19">
        <v>0.7319</v>
      </c>
      <c r="H10" s="19">
        <v>0.65229999999999999</v>
      </c>
      <c r="I10" s="19">
        <v>0.55910000000000004</v>
      </c>
      <c r="J10" s="21">
        <v>0.45939999999999998</v>
      </c>
    </row>
    <row r="11" spans="1:10">
      <c r="A11" s="24"/>
      <c r="B11" s="30" t="s">
        <v>113</v>
      </c>
      <c r="C11" s="55"/>
      <c r="D11" s="26">
        <v>0</v>
      </c>
      <c r="E11" s="26">
        <v>0</v>
      </c>
      <c r="F11" s="26">
        <v>0</v>
      </c>
      <c r="G11" s="26">
        <v>0</v>
      </c>
      <c r="H11" s="26">
        <v>0</v>
      </c>
      <c r="I11" s="26">
        <v>0</v>
      </c>
      <c r="J11" s="27">
        <v>1E-4</v>
      </c>
    </row>
    <row r="12" spans="1:10">
      <c r="A12" s="24"/>
      <c r="B12" s="31" t="s">
        <v>112</v>
      </c>
      <c r="C12" s="56"/>
      <c r="D12" s="26"/>
      <c r="E12" s="26"/>
      <c r="F12" s="26"/>
      <c r="G12" s="26"/>
      <c r="H12" s="26"/>
      <c r="I12" s="26"/>
      <c r="J12" s="27"/>
    </row>
    <row r="13" spans="1:10" ht="13.8" thickBot="1">
      <c r="A13" s="24"/>
      <c r="B13" s="25"/>
      <c r="C13" s="52"/>
      <c r="D13" s="26"/>
      <c r="E13" s="26"/>
      <c r="F13" s="26"/>
      <c r="G13" s="26"/>
      <c r="H13" s="26"/>
      <c r="I13" s="26"/>
      <c r="J13" s="27"/>
    </row>
    <row r="14" spans="1:10" ht="13.8" thickBot="1">
      <c r="A14" s="18">
        <v>3</v>
      </c>
      <c r="B14" s="22" t="s">
        <v>109</v>
      </c>
      <c r="C14" s="53" t="s">
        <v>117</v>
      </c>
      <c r="D14" s="19">
        <v>0.70420000000000005</v>
      </c>
      <c r="E14" s="20">
        <v>0.73250000000000004</v>
      </c>
      <c r="F14" s="19">
        <v>0.70209999999999995</v>
      </c>
      <c r="G14" s="19">
        <v>0.62760000000000005</v>
      </c>
      <c r="H14" s="19">
        <v>0.53269999999999995</v>
      </c>
      <c r="I14" s="19">
        <v>0.43859999999999999</v>
      </c>
      <c r="J14" s="21">
        <v>0.34799999999999998</v>
      </c>
    </row>
    <row r="15" spans="1:10">
      <c r="A15" s="24"/>
      <c r="B15" s="28" t="s">
        <v>108</v>
      </c>
      <c r="C15" s="52"/>
      <c r="D15" s="26">
        <v>0</v>
      </c>
      <c r="E15" s="26">
        <v>0</v>
      </c>
      <c r="F15" s="26">
        <v>0</v>
      </c>
      <c r="G15" s="26">
        <v>0</v>
      </c>
      <c r="H15" s="26">
        <v>0</v>
      </c>
      <c r="I15" s="26">
        <v>1E-4</v>
      </c>
      <c r="J15" s="27">
        <v>2.8999999999999998E-3</v>
      </c>
    </row>
    <row r="16" spans="1:10">
      <c r="A16" s="24"/>
      <c r="B16" s="31" t="s">
        <v>111</v>
      </c>
      <c r="C16" s="56"/>
      <c r="D16" s="26"/>
      <c r="E16" s="26"/>
      <c r="F16" s="26"/>
      <c r="G16" s="26"/>
      <c r="H16" s="26"/>
      <c r="I16" s="26"/>
      <c r="J16" s="27"/>
    </row>
    <row r="17" spans="1:10" ht="13.8" thickBot="1">
      <c r="A17" s="24"/>
      <c r="B17" s="25"/>
      <c r="C17" s="52"/>
      <c r="D17" s="26"/>
      <c r="E17" s="26"/>
      <c r="F17" s="26"/>
      <c r="G17" s="26"/>
      <c r="H17" s="26"/>
      <c r="I17" s="26"/>
      <c r="J17" s="27"/>
    </row>
    <row r="18" spans="1:10" ht="13.8" thickBot="1">
      <c r="A18" s="18">
        <v>4</v>
      </c>
      <c r="B18" s="22" t="s">
        <v>105</v>
      </c>
      <c r="C18" s="53" t="s">
        <v>118</v>
      </c>
      <c r="D18" s="19">
        <v>0.59230000000000005</v>
      </c>
      <c r="E18" s="19">
        <v>0.68940000000000001</v>
      </c>
      <c r="F18" s="19">
        <v>0.7571</v>
      </c>
      <c r="G18" s="19">
        <v>0.78720000000000001</v>
      </c>
      <c r="H18" s="20">
        <v>0.78849999999999998</v>
      </c>
      <c r="I18" s="19">
        <v>0.77190000000000003</v>
      </c>
      <c r="J18" s="21">
        <v>0.73219999999999996</v>
      </c>
    </row>
    <row r="19" spans="1:10">
      <c r="A19" s="24"/>
      <c r="B19" s="28" t="s">
        <v>106</v>
      </c>
      <c r="C19" s="52"/>
      <c r="D19" s="26">
        <v>0</v>
      </c>
      <c r="E19" s="26">
        <v>0</v>
      </c>
      <c r="F19" s="26">
        <v>0</v>
      </c>
      <c r="G19" s="26">
        <v>0</v>
      </c>
      <c r="H19" s="26">
        <v>0</v>
      </c>
      <c r="I19" s="26">
        <v>0</v>
      </c>
      <c r="J19" s="27">
        <v>0</v>
      </c>
    </row>
    <row r="20" spans="1:10">
      <c r="A20" s="24"/>
      <c r="B20" s="31" t="s">
        <v>107</v>
      </c>
      <c r="C20" s="56"/>
      <c r="D20" s="26"/>
      <c r="E20" s="26"/>
      <c r="F20" s="26"/>
      <c r="G20" s="26"/>
      <c r="H20" s="26"/>
      <c r="I20" s="26"/>
      <c r="J20" s="27"/>
    </row>
    <row r="21" spans="1:10" ht="13.8" thickBot="1">
      <c r="A21" s="24"/>
      <c r="B21" s="25"/>
      <c r="C21" s="52"/>
      <c r="D21" s="26"/>
      <c r="E21" s="26"/>
      <c r="F21" s="26"/>
      <c r="G21" s="26"/>
      <c r="H21" s="26"/>
      <c r="I21" s="26"/>
      <c r="J21" s="27"/>
    </row>
    <row r="22" spans="1:10" ht="13.8" thickBot="1">
      <c r="A22" s="18">
        <v>5</v>
      </c>
      <c r="B22" s="22" t="s">
        <v>103</v>
      </c>
      <c r="C22" s="53" t="s">
        <v>57</v>
      </c>
      <c r="D22" s="19">
        <v>0.46820000000000001</v>
      </c>
      <c r="E22" s="19">
        <v>0.58320000000000005</v>
      </c>
      <c r="F22" s="19">
        <v>0.67469999999999997</v>
      </c>
      <c r="G22" s="19">
        <v>0.72919999999999996</v>
      </c>
      <c r="H22" s="20">
        <v>0.74360000000000004</v>
      </c>
      <c r="I22" s="19">
        <v>0.72470000000000001</v>
      </c>
      <c r="J22" s="21">
        <v>0.67730000000000001</v>
      </c>
    </row>
    <row r="23" spans="1:10">
      <c r="A23" s="24"/>
      <c r="B23" s="28" t="s">
        <v>102</v>
      </c>
      <c r="C23" s="52"/>
      <c r="D23" s="26">
        <v>0</v>
      </c>
      <c r="E23" s="26">
        <v>0</v>
      </c>
      <c r="F23" s="26">
        <v>0</v>
      </c>
      <c r="G23" s="26">
        <v>0</v>
      </c>
      <c r="H23" s="26">
        <v>0</v>
      </c>
      <c r="I23" s="26">
        <v>0</v>
      </c>
      <c r="J23" s="27">
        <v>0</v>
      </c>
    </row>
    <row r="24" spans="1:10">
      <c r="A24" s="24"/>
      <c r="B24" s="31" t="s">
        <v>104</v>
      </c>
      <c r="C24" s="56"/>
      <c r="D24" s="26"/>
      <c r="E24" s="26"/>
      <c r="F24" s="26"/>
      <c r="G24" s="26"/>
      <c r="H24" s="26"/>
      <c r="I24" s="26"/>
      <c r="J24" s="27"/>
    </row>
    <row r="25" spans="1:10" ht="13.8" thickBot="1">
      <c r="A25" s="24"/>
      <c r="B25" s="25"/>
      <c r="C25" s="52"/>
      <c r="D25" s="26"/>
      <c r="E25" s="26"/>
      <c r="F25" s="26"/>
      <c r="G25" s="26"/>
      <c r="H25" s="26"/>
      <c r="I25" s="26"/>
      <c r="J25" s="27"/>
    </row>
    <row r="26" spans="1:10" ht="13.8" thickBot="1">
      <c r="A26" s="18">
        <v>6</v>
      </c>
      <c r="B26" s="22" t="s">
        <v>101</v>
      </c>
      <c r="C26" s="53" t="s">
        <v>119</v>
      </c>
      <c r="D26" s="19">
        <v>0.35160000000000002</v>
      </c>
      <c r="E26" s="19">
        <v>0.47010000000000002</v>
      </c>
      <c r="F26" s="19">
        <v>0.57969999999999999</v>
      </c>
      <c r="G26" s="19">
        <v>0.66469999999999996</v>
      </c>
      <c r="H26" s="19">
        <v>0.72070000000000001</v>
      </c>
      <c r="I26" s="20">
        <v>0.74780000000000002</v>
      </c>
      <c r="J26" s="21">
        <v>0.73780000000000001</v>
      </c>
    </row>
    <row r="27" spans="1:10">
      <c r="A27" s="24"/>
      <c r="B27" s="28" t="s">
        <v>99</v>
      </c>
      <c r="C27" s="52"/>
      <c r="D27" s="26">
        <v>2.3E-3</v>
      </c>
      <c r="E27" s="26">
        <v>0</v>
      </c>
      <c r="F27" s="26">
        <v>0</v>
      </c>
      <c r="G27" s="26">
        <v>0</v>
      </c>
      <c r="H27" s="26">
        <v>0</v>
      </c>
      <c r="I27" s="26">
        <v>0</v>
      </c>
      <c r="J27" s="27">
        <v>0</v>
      </c>
    </row>
    <row r="28" spans="1:10">
      <c r="A28" s="24"/>
      <c r="B28" s="31" t="s">
        <v>100</v>
      </c>
      <c r="C28" s="56"/>
      <c r="D28" s="26"/>
      <c r="E28" s="26"/>
      <c r="F28" s="26"/>
      <c r="G28" s="26"/>
      <c r="H28" s="26"/>
      <c r="I28" s="26"/>
      <c r="J28" s="27"/>
    </row>
    <row r="29" spans="1:10">
      <c r="A29" s="32"/>
      <c r="B29" s="33"/>
      <c r="C29" s="57"/>
      <c r="D29" s="34"/>
      <c r="E29" s="34"/>
      <c r="F29" s="34"/>
      <c r="G29" s="34"/>
      <c r="H29" s="34"/>
      <c r="I29" s="34"/>
      <c r="J29" s="35"/>
    </row>
    <row r="30" spans="1:10">
      <c r="A30" s="68"/>
      <c r="B30" s="25"/>
      <c r="C30" s="52"/>
      <c r="D30" s="26"/>
      <c r="E30" s="26"/>
      <c r="F30" s="26"/>
      <c r="G30" s="26"/>
      <c r="H30" s="26"/>
      <c r="I30" s="26"/>
      <c r="J30" s="26"/>
    </row>
    <row r="31" spans="1:10">
      <c r="A31" s="80" t="s">
        <v>95</v>
      </c>
      <c r="B31" s="80"/>
      <c r="C31" s="80"/>
      <c r="D31" s="80"/>
      <c r="E31" s="80"/>
      <c r="F31" s="80"/>
      <c r="G31" s="80"/>
      <c r="H31" s="80"/>
      <c r="I31" s="80"/>
      <c r="J31" s="80"/>
    </row>
    <row r="32" spans="1:10">
      <c r="A32" s="80"/>
      <c r="B32" s="80"/>
      <c r="C32" s="80"/>
      <c r="D32" s="80"/>
      <c r="E32" s="80"/>
      <c r="F32" s="80"/>
      <c r="G32" s="80"/>
      <c r="H32" s="80"/>
      <c r="I32" s="80"/>
      <c r="J32" s="80"/>
    </row>
    <row r="33" spans="1:10">
      <c r="A33" s="80"/>
      <c r="B33" s="80"/>
      <c r="C33" s="80"/>
      <c r="D33" s="80"/>
      <c r="E33" s="80"/>
      <c r="F33" s="80"/>
      <c r="G33" s="80"/>
      <c r="H33" s="80"/>
      <c r="I33" s="80"/>
      <c r="J33" s="80"/>
    </row>
    <row r="34" spans="1:10">
      <c r="A34" s="80"/>
      <c r="B34" s="80"/>
      <c r="C34" s="80"/>
      <c r="D34" s="80"/>
      <c r="E34" s="80"/>
      <c r="F34" s="80"/>
      <c r="G34" s="80"/>
      <c r="H34" s="80"/>
      <c r="I34" s="80"/>
      <c r="J34" s="80"/>
    </row>
    <row r="35" spans="1:10">
      <c r="A35" s="9" t="s">
        <v>115</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87" t="s">
        <v>128</v>
      </c>
      <c r="B1" s="87"/>
      <c r="C1" s="87"/>
      <c r="D1" s="87"/>
      <c r="E1" s="87"/>
      <c r="F1" s="87"/>
      <c r="G1" s="87"/>
    </row>
    <row r="2" spans="1:7">
      <c r="A2" s="37"/>
      <c r="B2" s="37"/>
      <c r="C2" s="37"/>
      <c r="D2" s="37"/>
      <c r="E2" s="37"/>
      <c r="F2" s="37"/>
      <c r="G2" s="37"/>
    </row>
    <row r="3" spans="1:7">
      <c r="A3" s="36"/>
      <c r="B3" s="16" t="s">
        <v>56</v>
      </c>
      <c r="C3" s="16" t="s">
        <v>116</v>
      </c>
      <c r="D3" s="16" t="s">
        <v>117</v>
      </c>
      <c r="E3" s="16" t="s">
        <v>118</v>
      </c>
      <c r="F3" s="16" t="s">
        <v>57</v>
      </c>
      <c r="G3" s="17" t="s">
        <v>119</v>
      </c>
    </row>
    <row r="4" spans="1:7">
      <c r="A4" s="38"/>
      <c r="B4" s="39"/>
      <c r="C4" s="39"/>
      <c r="D4" s="39"/>
      <c r="E4" s="39"/>
      <c r="F4" s="39"/>
      <c r="G4" s="40"/>
    </row>
    <row r="5" spans="1:7" ht="39.6">
      <c r="A5" s="41" t="s">
        <v>120</v>
      </c>
      <c r="B5" s="42" t="s">
        <v>89</v>
      </c>
      <c r="C5" s="42" t="s">
        <v>89</v>
      </c>
      <c r="D5" s="42" t="s">
        <v>89</v>
      </c>
      <c r="E5" s="42" t="s">
        <v>92</v>
      </c>
      <c r="F5" s="42" t="s">
        <v>92</v>
      </c>
      <c r="G5" s="43" t="s">
        <v>93</v>
      </c>
    </row>
    <row r="6" spans="1:7">
      <c r="A6" s="41"/>
      <c r="B6" s="42"/>
      <c r="C6" s="42"/>
      <c r="D6" s="42"/>
      <c r="E6" s="42"/>
      <c r="F6" s="42"/>
      <c r="G6" s="43"/>
    </row>
    <row r="7" spans="1:7">
      <c r="A7" s="38" t="s">
        <v>121</v>
      </c>
      <c r="B7" s="44">
        <v>6.40516E-2</v>
      </c>
      <c r="C7" s="44">
        <v>8.4127099999999996E-2</v>
      </c>
      <c r="D7" s="44">
        <v>6.2021300000000001E-2</v>
      </c>
      <c r="E7" s="44">
        <v>7.0128800000000005E-2</v>
      </c>
      <c r="F7" s="44">
        <v>0.1671185</v>
      </c>
      <c r="G7" s="45">
        <v>9.4666600000000004E-2</v>
      </c>
    </row>
    <row r="8" spans="1:7">
      <c r="A8" s="38"/>
      <c r="B8" s="44"/>
      <c r="C8" s="44"/>
      <c r="D8" s="44"/>
      <c r="E8" s="44"/>
      <c r="F8" s="44"/>
      <c r="G8" s="45"/>
    </row>
    <row r="9" spans="1:7">
      <c r="A9" s="38" t="s">
        <v>122</v>
      </c>
      <c r="B9" s="44">
        <f>1/B7</f>
        <v>15.61241249242798</v>
      </c>
      <c r="C9" s="44">
        <f t="shared" ref="C9:G9" si="0">1/C7</f>
        <v>11.88677608047823</v>
      </c>
      <c r="D9" s="44">
        <f t="shared" si="0"/>
        <v>16.123493058030064</v>
      </c>
      <c r="E9" s="44">
        <f t="shared" si="0"/>
        <v>14.259476848313389</v>
      </c>
      <c r="F9" s="44">
        <f t="shared" si="0"/>
        <v>5.9837779779019078</v>
      </c>
      <c r="G9" s="45">
        <f t="shared" si="0"/>
        <v>10.563387720695578</v>
      </c>
    </row>
    <row r="10" spans="1:7">
      <c r="A10" s="38"/>
      <c r="B10" s="42"/>
      <c r="C10" s="42"/>
      <c r="D10" s="42"/>
      <c r="E10" s="42"/>
      <c r="F10" s="42"/>
      <c r="G10" s="43"/>
    </row>
    <row r="11" spans="1:7">
      <c r="A11" s="38" t="s">
        <v>123</v>
      </c>
      <c r="B11" s="46">
        <f>B9/SUM($B$9:$G$9)</f>
        <v>0.20976157804580464</v>
      </c>
      <c r="C11" s="46">
        <f t="shared" ref="C11:G11" si="1">C9/SUM($B$9:$G$9)</f>
        <v>0.15970554901284678</v>
      </c>
      <c r="D11" s="46">
        <f t="shared" si="1"/>
        <v>0.2166282340479587</v>
      </c>
      <c r="E11" s="46">
        <f t="shared" si="1"/>
        <v>0.19158412367470512</v>
      </c>
      <c r="F11" s="46">
        <f t="shared" si="1"/>
        <v>8.0395436126812173E-2</v>
      </c>
      <c r="G11" s="47">
        <f t="shared" si="1"/>
        <v>0.14192507909187255</v>
      </c>
    </row>
    <row r="12" spans="1:7">
      <c r="A12" s="38"/>
      <c r="B12" s="42"/>
      <c r="C12" s="42"/>
      <c r="D12" s="42"/>
      <c r="E12" s="42"/>
      <c r="F12" s="42"/>
      <c r="G12" s="43"/>
    </row>
    <row r="13" spans="1:7" ht="26.4">
      <c r="A13" s="41" t="s">
        <v>124</v>
      </c>
      <c r="B13" s="44">
        <v>0.84219999999999995</v>
      </c>
      <c r="C13" s="44">
        <v>0.81840000000000002</v>
      </c>
      <c r="D13" s="44">
        <v>0.73250000000000004</v>
      </c>
      <c r="E13" s="44">
        <v>0.78849999999999998</v>
      </c>
      <c r="F13" s="44">
        <v>0.74360000000000004</v>
      </c>
      <c r="G13" s="45">
        <v>0.74780000000000002</v>
      </c>
    </row>
    <row r="14" spans="1:7">
      <c r="A14" s="41"/>
      <c r="B14" s="42"/>
      <c r="C14" s="42"/>
      <c r="D14" s="42"/>
      <c r="E14" s="42"/>
      <c r="F14" s="42"/>
      <c r="G14" s="43"/>
    </row>
    <row r="15" spans="1:7">
      <c r="A15" s="38" t="s">
        <v>125</v>
      </c>
      <c r="B15" s="46">
        <f>B13/SUM($B$13:$G$13)</f>
        <v>0.18022683500962977</v>
      </c>
      <c r="C15" s="46">
        <f t="shared" ref="C15:G15" si="2">C13/SUM($B$13:$G$13)</f>
        <v>0.17513374705756474</v>
      </c>
      <c r="D15" s="46">
        <f t="shared" si="2"/>
        <v>0.15675155146586775</v>
      </c>
      <c r="E15" s="46">
        <f t="shared" si="2"/>
        <v>0.16873528782366787</v>
      </c>
      <c r="F15" s="46">
        <f t="shared" si="2"/>
        <v>0.15912689920821743</v>
      </c>
      <c r="G15" s="47">
        <f t="shared" si="2"/>
        <v>0.16002567943505244</v>
      </c>
    </row>
    <row r="16" spans="1:7">
      <c r="A16" s="38"/>
      <c r="B16" s="42"/>
      <c r="C16" s="42"/>
      <c r="D16" s="42"/>
      <c r="E16" s="42"/>
      <c r="F16" s="42"/>
      <c r="G16" s="43"/>
    </row>
    <row r="17" spans="1:7">
      <c r="A17" s="48" t="s">
        <v>126</v>
      </c>
      <c r="B17" s="49">
        <f>AVERAGE(B11,B15)</f>
        <v>0.19499420652771721</v>
      </c>
      <c r="C17" s="49">
        <f t="shared" ref="C17:G17" si="3">AVERAGE(C11,C15)</f>
        <v>0.16741964803520576</v>
      </c>
      <c r="D17" s="49">
        <f t="shared" si="3"/>
        <v>0.18668989275691322</v>
      </c>
      <c r="E17" s="49">
        <f t="shared" si="3"/>
        <v>0.18015970574918649</v>
      </c>
      <c r="F17" s="49">
        <f t="shared" si="3"/>
        <v>0.1197611676675148</v>
      </c>
      <c r="G17" s="50">
        <f t="shared" si="3"/>
        <v>0.15097537926346249</v>
      </c>
    </row>
    <row r="19" spans="1:7">
      <c r="A19" s="9" t="s">
        <v>115</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RowHeight="13.2"/>
  <cols>
    <col min="1" max="1" width="2.33203125" style="65" customWidth="1"/>
    <col min="2" max="2" width="59.33203125" style="61" bestFit="1" customWidth="1"/>
    <col min="3" max="3" width="9.77734375" style="66" bestFit="1" customWidth="1"/>
    <col min="4" max="16384" width="8.88671875" style="61"/>
  </cols>
  <sheetData>
    <row r="1" spans="1:10" ht="15.6">
      <c r="A1" s="79" t="s">
        <v>136</v>
      </c>
      <c r="B1" s="79"/>
      <c r="C1" s="79"/>
      <c r="D1" s="79"/>
      <c r="E1" s="79"/>
      <c r="F1" s="79"/>
      <c r="G1" s="79"/>
      <c r="H1" s="79"/>
      <c r="I1" s="79"/>
      <c r="J1" s="79"/>
    </row>
    <row r="2" spans="1:10">
      <c r="A2" s="59"/>
      <c r="B2" s="59"/>
      <c r="C2" s="60"/>
      <c r="D2" s="59"/>
      <c r="E2" s="59"/>
      <c r="F2" s="59"/>
      <c r="G2" s="59"/>
      <c r="H2" s="59"/>
      <c r="I2" s="59"/>
      <c r="J2" s="59"/>
    </row>
    <row r="3" spans="1:10">
      <c r="A3" s="73"/>
      <c r="B3" s="85" t="s">
        <v>141</v>
      </c>
      <c r="C3" s="89" t="s">
        <v>127</v>
      </c>
      <c r="D3" s="81" t="s">
        <v>142</v>
      </c>
      <c r="E3" s="81"/>
      <c r="F3" s="81"/>
      <c r="G3" s="81"/>
      <c r="H3" s="81"/>
      <c r="I3" s="81"/>
      <c r="J3" s="82"/>
    </row>
    <row r="4" spans="1:10" s="62" customFormat="1">
      <c r="A4" s="74"/>
      <c r="B4" s="86"/>
      <c r="C4" s="90"/>
      <c r="D4" s="16" t="s">
        <v>88</v>
      </c>
      <c r="E4" s="16" t="s">
        <v>89</v>
      </c>
      <c r="F4" s="16" t="s">
        <v>90</v>
      </c>
      <c r="G4" s="16" t="s">
        <v>91</v>
      </c>
      <c r="H4" s="16" t="s">
        <v>92</v>
      </c>
      <c r="I4" s="16" t="s">
        <v>93</v>
      </c>
      <c r="J4" s="17" t="s">
        <v>94</v>
      </c>
    </row>
    <row r="5" spans="1:10" ht="13.8" thickBot="1">
      <c r="A5" s="24"/>
      <c r="B5" s="25"/>
      <c r="C5" s="52"/>
      <c r="D5" s="26"/>
      <c r="E5" s="26"/>
      <c r="F5" s="26"/>
      <c r="G5" s="26"/>
      <c r="H5" s="26"/>
      <c r="I5" s="26"/>
      <c r="J5" s="27"/>
    </row>
    <row r="6" spans="1:10" ht="13.8" thickBot="1">
      <c r="A6" s="18">
        <v>1</v>
      </c>
      <c r="B6" s="22" t="s">
        <v>135</v>
      </c>
      <c r="C6" s="53" t="s">
        <v>129</v>
      </c>
      <c r="D6" s="20">
        <v>0.74509999999999998</v>
      </c>
      <c r="E6" s="19">
        <v>0.73540000000000005</v>
      </c>
      <c r="F6" s="19">
        <v>0.71540000000000004</v>
      </c>
      <c r="G6" s="19">
        <v>0.67800000000000005</v>
      </c>
      <c r="H6" s="19">
        <v>0.62080000000000002</v>
      </c>
      <c r="I6" s="19">
        <v>0.54510000000000003</v>
      </c>
      <c r="J6" s="21">
        <v>0.45529999999999998</v>
      </c>
    </row>
    <row r="7" spans="1:10">
      <c r="A7" s="24"/>
      <c r="B7" s="28" t="s">
        <v>132</v>
      </c>
      <c r="C7" s="63"/>
      <c r="D7" s="26">
        <v>0</v>
      </c>
      <c r="E7" s="26">
        <v>0</v>
      </c>
      <c r="F7" s="26">
        <v>0</v>
      </c>
      <c r="G7" s="26">
        <v>0</v>
      </c>
      <c r="H7" s="26">
        <v>0</v>
      </c>
      <c r="I7" s="26">
        <v>0</v>
      </c>
      <c r="J7" s="27">
        <v>1E-4</v>
      </c>
    </row>
    <row r="8" spans="1:10">
      <c r="A8" s="24"/>
      <c r="B8" s="64" t="s">
        <v>133</v>
      </c>
      <c r="C8" s="63"/>
      <c r="D8" s="26"/>
      <c r="E8" s="26"/>
      <c r="F8" s="26"/>
      <c r="G8" s="26"/>
      <c r="H8" s="26"/>
      <c r="I8" s="26"/>
      <c r="J8" s="27"/>
    </row>
    <row r="9" spans="1:10" ht="13.8" thickBot="1">
      <c r="A9" s="24"/>
      <c r="B9" s="25"/>
      <c r="C9" s="63"/>
      <c r="D9" s="26"/>
      <c r="E9" s="26"/>
      <c r="F9" s="26"/>
      <c r="G9" s="26"/>
      <c r="H9" s="26"/>
      <c r="I9" s="26"/>
      <c r="J9" s="27"/>
    </row>
    <row r="10" spans="1:10" ht="13.8" thickBot="1">
      <c r="A10" s="18">
        <v>2</v>
      </c>
      <c r="B10" s="22" t="s">
        <v>96</v>
      </c>
      <c r="C10" s="53" t="s">
        <v>56</v>
      </c>
      <c r="D10" s="19">
        <v>0.74170000000000003</v>
      </c>
      <c r="E10" s="20">
        <v>0.75160000000000005</v>
      </c>
      <c r="F10" s="19">
        <v>0.74399999999999999</v>
      </c>
      <c r="G10" s="19">
        <v>0.71950000000000003</v>
      </c>
      <c r="H10" s="19">
        <v>0.6865</v>
      </c>
      <c r="I10" s="19">
        <v>0.64680000000000004</v>
      </c>
      <c r="J10" s="21">
        <v>0.59860000000000002</v>
      </c>
    </row>
    <row r="11" spans="1:10">
      <c r="A11" s="24"/>
      <c r="B11" s="28" t="s">
        <v>97</v>
      </c>
      <c r="C11" s="63"/>
      <c r="D11" s="26">
        <v>0</v>
      </c>
      <c r="E11" s="26">
        <v>0</v>
      </c>
      <c r="F11" s="26">
        <v>0</v>
      </c>
      <c r="G11" s="26">
        <v>0</v>
      </c>
      <c r="H11" s="26">
        <v>0</v>
      </c>
      <c r="I11" s="26">
        <v>0</v>
      </c>
      <c r="J11" s="27">
        <v>0</v>
      </c>
    </row>
    <row r="12" spans="1:10">
      <c r="A12" s="24"/>
      <c r="B12" s="29" t="s">
        <v>98</v>
      </c>
      <c r="C12" s="63"/>
      <c r="D12" s="26"/>
      <c r="E12" s="26"/>
      <c r="F12" s="26"/>
      <c r="G12" s="26"/>
      <c r="H12" s="26"/>
      <c r="I12" s="26"/>
      <c r="J12" s="27"/>
    </row>
    <row r="13" spans="1:10" ht="13.8" thickBot="1">
      <c r="A13" s="24"/>
      <c r="B13" s="25"/>
      <c r="C13" s="63"/>
      <c r="D13" s="26"/>
      <c r="E13" s="26"/>
      <c r="F13" s="26"/>
      <c r="G13" s="26"/>
      <c r="H13" s="26"/>
      <c r="I13" s="26"/>
      <c r="J13" s="27"/>
    </row>
    <row r="14" spans="1:10" ht="13.8" thickBot="1">
      <c r="A14" s="18">
        <v>3</v>
      </c>
      <c r="B14" s="22" t="s">
        <v>134</v>
      </c>
      <c r="C14" s="53" t="s">
        <v>131</v>
      </c>
      <c r="D14" s="19">
        <v>0.55549999999999999</v>
      </c>
      <c r="E14" s="19">
        <v>0.57730000000000004</v>
      </c>
      <c r="F14" s="19">
        <v>0.60409999999999997</v>
      </c>
      <c r="G14" s="19">
        <v>0.62909999999999999</v>
      </c>
      <c r="H14" s="20">
        <v>0.64359999999999995</v>
      </c>
      <c r="I14" s="19">
        <v>0.63770000000000004</v>
      </c>
      <c r="J14" s="21">
        <v>0.6069</v>
      </c>
    </row>
    <row r="15" spans="1:10">
      <c r="A15" s="24"/>
      <c r="B15" s="30" t="s">
        <v>99</v>
      </c>
      <c r="C15" s="63"/>
      <c r="D15" s="26">
        <v>0</v>
      </c>
      <c r="E15" s="26">
        <v>0</v>
      </c>
      <c r="F15" s="26">
        <v>0</v>
      </c>
      <c r="G15" s="26">
        <v>0</v>
      </c>
      <c r="H15" s="26">
        <v>0</v>
      </c>
      <c r="I15" s="26">
        <v>0</v>
      </c>
      <c r="J15" s="27">
        <v>0</v>
      </c>
    </row>
    <row r="16" spans="1:10">
      <c r="A16" s="24"/>
      <c r="B16" s="31" t="s">
        <v>100</v>
      </c>
      <c r="C16" s="63"/>
      <c r="D16" s="26"/>
      <c r="E16" s="26"/>
      <c r="F16" s="26"/>
      <c r="G16" s="26"/>
      <c r="H16" s="26"/>
      <c r="I16" s="26"/>
      <c r="J16" s="27"/>
    </row>
    <row r="17" spans="1:10" ht="13.8" thickBot="1">
      <c r="A17" s="24"/>
      <c r="B17" s="25"/>
      <c r="C17" s="63"/>
      <c r="D17" s="26"/>
      <c r="E17" s="26"/>
      <c r="F17" s="26"/>
      <c r="G17" s="26"/>
      <c r="H17" s="26"/>
      <c r="I17" s="26"/>
      <c r="J17" s="27"/>
    </row>
    <row r="18" spans="1:10" ht="13.8" thickBot="1">
      <c r="A18" s="18">
        <v>4</v>
      </c>
      <c r="B18" s="22" t="s">
        <v>109</v>
      </c>
      <c r="C18" s="53" t="s">
        <v>117</v>
      </c>
      <c r="D18" s="19">
        <v>0.46060000000000001</v>
      </c>
      <c r="E18" s="19">
        <v>0.47989999999999999</v>
      </c>
      <c r="F18" s="19">
        <v>0.49569999999999997</v>
      </c>
      <c r="G18" s="19">
        <v>0.50760000000000005</v>
      </c>
      <c r="H18" s="20">
        <v>0.50949999999999995</v>
      </c>
      <c r="I18" s="19">
        <v>0.49070000000000003</v>
      </c>
      <c r="J18" s="21">
        <v>0.4446</v>
      </c>
    </row>
    <row r="19" spans="1:10">
      <c r="A19" s="24"/>
      <c r="B19" s="28" t="s">
        <v>108</v>
      </c>
      <c r="C19" s="63"/>
      <c r="D19" s="26">
        <v>1E-4</v>
      </c>
      <c r="E19" s="26">
        <v>0</v>
      </c>
      <c r="F19" s="26">
        <v>0</v>
      </c>
      <c r="G19" s="26">
        <v>0</v>
      </c>
      <c r="H19" s="26">
        <v>0</v>
      </c>
      <c r="I19" s="26">
        <v>0</v>
      </c>
      <c r="J19" s="27">
        <v>1E-4</v>
      </c>
    </row>
    <row r="20" spans="1:10">
      <c r="A20" s="24"/>
      <c r="B20" s="31" t="s">
        <v>111</v>
      </c>
      <c r="C20" s="63"/>
      <c r="D20" s="26"/>
      <c r="E20" s="26"/>
      <c r="F20" s="26"/>
      <c r="G20" s="26"/>
      <c r="H20" s="26"/>
      <c r="I20" s="26"/>
      <c r="J20" s="27"/>
    </row>
    <row r="21" spans="1:10" ht="13.8" thickBot="1">
      <c r="A21" s="24"/>
      <c r="B21" s="25"/>
      <c r="C21" s="63"/>
      <c r="D21" s="26"/>
      <c r="E21" s="26"/>
      <c r="F21" s="26"/>
      <c r="G21" s="26"/>
      <c r="H21" s="26"/>
      <c r="I21" s="26"/>
      <c r="J21" s="27"/>
    </row>
    <row r="22" spans="1:10" ht="13.8" thickBot="1">
      <c r="A22" s="18">
        <v>5</v>
      </c>
      <c r="B22" s="22" t="s">
        <v>101</v>
      </c>
      <c r="C22" s="53" t="s">
        <v>119</v>
      </c>
      <c r="D22" s="19">
        <v>0.4148</v>
      </c>
      <c r="E22" s="19">
        <v>0.4672</v>
      </c>
      <c r="F22" s="19">
        <v>0.52500000000000002</v>
      </c>
      <c r="G22" s="19">
        <v>0.58479999999999999</v>
      </c>
      <c r="H22" s="19">
        <v>0.63700000000000001</v>
      </c>
      <c r="I22" s="20">
        <v>0.67</v>
      </c>
      <c r="J22" s="21">
        <v>0.66990000000000005</v>
      </c>
    </row>
    <row r="23" spans="1:10">
      <c r="A23" s="24"/>
      <c r="B23" s="30" t="s">
        <v>99</v>
      </c>
      <c r="C23" s="52"/>
      <c r="D23" s="26">
        <v>4.0000000000000002E-4</v>
      </c>
      <c r="E23" s="26">
        <v>1E-4</v>
      </c>
      <c r="F23" s="26">
        <v>0</v>
      </c>
      <c r="G23" s="26">
        <v>0</v>
      </c>
      <c r="H23" s="26">
        <v>0</v>
      </c>
      <c r="I23" s="26">
        <v>0</v>
      </c>
      <c r="J23" s="27">
        <v>0</v>
      </c>
    </row>
    <row r="24" spans="1:10">
      <c r="A24" s="24"/>
      <c r="B24" s="31" t="s">
        <v>100</v>
      </c>
      <c r="C24" s="52"/>
      <c r="D24" s="26"/>
      <c r="E24" s="26"/>
      <c r="F24" s="26"/>
      <c r="G24" s="26"/>
      <c r="H24" s="26"/>
      <c r="I24" s="26"/>
      <c r="J24" s="27"/>
    </row>
    <row r="25" spans="1:10">
      <c r="A25" s="32"/>
      <c r="B25" s="33"/>
      <c r="C25" s="57"/>
      <c r="D25" s="34"/>
      <c r="E25" s="34"/>
      <c r="F25" s="34"/>
      <c r="G25" s="34"/>
      <c r="H25" s="34"/>
      <c r="I25" s="34"/>
      <c r="J25" s="35"/>
    </row>
    <row r="26" spans="1:10">
      <c r="A26" s="69"/>
      <c r="B26" s="70"/>
      <c r="C26" s="71"/>
      <c r="D26" s="72"/>
      <c r="E26" s="72"/>
      <c r="F26" s="72"/>
      <c r="G26" s="72"/>
      <c r="H26" s="72"/>
      <c r="I26" s="72"/>
      <c r="J26" s="72"/>
    </row>
    <row r="27" spans="1:10" ht="13.2" customHeight="1">
      <c r="A27" s="88" t="s">
        <v>130</v>
      </c>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row r="30" spans="1:10">
      <c r="A30" s="88"/>
      <c r="B30" s="88"/>
      <c r="C30" s="88"/>
      <c r="D30" s="88"/>
      <c r="E30" s="88"/>
      <c r="F30" s="88"/>
      <c r="G30" s="88"/>
      <c r="H30" s="88"/>
      <c r="I30" s="88"/>
      <c r="J30" s="88"/>
    </row>
    <row r="31" spans="1:10">
      <c r="A31" s="67" t="s">
        <v>115</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cols>
    <col min="1" max="1" width="25" style="61" bestFit="1" customWidth="1"/>
    <col min="2" max="16384" width="8.88671875" style="61"/>
  </cols>
  <sheetData>
    <row r="1" spans="1:6" ht="15.6">
      <c r="A1" s="87" t="s">
        <v>140</v>
      </c>
      <c r="B1" s="87"/>
      <c r="C1" s="87"/>
      <c r="D1" s="87"/>
      <c r="E1" s="87"/>
      <c r="F1" s="87"/>
    </row>
    <row r="2" spans="1:6">
      <c r="A2" s="37"/>
      <c r="B2" s="37"/>
      <c r="C2" s="37"/>
      <c r="D2" s="37"/>
      <c r="E2" s="37"/>
      <c r="F2" s="37"/>
    </row>
    <row r="3" spans="1:6">
      <c r="A3" s="36"/>
      <c r="B3" s="16" t="s">
        <v>129</v>
      </c>
      <c r="C3" s="16" t="s">
        <v>56</v>
      </c>
      <c r="D3" s="16" t="s">
        <v>131</v>
      </c>
      <c r="E3" s="16" t="s">
        <v>117</v>
      </c>
      <c r="F3" s="17" t="s">
        <v>119</v>
      </c>
    </row>
    <row r="4" spans="1:6">
      <c r="A4" s="38"/>
      <c r="B4" s="39"/>
      <c r="C4" s="39"/>
      <c r="D4" s="39"/>
      <c r="E4" s="39"/>
      <c r="F4" s="40"/>
    </row>
    <row r="5" spans="1:6" ht="39.6">
      <c r="A5" s="41" t="s">
        <v>137</v>
      </c>
      <c r="B5" s="42" t="s">
        <v>88</v>
      </c>
      <c r="C5" s="42" t="s">
        <v>89</v>
      </c>
      <c r="D5" s="42" t="s">
        <v>92</v>
      </c>
      <c r="E5" s="42" t="s">
        <v>92</v>
      </c>
      <c r="F5" s="43" t="s">
        <v>92</v>
      </c>
    </row>
    <row r="6" spans="1:6">
      <c r="A6" s="41"/>
      <c r="B6" s="42"/>
      <c r="C6" s="42"/>
      <c r="D6" s="42"/>
      <c r="E6" s="42"/>
      <c r="F6" s="43"/>
    </row>
    <row r="7" spans="1:6">
      <c r="A7" s="38" t="s">
        <v>121</v>
      </c>
      <c r="B7" s="44">
        <v>2.1450500000000001E-2</v>
      </c>
      <c r="C7" s="44">
        <v>6.5842399999999995E-2</v>
      </c>
      <c r="D7" s="44">
        <v>6.4141100000000006E-2</v>
      </c>
      <c r="E7" s="44">
        <v>6.3660400000000006E-2</v>
      </c>
      <c r="F7" s="45">
        <v>9.6062800000000004E-2</v>
      </c>
    </row>
    <row r="8" spans="1:6">
      <c r="A8" s="38"/>
      <c r="B8" s="44"/>
      <c r="C8" s="44"/>
      <c r="D8" s="44"/>
      <c r="E8" s="44"/>
      <c r="F8" s="45"/>
    </row>
    <row r="9" spans="1:6">
      <c r="A9" s="38" t="s">
        <v>122</v>
      </c>
      <c r="B9" s="44">
        <f>1/B7</f>
        <v>46.618959931003936</v>
      </c>
      <c r="C9" s="44">
        <f t="shared" ref="C9:F9" si="0">1/C7</f>
        <v>15.187781733351155</v>
      </c>
      <c r="D9" s="44">
        <f t="shared" si="0"/>
        <v>15.590627538349045</v>
      </c>
      <c r="E9" s="44">
        <f t="shared" si="0"/>
        <v>15.70835244516214</v>
      </c>
      <c r="F9" s="45">
        <f t="shared" si="0"/>
        <v>10.409856885287541</v>
      </c>
    </row>
    <row r="10" spans="1:6">
      <c r="A10" s="38"/>
      <c r="B10" s="42"/>
      <c r="C10" s="42"/>
      <c r="D10" s="42"/>
      <c r="E10" s="42"/>
      <c r="F10" s="43"/>
    </row>
    <row r="11" spans="1:6">
      <c r="A11" s="38" t="s">
        <v>123</v>
      </c>
      <c r="B11" s="46">
        <f>B9/SUM($B$9:$F$9)</f>
        <v>0.4503569471533494</v>
      </c>
      <c r="C11" s="46">
        <f t="shared" ref="C11:F11" si="1">C9/SUM($B$9:$F$9)</f>
        <v>0.14671976864319836</v>
      </c>
      <c r="D11" s="46">
        <f t="shared" si="1"/>
        <v>0.15061141288367241</v>
      </c>
      <c r="E11" s="46">
        <f t="shared" si="1"/>
        <v>0.15174868041848497</v>
      </c>
      <c r="F11" s="47">
        <f t="shared" si="1"/>
        <v>0.10056319090129501</v>
      </c>
    </row>
    <row r="12" spans="1:6">
      <c r="A12" s="38"/>
      <c r="B12" s="42"/>
      <c r="C12" s="42"/>
      <c r="D12" s="42"/>
      <c r="E12" s="42"/>
      <c r="F12" s="43"/>
    </row>
    <row r="13" spans="1:6" ht="26.4">
      <c r="A13" s="41" t="s">
        <v>138</v>
      </c>
      <c r="B13" s="44">
        <v>0.74509999999999998</v>
      </c>
      <c r="C13" s="44">
        <v>0.75160000000000005</v>
      </c>
      <c r="D13" s="44">
        <v>0.64359999999999995</v>
      </c>
      <c r="E13" s="44">
        <v>0.50949999999999995</v>
      </c>
      <c r="F13" s="45">
        <v>0.67</v>
      </c>
    </row>
    <row r="14" spans="1:6">
      <c r="A14" s="41"/>
      <c r="B14" s="42"/>
      <c r="C14" s="42"/>
      <c r="D14" s="42"/>
      <c r="E14" s="42"/>
      <c r="F14" s="43"/>
    </row>
    <row r="15" spans="1:6">
      <c r="A15" s="38" t="s">
        <v>125</v>
      </c>
      <c r="B15" s="46">
        <f>B13/SUM($B$13:$F$13)</f>
        <v>0.22444123139948191</v>
      </c>
      <c r="C15" s="46">
        <f t="shared" ref="C15:F15" si="2">C13/SUM($B$13:$F$13)</f>
        <v>0.22639918067353457</v>
      </c>
      <c r="D15" s="46">
        <f t="shared" si="2"/>
        <v>0.19386710042773661</v>
      </c>
      <c r="E15" s="46">
        <f t="shared" si="2"/>
        <v>0.15347310078920415</v>
      </c>
      <c r="F15" s="47">
        <f t="shared" si="2"/>
        <v>0.20181938671004279</v>
      </c>
    </row>
    <row r="16" spans="1:6">
      <c r="A16" s="38"/>
      <c r="B16" s="42"/>
      <c r="C16" s="42"/>
      <c r="D16" s="42"/>
      <c r="E16" s="42"/>
      <c r="F16" s="43"/>
    </row>
    <row r="17" spans="1:6">
      <c r="A17" s="48" t="s">
        <v>139</v>
      </c>
      <c r="B17" s="49">
        <f>AVERAGE(B11,B15)</f>
        <v>0.33739908927641565</v>
      </c>
      <c r="C17" s="49">
        <f t="shared" ref="C17:F17" si="3">AVERAGE(C11,C15)</f>
        <v>0.18655947465836648</v>
      </c>
      <c r="D17" s="49">
        <f>AVERAGE(D11,D15)</f>
        <v>0.1722392566557045</v>
      </c>
      <c r="E17" s="49">
        <f>AVERAGE(E11,E15)</f>
        <v>0.15261089060384456</v>
      </c>
      <c r="F17" s="50">
        <f t="shared" si="3"/>
        <v>0.1511912888056689</v>
      </c>
    </row>
    <row r="19" spans="1:6">
      <c r="A19" s="9" t="s">
        <v>115</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data</vt:lpstr>
      <vt:lpstr>impvts correlations</vt:lpstr>
      <vt:lpstr>impvts weights</vt:lpstr>
      <vt:lpstr>repairs correlations</vt:lpstr>
      <vt:lpstr>repairs weights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2016-10-07T16:07:58Z</dcterms:modified>
</cp:coreProperties>
</file>