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30" windowWidth="10050" windowHeight="10995"/>
  </bookViews>
  <sheets>
    <sheet name="Contents" sheetId="21" r:id="rId1"/>
    <sheet name="A-1" sheetId="4" r:id="rId2"/>
    <sheet name="A-2" sheetId="2" r:id="rId3"/>
    <sheet name="A-3" sheetId="19" r:id="rId4"/>
    <sheet name="W-1" sheetId="28" r:id="rId5"/>
    <sheet name="W-2" sheetId="18" r:id="rId6"/>
    <sheet name="W-3" sheetId="5" r:id="rId7"/>
    <sheet name="W-4(a) All Households" sheetId="31" r:id="rId8"/>
    <sheet name="W-4(b) Renters Only" sheetId="33" r:id="rId9"/>
    <sheet name="W-4(c) Owners Only" sheetId="32" r:id="rId10"/>
    <sheet name="W-5" sheetId="10" r:id="rId11"/>
    <sheet name="W-6" sheetId="25" r:id="rId12"/>
    <sheet name="W-7" sheetId="26" r:id="rId13"/>
    <sheet name="W-8" sheetId="27" r:id="rId14"/>
    <sheet name="W-9" sheetId="11" r:id="rId15"/>
    <sheet name="W-10" sheetId="8" r:id="rId16"/>
    <sheet name="W-11" sheetId="29" r:id="rId17"/>
    <sheet name="W-12" sheetId="9" r:id="rId18"/>
    <sheet name="W-13" sheetId="13" r:id="rId19"/>
    <sheet name="W-14" sheetId="17" r:id="rId20"/>
    <sheet name="W-15" sheetId="12" r:id="rId21"/>
    <sheet name="W-16" sheetId="23" r:id="rId22"/>
    <sheet name="W-17" sheetId="14" r:id="rId23"/>
    <sheet name="W-18" sheetId="24" r:id="rId24"/>
    <sheet name="W-19" sheetId="34" r:id="rId25"/>
  </sheets>
  <externalReferences>
    <externalReference r:id="rId26"/>
  </externalReferences>
  <definedNames>
    <definedName name="_xlnm._FilterDatabase" localSheetId="8" hidden="1">'W-4(b) Renters Only'!$A$6:$U$110</definedName>
    <definedName name="_xlnm.Print_Area" localSheetId="1">'A-1'!$A$1:$M$29</definedName>
  </definedNames>
  <calcPr calcId="145621"/>
</workbook>
</file>

<file path=xl/calcChain.xml><?xml version="1.0" encoding="utf-8"?>
<calcChain xmlns="http://schemas.openxmlformats.org/spreadsheetml/2006/main">
  <c r="V18" i="33" l="1"/>
  <c r="P113" i="32"/>
  <c r="O113" i="32"/>
  <c r="N113" i="32"/>
  <c r="M113" i="32"/>
  <c r="L113" i="32"/>
  <c r="K113" i="32"/>
  <c r="J113" i="32"/>
  <c r="I113" i="32"/>
  <c r="H113" i="32"/>
  <c r="G113" i="32"/>
  <c r="F113" i="32"/>
  <c r="E113" i="32"/>
  <c r="D113" i="32"/>
  <c r="C113" i="32"/>
  <c r="B113" i="32"/>
  <c r="D105" i="24" l="1"/>
  <c r="D104" i="24"/>
  <c r="D103" i="24"/>
  <c r="D102" i="24"/>
  <c r="D101" i="24"/>
  <c r="D100" i="24"/>
  <c r="D99" i="24"/>
  <c r="D98" i="24"/>
  <c r="D97" i="24"/>
  <c r="D96" i="24"/>
  <c r="D95"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C25" i="19" l="1"/>
  <c r="C24" i="19"/>
  <c r="C23" i="19"/>
  <c r="C22" i="19"/>
  <c r="C20" i="19"/>
  <c r="C19" i="19"/>
  <c r="C18" i="19"/>
  <c r="C17" i="19"/>
  <c r="C15" i="19"/>
  <c r="C14" i="19"/>
  <c r="C13" i="19"/>
  <c r="C12" i="19"/>
  <c r="C10" i="19"/>
  <c r="C9" i="19"/>
  <c r="C8" i="19"/>
  <c r="C7" i="19"/>
  <c r="F40" i="2"/>
  <c r="F39" i="2"/>
  <c r="F38" i="2"/>
  <c r="F37" i="2"/>
  <c r="S58" i="11"/>
  <c r="R58" i="11"/>
  <c r="Q58" i="11"/>
</calcChain>
</file>

<file path=xl/sharedStrings.xml><?xml version="1.0" encoding="utf-8"?>
<sst xmlns="http://schemas.openxmlformats.org/spreadsheetml/2006/main" count="2036" uniqueCount="1092">
  <si>
    <t>Table A-1</t>
  </si>
  <si>
    <t>Table A-2</t>
  </si>
  <si>
    <t>Table A-3</t>
  </si>
  <si>
    <t>Table W-1</t>
  </si>
  <si>
    <t>Table W-2</t>
  </si>
  <si>
    <t>Table W-3</t>
  </si>
  <si>
    <t>Table W-4</t>
  </si>
  <si>
    <t>Table W-5</t>
  </si>
  <si>
    <t>Table W-6</t>
  </si>
  <si>
    <t xml:space="preserve">Appendix Tables </t>
  </si>
  <si>
    <t>Permits (1)</t>
  </si>
  <si>
    <t xml:space="preserve"> Starts (2)</t>
  </si>
  <si>
    <t>Size (3)</t>
  </si>
  <si>
    <t>Sales Price of Single-Family Homes</t>
  </si>
  <si>
    <t xml:space="preserve">  Vacancy Rates (6)</t>
  </si>
  <si>
    <t>Value Put in Place (7)</t>
  </si>
  <si>
    <t>Home Sales</t>
  </si>
  <si>
    <t>Year</t>
  </si>
  <si>
    <t xml:space="preserve"> (Thousands)</t>
  </si>
  <si>
    <t>(Median sq. ft.)</t>
  </si>
  <si>
    <t>(2014 dollars)</t>
  </si>
  <si>
    <t>(Percent)</t>
  </si>
  <si>
    <t>(Thousands)</t>
  </si>
  <si>
    <t>Single-Family</t>
  </si>
  <si>
    <t>Multifamily</t>
  </si>
  <si>
    <t>Manufactured</t>
  </si>
  <si>
    <t>New (4)</t>
  </si>
  <si>
    <t>Existing (5)</t>
  </si>
  <si>
    <t>For Sale</t>
  </si>
  <si>
    <t>For Rent</t>
  </si>
  <si>
    <t>Owner Improvements</t>
  </si>
  <si>
    <t>New (8)</t>
  </si>
  <si>
    <t>Existing (9)</t>
  </si>
  <si>
    <t>na</t>
  </si>
  <si>
    <t>Notes:  All value series are adjusted to 2014 dollars by the CPI-U for All Items. All links are as of April 2015. na indicates data not available.</t>
  </si>
  <si>
    <t>Sources:</t>
  </si>
  <si>
    <t>1. US Census Bureau, New Privately Owned Housing Units Authorized by Building Permits, http://www.census.gov/construction/nrc/xls/permits_cust.xls.</t>
  </si>
  <si>
    <t>3. US Census Bureau,  New Privately Owned Housing Units Started in the United States by Purpose and Design, http://www.census.gov/construction/nrc/xls/quarterly_starts_completions_cust.xls and JCHS historical tables.</t>
  </si>
  <si>
    <t>4. New home price is the median price from US Census Bureau, Median and Average Sales Price of New One-Family Houses Sold, www.census.gov/construction/nrs/xls/usprice_cust.xls</t>
  </si>
  <si>
    <t>5. Existing home price is the median sales price of existing single-family homes determined by the National Association of Realtors®, obtained from and annualized by Economy.com.</t>
  </si>
  <si>
    <t>6. US Census Bureau, Housing Vacancy Survey, http://www.census.gov/housing/hvs/data/ann13ind.html.</t>
  </si>
  <si>
    <t>7. US Census Bureau, Annual Value of Private Construction Put in Place, http://www.census.gov/construction/c30/historical_data.html; data 1980-1993 retrieved from past JCHS reports. Single-family and multifamily are new construction. Owner improvements do not include expenditures on rental, seasonal, and vacant properties.</t>
  </si>
  <si>
    <t>9. National Association of Realtors®, Existing Single-Family Home Sales obtained from and annualized by Economy.com, and JCHS historical tables.</t>
  </si>
  <si>
    <t>Housing Market Indicators: 1980-2014</t>
  </si>
  <si>
    <t>Percent</t>
  </si>
  <si>
    <t>All Households</t>
  </si>
  <si>
    <t>Age of Householder</t>
  </si>
  <si>
    <t>Under 35</t>
  </si>
  <si>
    <t>35–44</t>
  </si>
  <si>
    <t>45–54</t>
  </si>
  <si>
    <t>55–64</t>
  </si>
  <si>
    <t>65 and Over</t>
  </si>
  <si>
    <t>Race/Ethnicity of Householder</t>
  </si>
  <si>
    <t>White</t>
  </si>
  <si>
    <t>Hispanic</t>
  </si>
  <si>
    <t>Black</t>
  </si>
  <si>
    <t>All Minority</t>
  </si>
  <si>
    <t>Region</t>
  </si>
  <si>
    <t>Northeast</t>
  </si>
  <si>
    <t>Midwest</t>
  </si>
  <si>
    <t>South</t>
  </si>
  <si>
    <t>West</t>
  </si>
  <si>
    <t>Notes: White, black and Asian/other are non-Hispanic. Hispanic householders may be of any race. After 2002, Asian/other also includes householders of more than one race. Caution should be used in interpreting changes before and after 2002 and 2012 because of rebenchmarking.</t>
  </si>
  <si>
    <t>Source: US Census Bureau, Housing Vacancy Surveys.</t>
  </si>
  <si>
    <t>Housing Cost-Burdened Households by Tenure and Income: 2003, 2008, 2012, and 2013</t>
  </si>
  <si>
    <t>Households (Thousands)</t>
  </si>
  <si>
    <t>Tenure and Income</t>
  </si>
  <si>
    <t>Moderate burden</t>
  </si>
  <si>
    <t>Severe burden</t>
  </si>
  <si>
    <t>Total</t>
  </si>
  <si>
    <t>Owners</t>
  </si>
  <si>
    <t>Less than $15,000</t>
  </si>
  <si>
    <t>$75,000 and Over</t>
  </si>
  <si>
    <t>Renters</t>
  </si>
  <si>
    <t>All households</t>
  </si>
  <si>
    <t>Notes: Moderate (severe) burdens are defined as housing costs of 30-50% (more than 50%) of household income.  Households with zero or negative income are assumed to be severely burdened, while renters paying no cash rent are assumed to be unburdened.  Income cutoffs are adjusted to 2013 dollars by the CPI-U for All Items.</t>
  </si>
  <si>
    <t>Source: JCHS tabulations of US Census Bureau, American Community Surveys.</t>
  </si>
  <si>
    <t>Thousands</t>
  </si>
  <si>
    <t>Owners with Mortgages</t>
  </si>
  <si>
    <t>Owners without Mortgages</t>
  </si>
  <si>
    <t xml:space="preserve">   $75,000 and Over</t>
  </si>
  <si>
    <t xml:space="preserve">   Under 25</t>
  </si>
  <si>
    <t xml:space="preserve">   65 and Over</t>
  </si>
  <si>
    <t>Household Type</t>
  </si>
  <si>
    <t xml:space="preserve">   Married without Children</t>
  </si>
  <si>
    <t xml:space="preserve">   Married with Children</t>
  </si>
  <si>
    <t xml:space="preserve">   Single-Parent Family</t>
  </si>
  <si>
    <t xml:space="preserve">   Other Family</t>
  </si>
  <si>
    <t xml:space="preserve">   Single Person</t>
  </si>
  <si>
    <t xml:space="preserve">   Non-Family</t>
  </si>
  <si>
    <t xml:space="preserve">   White</t>
  </si>
  <si>
    <t xml:space="preserve">   Black</t>
  </si>
  <si>
    <t xml:space="preserve">   Hispanic</t>
  </si>
  <si>
    <t xml:space="preserve">   Asian/Other</t>
  </si>
  <si>
    <t>Education of Householder</t>
  </si>
  <si>
    <t xml:space="preserve">   No High School Diploma</t>
  </si>
  <si>
    <t xml:space="preserve">   High School Graduate</t>
  </si>
  <si>
    <t xml:space="preserve">   Some College</t>
  </si>
  <si>
    <t xml:space="preserve">   Bachelor's Degree or Higher</t>
  </si>
  <si>
    <t xml:space="preserve">   Fully Employed</t>
  </si>
  <si>
    <t xml:space="preserve">   Short-Term unemployed</t>
  </si>
  <si>
    <t xml:space="preserve">   Long-Term unemployed</t>
  </si>
  <si>
    <t xml:space="preserve">   Fully Unemployed</t>
  </si>
  <si>
    <t xml:space="preserve">   Northeast</t>
  </si>
  <si>
    <t xml:space="preserve">   Midwest</t>
  </si>
  <si>
    <t xml:space="preserve">   West</t>
  </si>
  <si>
    <t xml:space="preserve">   South</t>
  </si>
  <si>
    <t>Severely Cost-Burdened Households by Demographic Characteristics</t>
  </si>
  <si>
    <t>Monthly Housing and Non-Housing Expenditures by Households: 2013</t>
  </si>
  <si>
    <t>Household Income</t>
  </si>
  <si>
    <t xml:space="preserve">   Less than $15,000</t>
  </si>
  <si>
    <t>Employment Status</t>
  </si>
  <si>
    <t>Severe Burden</t>
  </si>
  <si>
    <t>Project-Based Rental Assistance</t>
  </si>
  <si>
    <t>LIHTC</t>
  </si>
  <si>
    <t>FHA Insured</t>
  </si>
  <si>
    <t>USDA Section 515</t>
  </si>
  <si>
    <t>HOME</t>
  </si>
  <si>
    <t>Section 202 Direct Loans</t>
  </si>
  <si>
    <t>Other</t>
  </si>
  <si>
    <t>Source: JCHS tabulations of National Low Income Housing Coalition and Public and Affordable Housing Research Corporation, National Housing Preservation Database</t>
  </si>
  <si>
    <t>Persons</t>
  </si>
  <si>
    <t>State/Territory</t>
  </si>
  <si>
    <t>Alaska</t>
  </si>
  <si>
    <t>Alabama</t>
  </si>
  <si>
    <t>Arkansas</t>
  </si>
  <si>
    <t>Arizona</t>
  </si>
  <si>
    <t>California</t>
  </si>
  <si>
    <t>Colorado</t>
  </si>
  <si>
    <t>Connecticut</t>
  </si>
  <si>
    <t>District of Columbia</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</si>
  <si>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</si>
  <si>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</si>
  <si>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</si>
  <si>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</si>
  <si>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</si>
  <si>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</si>
  <si>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</si>
  <si>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</si>
  <si>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</si>
  <si>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</si>
  <si>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</si>
  <si>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</si>
  <si>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</si>
  <si>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</si>
  <si>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</si>
  <si>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</si>
  <si>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</si>
  <si>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</si>
  <si>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</si>
  <si>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</si>
  <si>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</si>
  <si>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</si>
  <si>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</si>
  <si>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</si>
  <si>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</si>
  <si>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</si>
  <si>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</si>
  <si>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</si>
  <si>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</si>
  <si>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</si>
  <si>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</si>
  <si>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</si>
  <si>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</si>
  <si>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</si>
  <si>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</si>
  <si>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</si>
  <si>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</si>
  <si>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</si>
  <si>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</si>
  <si>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</si>
  <si>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</si>
  <si>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</si>
  <si>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</si>
  <si>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</si>
  <si>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</si>
  <si>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</si>
  <si>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https://www.hudexchange.info/resource/4074/2014-ahar-part-1-pit-estimates-of-homelessness/</t>
  </si>
  <si>
    <t>Homelessness Counts by State: 2007–14</t>
  </si>
  <si>
    <t>Cost-Burdened Households and Median Household Income, Monthly Housing Costs, and Cost-to-Income Ratio by Metro Area: 2013</t>
  </si>
  <si>
    <t>Metro Area</t>
  </si>
  <si>
    <t>Share of Households (Percent)</t>
  </si>
  <si>
    <t>Median (Dollars)</t>
  </si>
  <si>
    <t>Median</t>
  </si>
  <si>
    <t>Monthly Housing Cost</t>
  </si>
  <si>
    <t>Cost-to-Income Ratio</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</si>
  <si>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</si>
  <si>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</si>
  <si>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</si>
  <si>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</si>
  <si>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</si>
  <si>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</si>
  <si>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</si>
  <si>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</si>
  <si>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</si>
  <si>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</si>
  <si>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</si>
  <si>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</si>
  <si>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</si>
  <si>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</si>
  <si>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</si>
  <si>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</si>
  <si>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</si>
  <si>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</si>
  <si>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</si>
  <si>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</si>
  <si>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</si>
  <si>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</si>
  <si>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</si>
  <si>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</si>
  <si>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</si>
  <si>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</si>
  <si>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</si>
  <si>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</si>
  <si>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</si>
  <si>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</si>
  <si>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</si>
  <si>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</si>
  <si>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</si>
  <si>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</si>
  <si>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</si>
  <si>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</si>
  <si>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</si>
  <si>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 xml:space="preserve">Hartford-West Hartford-East Hartford, CT   </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</si>
  <si>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</si>
  <si>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</si>
  <si>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</si>
  <si>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</si>
  <si>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</si>
  <si>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</si>
  <si>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</si>
  <si>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</si>
  <si>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 xml:space="preserve">Little Rock-North Little Rock-Conway, AR   </t>
  </si>
  <si>
    <t xml:space="preserve">Los Angeles-Long Beach-Anaheim, CA   </t>
  </si>
  <si>
    <t xml:space="preserve">Louisville/Jefferson County, KY-IN   </t>
  </si>
  <si>
    <t xml:space="preserve">Madison, WI   </t>
  </si>
  <si>
    <t xml:space="preserve">McAllen-Edinburg-Mission, TX   </t>
  </si>
  <si>
    <t xml:space="preserve">Memphis, TN-MS-AR   </t>
  </si>
  <si>
    <t xml:space="preserve">Miami-Fort Lauderdale-West Palm Beach, FL   </t>
  </si>
  <si>
    <t xml:space="preserve">Milwaukee-Waukesha-West Allis, WI   </t>
  </si>
  <si>
    <t xml:space="preserve">Minneapolis-St. Paul-Bloomington, MN-WI   </t>
  </si>
  <si>
    <t xml:space="preserve">Nashville-Davidson-Murfreesboro-Franklin, TN   </t>
  </si>
  <si>
    <t xml:space="preserve">New Haven-Milford, CT   </t>
  </si>
  <si>
    <t xml:space="preserve">New Orleans-Metairie, LA   </t>
  </si>
  <si>
    <t xml:space="preserve">New York-Newark-Jersey City, NY-NJ-PA   </t>
  </si>
  <si>
    <t>North Port-Sarasota-Bradenton, FL Metro  Area</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</si>
  <si>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</si>
  <si>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</si>
  <si>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</si>
  <si>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</si>
  <si>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</si>
  <si>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</si>
  <si>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 xml:space="preserve">Philadelphia-Camden-Wilmington, PA-NJ-DE-MD   </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</si>
  <si>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</si>
  <si>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</si>
  <si>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</si>
  <si>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</si>
  <si>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</si>
  <si>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</si>
  <si>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</si>
  <si>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</si>
  <si>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</si>
  <si>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 xml:space="preserve">Sacramento--Roseville--Arden-Arcade, CA   </t>
  </si>
  <si>
    <t xml:space="preserve">St. Louis, MO-IL   </t>
  </si>
  <si>
    <t xml:space="preserve">Salt Lake City, UT   </t>
  </si>
  <si>
    <t xml:space="preserve">San Antonio-New Braunfels, TX   </t>
  </si>
  <si>
    <t xml:space="preserve">San Diego-Carlsbad, CA   </t>
  </si>
  <si>
    <t xml:space="preserve">San Francisco-Oakland-Fremont,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</si>
  <si>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</si>
  <si>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</si>
  <si>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</si>
  <si>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</si>
  <si>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</si>
  <si>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</si>
  <si>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</si>
  <si>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</si>
  <si>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</si>
  <si>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</si>
  <si>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</si>
  <si>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</si>
  <si>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 xml:space="preserve">Virginia Beach-Norfolk-Newport News, VA-NC   </t>
  </si>
  <si>
    <t xml:space="preserve">Washington-Arlington-Alexandria, DC-VA-MD-WV   </t>
  </si>
  <si>
    <t xml:space="preserve">Wichita, KS   </t>
  </si>
  <si>
    <t xml:space="preserve">Winston-Salem, NC  </t>
  </si>
  <si>
    <t xml:space="preserve">Worcester, MA-CT   </t>
  </si>
  <si>
    <t xml:space="preserve">Youngstown-Warren-Boardman, OH-PA   </t>
  </si>
  <si>
    <t xml:space="preserve">Notes: Moderate (severe) burdens are defined as housing costs of 30-50% (more than 50%) of household income. Households with zero or negative income are assumed to be severely burdened, while renters paying no cash rent are assumed to be unburdened. Owner housing costs are first and second mortgage payments, property taxes, insurance, homeowner association fees, and utilities. Renter housing costs are cash rent and utilities.
										</t>
  </si>
  <si>
    <t>Source: JCHS tabulations of US Census Bureau, 2013 American Community Survey.</t>
  </si>
  <si>
    <t>Housing Cost-Burdened Households by State and Income: 2013</t>
  </si>
  <si>
    <t>State</t>
  </si>
  <si>
    <t>$15,000 - 29,999</t>
  </si>
  <si>
    <t>$30,000 - 44,999</t>
  </si>
  <si>
    <t>$45,000 - 74,999</t>
  </si>
  <si>
    <t>No Burden</t>
  </si>
  <si>
    <t>Moderate Burden</t>
  </si>
  <si>
    <t xml:space="preserve">Total </t>
  </si>
  <si>
    <t xml:space="preserve">Notes: Moderate (severe) burdens are defined as housing costs of 30-50% (more than 50%) of household income.  Households with zero or negative income are assumed to be severely burdened, while renters paying no cash rent are assumed to be unburdened.										</t>
  </si>
  <si>
    <t xml:space="preserve">. </t>
  </si>
  <si>
    <t>Race/Ethnicity</t>
  </si>
  <si>
    <t>Age</t>
  </si>
  <si>
    <t>Total Number of Households (Thousands)</t>
  </si>
  <si>
    <t>Median Cash Savings</t>
  </si>
  <si>
    <t xml:space="preserve">Median Total Net Worth </t>
  </si>
  <si>
    <t xml:space="preserve">Median Non-Housing Wealth </t>
  </si>
  <si>
    <t xml:space="preserve">Median Home Equity </t>
  </si>
  <si>
    <t xml:space="preserve">White </t>
  </si>
  <si>
    <t>Under 25</t>
  </si>
  <si>
    <t>65 and over</t>
  </si>
  <si>
    <t>All</t>
  </si>
  <si>
    <t xml:space="preserve">Black </t>
  </si>
  <si>
    <t>Source: JCHS tabulations of Federal Reserve Board, 2013 Survey of Consumer Finances.</t>
  </si>
  <si>
    <t>Total number of households (Thousands)</t>
  </si>
  <si>
    <t>Credit Card</t>
  </si>
  <si>
    <t>Student Loans</t>
  </si>
  <si>
    <t xml:space="preserve">Vehicle </t>
  </si>
  <si>
    <t xml:space="preserve">Other </t>
  </si>
  <si>
    <t>Total Non-Housing Debt</t>
  </si>
  <si>
    <t>Under 20</t>
  </si>
  <si>
    <t>20-29</t>
  </si>
  <si>
    <t>30-39</t>
  </si>
  <si>
    <t>40-49</t>
  </si>
  <si>
    <t>50 and over</t>
  </si>
  <si>
    <t xml:space="preserve">Notes: Averages include households without specified debt type. Averages for each debt type were calculated independently of one another. Amounts for non-housing debt types do not add up exactly to total non-housing debt due to rounding. Some renters also have debt secured by a second home such as a vacation home, which is not displayed in this table. Non-housing debt is the sum of the following debt types: credit card debt, student loan debt, vehicle debt and other debt. Other debt includes miscellaneous installment loans such as those for medical bills, as well as loans against pensions, loans against life insurance and margin loans. </t>
  </si>
  <si>
    <t>Persons in Families</t>
  </si>
  <si>
    <t>Table W-7</t>
  </si>
  <si>
    <t>United States</t>
  </si>
  <si>
    <t>35.0</t>
  </si>
  <si>
    <t>Characteristics of Occupied Rental Units by State:  Single-Family and Multi-family, 2013</t>
  </si>
  <si>
    <t>Table W-8</t>
  </si>
  <si>
    <t>Low Burden</t>
  </si>
  <si>
    <t>Medium Burden</t>
  </si>
  <si>
    <t>High Burden</t>
  </si>
  <si>
    <t>Total in Repayment</t>
  </si>
  <si>
    <t>Race</t>
  </si>
  <si>
    <t>White non-Hispanic</t>
  </si>
  <si>
    <t>Income Quartile</t>
  </si>
  <si>
    <t xml:space="preserve">Bottom </t>
  </si>
  <si>
    <t>Lower Middle</t>
  </si>
  <si>
    <t>Upper Middle</t>
  </si>
  <si>
    <t>Top</t>
  </si>
  <si>
    <t>Education Category</t>
  </si>
  <si>
    <t>Amount of Student Loan Debt</t>
  </si>
  <si>
    <t>Under $25,000</t>
  </si>
  <si>
    <t>$50,000 or higher</t>
  </si>
  <si>
    <t xml:space="preserve">2. US Census Bureau,  New Privately Owned Housing Units Started in the United States by Purpose and Design, http://www.census.gov/construction/nrc/xls/quarterly_starts_completions_cust.xls; Shipments of New Manufactured Homes, http://www.census.gov/construction/mhs/xls/shiphist.xls &amp; http://www.census.gov/construction/mhs/xls/shipmentstostate11-15.xls. Data from 1980-2010 retrieved from JCHS historical tables. Manufactured housing starts are defined as shipments of new manufactured homes.  </t>
  </si>
  <si>
    <t>8. US Census Bureau, Houses Sold by Region, http://www.census.gov/construction/nrs/xls/sold_cust.xls.</t>
  </si>
  <si>
    <t>(Millions of 2014 dollars)</t>
  </si>
  <si>
    <t>Table W-9</t>
  </si>
  <si>
    <t>.</t>
  </si>
  <si>
    <t xml:space="preserve">Notes: White, black and other households are non-Hispanic. Hispanic households may be of any race. </t>
  </si>
  <si>
    <t>Table W-10</t>
  </si>
  <si>
    <t xml:space="preserve">Race/Ethnicity </t>
  </si>
  <si>
    <t xml:space="preserve">Age </t>
  </si>
  <si>
    <t>Notes: White, black and other households are non-Hispanic. Hispanic households may be of any race. Median cash savings includes CDs and checking, savings and money market accounts. Median cash savings includes those without cash savings. Home equity is for primary residence only. Home equity and non-housing wealth calc</t>
  </si>
  <si>
    <t xml:space="preserve">Source: HUD, 2014 Annual Homeless Assessment Report to Congress: Part 1- Point-in-Time Estimates of Homelessness </t>
  </si>
  <si>
    <t xml:space="preserve">Notes: Project-based rental assistance includes project-based Section 8, project rental assistance contract (PRAC), Rent Supplement Program (Rent Supp), and Rental Assistance Payment (RAP) contracts. Other includes State Housing Finance Agency Funded Section 236. Data includes properties with active subsidies as of February 20, 2015. 
</t>
  </si>
  <si>
    <t>Dollars</t>
  </si>
  <si>
    <t>Share of Expenditures on Housing</t>
  </si>
  <si>
    <t>Housing Expenditures</t>
  </si>
  <si>
    <t>Non-Housing Expenditures</t>
  </si>
  <si>
    <t>Transportation</t>
  </si>
  <si>
    <t>Food</t>
  </si>
  <si>
    <t>Clothes</t>
  </si>
  <si>
    <t>Healthcare</t>
  </si>
  <si>
    <t>Personal Insurance and Pensions</t>
  </si>
  <si>
    <t>Entertainment</t>
  </si>
  <si>
    <t>Quartile 1 (Lowest)</t>
  </si>
  <si>
    <t>Less than 30%</t>
  </si>
  <si>
    <t>30-50%</t>
  </si>
  <si>
    <t>Over 50%</t>
  </si>
  <si>
    <t xml:space="preserve">Quartile 2 </t>
  </si>
  <si>
    <t>Quartile 3</t>
  </si>
  <si>
    <t>Quartile 4 (Highest)</t>
  </si>
  <si>
    <t>Notes: Quartiles are equal fourths of households ranked by total expenditures. Housing expenditures include mortgage principal and interest, insurance, taxes, maintenace, rents, and utilities.</t>
  </si>
  <si>
    <t>Source: JCHS tabulations of the US Bureau of Labor Statistics, 2013 Consumer Expenditure Survey.</t>
  </si>
  <si>
    <t>Cost Burden Share (Percent)</t>
  </si>
  <si>
    <t>Median - All Income Groups</t>
  </si>
  <si>
    <t>All Incomes</t>
  </si>
  <si>
    <t>Ratio</t>
  </si>
  <si>
    <t>Median Monthly Housing Cost</t>
  </si>
  <si>
    <t>Median Cost-to-Income Ratio</t>
  </si>
  <si>
    <t>Boston-Cambridge-Newton, MA-NH</t>
  </si>
  <si>
    <t>Bridgeport-Stamford-Norwalk, CT</t>
  </si>
  <si>
    <t>Los Angeles-Long Beach-Anaheim, CA</t>
  </si>
  <si>
    <t>New York-Newark-Jersey City, NY-NJ-PA</t>
  </si>
  <si>
    <t>Oxnard-Thousand Oaks-Ventura, CA</t>
  </si>
  <si>
    <t>San Diego-Carlsbad, CA</t>
  </si>
  <si>
    <t>San Jose-Sunnyvale-Santa Clara, CA</t>
  </si>
  <si>
    <t>Urban Honolulu, HI</t>
  </si>
  <si>
    <t>Washington-Arlington-Alexandria, DC-VA-MD-WV</t>
  </si>
  <si>
    <t>Average  - Top 10 High Cost Metros</t>
  </si>
  <si>
    <t>Remaining Top 100 Metros</t>
  </si>
  <si>
    <t xml:space="preserve">Akron, OH </t>
  </si>
  <si>
    <t>Albany-Schenectady-Troy, NY</t>
  </si>
  <si>
    <t>Albuquerque, NM</t>
  </si>
  <si>
    <t>Allentown-Bethlehem-Easton, PA-NJ</t>
  </si>
  <si>
    <t xml:space="preserve">Atlanta-Sandy Springs-Roswell, GA </t>
  </si>
  <si>
    <t xml:space="preserve">Augusta-Richmond County, GA-SC </t>
  </si>
  <si>
    <t xml:space="preserve">Austin-Round Rock, TX </t>
  </si>
  <si>
    <t>Bakersfield, CA</t>
  </si>
  <si>
    <t>Baltimore-Columbia-Towson, MD</t>
  </si>
  <si>
    <t>Baton Rouge, LA</t>
  </si>
  <si>
    <t>Birmingham-Hoover, AL</t>
  </si>
  <si>
    <t>Boise City, ID</t>
  </si>
  <si>
    <t>Buffalo-Cheektowaga-Niagara Falls, NY</t>
  </si>
  <si>
    <t>Cape Coral-Fort Myers, FL</t>
  </si>
  <si>
    <t>Charleston-North Charleston, SC</t>
  </si>
  <si>
    <t>Charlotte-Concord-Gastonia, NC-SC</t>
  </si>
  <si>
    <t>Chattanooga, TN-GA</t>
  </si>
  <si>
    <t>Chicago-Naperville-Elgin, IL-IN-WI</t>
  </si>
  <si>
    <t>Cincinnati, OH-KY-IN</t>
  </si>
  <si>
    <t>Cleveland-Elyria, OH</t>
  </si>
  <si>
    <t>Colorado Springs, CO</t>
  </si>
  <si>
    <t>Columbia, SC</t>
  </si>
  <si>
    <t>Columbus, OH</t>
  </si>
  <si>
    <t>Dallas-Fort Worth-Arlington, TX</t>
  </si>
  <si>
    <t>Dayton, OH</t>
  </si>
  <si>
    <t>Deltona-Daytona Beach-Ormond Beach, FL</t>
  </si>
  <si>
    <t>Denver-Aurora-Lakewood, CO</t>
  </si>
  <si>
    <t>Des Moines-West Des Moines, IA</t>
  </si>
  <si>
    <t>Detroit-Warren-Dearborn, MI</t>
  </si>
  <si>
    <t>El Paso, TX</t>
  </si>
  <si>
    <t>Fresno, CA</t>
  </si>
  <si>
    <t>Grand Rapids-Wyoming, MI</t>
  </si>
  <si>
    <t>Greensboro-High Point, NC</t>
  </si>
  <si>
    <t>Greenville-Anderson-Mauldin, SC</t>
  </si>
  <si>
    <t>Harrisburg-Carlisle, PA</t>
  </si>
  <si>
    <t>Hartford-West Hartford-East Hartford, CT</t>
  </si>
  <si>
    <t>Houston-The Woodlands-Sugar Land, TX</t>
  </si>
  <si>
    <t>Indianapolis-Carmel-Anderson, IN</t>
  </si>
  <si>
    <t>Jackson, MS</t>
  </si>
  <si>
    <t>Jacksonville, FL</t>
  </si>
  <si>
    <t>Kansas City, MO-KS</t>
  </si>
  <si>
    <t>Knoxville, TN</t>
  </si>
  <si>
    <t>Lakeland-Winter Haven, FL</t>
  </si>
  <si>
    <t>Las Vegas-Henderson-Paradise, NV</t>
  </si>
  <si>
    <t>Little Rock-North Little Rock-Conway, AR</t>
  </si>
  <si>
    <t>Louisville/Jefferson County, KY-IN</t>
  </si>
  <si>
    <t xml:space="preserve">Madison, WI </t>
  </si>
  <si>
    <t>McAllen-Edinburg-Mission, TX</t>
  </si>
  <si>
    <t>Memphis, TN-MS-AR</t>
  </si>
  <si>
    <t>Miami-Fort Lauderdale-West Palm Beach, FL</t>
  </si>
  <si>
    <t>Milwaukee-Waukesha-West Allis, WI</t>
  </si>
  <si>
    <t>Minneapolis-St. Paul-Bloomington, MN-WI</t>
  </si>
  <si>
    <t>Nashville-Davidson-Murfreesboro-Franklin, TN</t>
  </si>
  <si>
    <t>New Haven-Milford, CT</t>
  </si>
  <si>
    <t>New Orleans-Metairie, LA</t>
  </si>
  <si>
    <t>North Port-Sarasota-Bradenton, FL</t>
  </si>
  <si>
    <t>Ogden-Clearfield, UT</t>
  </si>
  <si>
    <t>Oklahoma City, OK</t>
  </si>
  <si>
    <t>Omaha-Council Bluffs, NE-IA</t>
  </si>
  <si>
    <t>Orlando-Kissimmee-Sanford, FL</t>
  </si>
  <si>
    <t>Palm Bay-Melbourne-Titusville, FL</t>
  </si>
  <si>
    <t>Philadelphia-Camden-Wilmington, PA-NJ-DE-MD</t>
  </si>
  <si>
    <t>Phoenix-Mesa-Scottsdale, AZ</t>
  </si>
  <si>
    <t>Pittsburgh, PA</t>
  </si>
  <si>
    <t>Portland-Vancouver-Hillsboro, OR-WA</t>
  </si>
  <si>
    <t>Providence-Warwick, RI-MA</t>
  </si>
  <si>
    <t>Provo-Orem, UT</t>
  </si>
  <si>
    <t>Raleigh, NC</t>
  </si>
  <si>
    <t>Richmond, VA</t>
  </si>
  <si>
    <t>Riverside-San Bernardino-Ontario, CA</t>
  </si>
  <si>
    <t>Rochester, NY</t>
  </si>
  <si>
    <t>Sacramento--Roseville--Arden-Arcade, CA</t>
  </si>
  <si>
    <t>Salt Lake City, UT</t>
  </si>
  <si>
    <t>San Antonio-New Braunfels, TX</t>
  </si>
  <si>
    <t>Scranton--Wilkes-Barre--Hazleton, PA</t>
  </si>
  <si>
    <t>Seattle-Tacoma-Bellevue, WA</t>
  </si>
  <si>
    <t>Spokane-Spokane Valley, WA</t>
  </si>
  <si>
    <t>Springfield, MA</t>
  </si>
  <si>
    <t>Stockton-Lodi, CA</t>
  </si>
  <si>
    <t>Syracuse, NY</t>
  </si>
  <si>
    <t>Tampa-St. Petersburg-Clearwater, FL</t>
  </si>
  <si>
    <t>Toledo, OH</t>
  </si>
  <si>
    <t>Tucson, AZ</t>
  </si>
  <si>
    <t>Tulsa, OK</t>
  </si>
  <si>
    <t>Virginia Beach-Norfolk-Newport News, VA-NC</t>
  </si>
  <si>
    <t>Wichita, KS</t>
  </si>
  <si>
    <t>Winston-Salem, NC</t>
  </si>
  <si>
    <t>Worcester, MA-CT</t>
  </si>
  <si>
    <t>Youngstown-Warren-Boardman, OH-PA</t>
  </si>
  <si>
    <t>Average  - Remaining Top 100 Metros</t>
  </si>
  <si>
    <t>US total</t>
  </si>
  <si>
    <t xml:space="preserve">Median Household Net Worth, Home Equity and Non-Housing Wealth for Owners and Renters by Age and Race, 2013 </t>
  </si>
  <si>
    <t>Severe  Burden</t>
  </si>
  <si>
    <t>Source: JCHS tabulations of Federal Reserve Board, Surveys of Consumer Finances.</t>
  </si>
  <si>
    <t>Moderate  Burden</t>
  </si>
  <si>
    <t>Share of Households with Severe Cost Burdens (Percent)</t>
  </si>
  <si>
    <t>Top 10 High-Cost Metros</t>
  </si>
  <si>
    <t>Median Monthly Gross Rent (Dollars)</t>
  </si>
  <si>
    <t>$15,000–29,999</t>
  </si>
  <si>
    <t>$30,000–44,999</t>
  </si>
  <si>
    <t>$45,000–74,999</t>
  </si>
  <si>
    <t xml:space="preserve">   $15,000–29,999</t>
  </si>
  <si>
    <t xml:space="preserve">   $30,000–44,999</t>
  </si>
  <si>
    <t xml:space="preserve">   $45,000–74,999</t>
  </si>
  <si>
    <t xml:space="preserve">   25–44</t>
  </si>
  <si>
    <t xml:space="preserve">   45–64</t>
  </si>
  <si>
    <t xml:space="preserve">Notes: Severely cost-burdened households are defined as paying more than 50% of income for housing. Households with zero or negative income are assumed to be severely burdened, while renters paying no cash rent are assumed to be unburdened. Income cutoffs are in 2013 dollars adjusted for inflation using the CPI-U for All Items. Children are the householder's own, adopted, or step children under the age of 18. White, black, and Asian/other householders are non-Hispanic. Hispanic householders may be of any race. Fully employed householders worked for at least 48 weeks during the previous 12 months, short-term unemployed for 27–47 weeks, and  long-term unemployed for 1–26 weeks. Fully unemployed householders did not work in the previous 12 months but were in the labor force.  </t>
  </si>
  <si>
    <t>25–34</t>
  </si>
  <si>
    <t>2013 Dollars</t>
  </si>
  <si>
    <t>$15,000 – 29,999</t>
  </si>
  <si>
    <t>$30,000 – 44,999</t>
  </si>
  <si>
    <t>$45,000 – 74,999</t>
  </si>
  <si>
    <t xml:space="preserve">Notes:  Moderate (severe) burdens are defined as housing costs of 30-50% (more than 50%) of household income. Households with zero or negative income are assumed to be severely burdened, while renters paying no cash rent are assumed to be unburdened. Top ten high cost metros are the ten metropolitan statistical areas with the highest median monthly housing costs. Owner housing costs are first and second mortgage payments, property taxes, insurance, homeowner association fees, and utilities. Renter housing costs are cash rent and utilities. </t>
  </si>
  <si>
    <t>Units</t>
  </si>
  <si>
    <t>Assisted Rental Units with Expiring Affordable-Use Periods: 2015–25</t>
  </si>
  <si>
    <t>Notes:  Excludes vacant units. Median gross rent calculations exclude units occupied without payment of rent.</t>
  </si>
  <si>
    <t xml:space="preserve">Median Net Wealth by Race/Ethnicity, Age and Tenure: 1989–2013 </t>
  </si>
  <si>
    <t>Average Non-Housing Debt by Age and Type of Debt: 1989–2013</t>
  </si>
  <si>
    <t>Family Homelessness Counts: 2007–14</t>
  </si>
  <si>
    <r>
      <t>$25,000</t>
    </r>
    <r>
      <rPr>
        <sz val="11"/>
        <color theme="1"/>
        <rFont val="Calibri"/>
        <family val="2"/>
      </rPr>
      <t>–</t>
    </r>
    <r>
      <rPr>
        <sz val="11"/>
        <color theme="1"/>
        <rFont val="Calibri"/>
        <family val="2"/>
        <scheme val="minor"/>
      </rPr>
      <t>49,999</t>
    </r>
  </si>
  <si>
    <t>All Renter Households Aged 20 to 39</t>
  </si>
  <si>
    <t xml:space="preserve"> Share of Total Rental Units (Percent)</t>
  </si>
  <si>
    <t>Rental Units (Thousands)</t>
  </si>
  <si>
    <t>Change, 2008–13 (Thousands)</t>
  </si>
  <si>
    <t>Change in Share, 2008–13 (Percentage Point)</t>
  </si>
  <si>
    <t>N/A</t>
  </si>
  <si>
    <t>Less than a Bachelor's degree</t>
  </si>
  <si>
    <t>Bachelor's degree or higher</t>
  </si>
  <si>
    <t>Median Student Loan Payment (Dollars)</t>
  </si>
  <si>
    <t>Notes:  N/A refers to categories that included household sample sizes of less than 30. Education category is for household head head only. Less than a bachelor's degree refers to head of households whose highest educational attainment was an associate's degree, some college, high school diploma, GED or less, while those with a bachelor's degree or higher includes head of households who completed a doctorate, law degree or other higher professional degree. Amount of student debt is reported for the entire household. White, black and other households are non-Hispanic. Hispanic households may be of any race. Income quartiles are equal fourths of all households ranked by income. Payment burdens and median payments exclude those not in repayment. Those in repayment with zero monthly income are classified as having high student loan burdens. In repayment status refers to households in repayment on at least one loan, but also includes households that have at least one deferred loan. Low/medium/high burdens are student debt payments of less than 8/8 to 14/greater than 14 percent of monthly income.</t>
  </si>
  <si>
    <t>Renters Age 20-39 with Student Loan Debt and Median Monthly Payment Amounts by Burden Level: 2013</t>
  </si>
  <si>
    <t>Number of Debtor Households (Thousands)</t>
  </si>
  <si>
    <t>Top 100 Metro Areas by Population</t>
  </si>
  <si>
    <t>2013 Metro Area</t>
  </si>
  <si>
    <t>2006 Homeownership Rate</t>
  </si>
  <si>
    <t>2013 Homeownership Rate</t>
  </si>
  <si>
    <t>Change in Homeownership 2006-13</t>
  </si>
  <si>
    <t>Akron, OH Metro Area</t>
  </si>
  <si>
    <t>Albany-Schenectady-Troy, NY Metro Area</t>
  </si>
  <si>
    <t>Albuquerque, NM Metro Area</t>
  </si>
  <si>
    <t>Allentown-Bethlehem-Easton, PA-NJ Metro Area</t>
  </si>
  <si>
    <t>Atlanta-Sandy Springs-Roswell, GA Metro Area</t>
  </si>
  <si>
    <t>Augusta-Richmond County, GA-SC Metro Area</t>
  </si>
  <si>
    <t>Austin-Round Rock, TX Metro Area</t>
  </si>
  <si>
    <t>Bakersfield, CA Metro Area</t>
  </si>
  <si>
    <t>Baltimore-Columbia-Towson, MD Metro Area</t>
  </si>
  <si>
    <t>Baton Rouge, LA Metro Area</t>
  </si>
  <si>
    <t>Birmingham-Hoover, AL Metro Area</t>
  </si>
  <si>
    <t>Boise City, ID Metro Area</t>
  </si>
  <si>
    <t>Boston-Cambridge-Newton, MA-NH Metro Area</t>
  </si>
  <si>
    <t>Bridgeport-Stamford-Norwalk, CT Metro Area</t>
  </si>
  <si>
    <t>Buffalo-Cheektowaga-Niagara Falls, NY Metro Area</t>
  </si>
  <si>
    <t>Cape Coral-Fort Myers, FL Metro Area</t>
  </si>
  <si>
    <t>Charleston-North Charleston, SC Metro Area</t>
  </si>
  <si>
    <t>Charlotte-Concord-Gastonia, NC-SC Metro Area</t>
  </si>
  <si>
    <t>Chattanooga, TN-GA Metro Area</t>
  </si>
  <si>
    <t>Chicago-Naperville-Elgin, IL-IN-WI Metro Area</t>
  </si>
  <si>
    <t>Cincinnati, OH-KY-IN Metro Area</t>
  </si>
  <si>
    <t>Cleveland-Elyria, OH Metro Area</t>
  </si>
  <si>
    <t>Colorado Springs, CO Metro Area</t>
  </si>
  <si>
    <t>Columbia, SC Metro Area</t>
  </si>
  <si>
    <t>Columbus, OH Metro Area</t>
  </si>
  <si>
    <t>Dallas-Fort Worth-Arlington, TX Metro Area</t>
  </si>
  <si>
    <t>Dayton, OH Metro Area</t>
  </si>
  <si>
    <t>Deltona-Daytona Beach-Ormond Beach, FL Metro Area</t>
  </si>
  <si>
    <t>Denver-Aurora-Lakewood, CO Metro Area</t>
  </si>
  <si>
    <t>Des Moines-West Des Moines, IA Metro Area</t>
  </si>
  <si>
    <t>Detroit-Warren-Dearborn, MI Metro Area</t>
  </si>
  <si>
    <t>El Paso, TX Metro Area</t>
  </si>
  <si>
    <t>Fresno, CA Metro Area</t>
  </si>
  <si>
    <t>Grand Rapids-Wyoming, MI Metro Area</t>
  </si>
  <si>
    <t>Greensboro-High Point, NC Metro Area</t>
  </si>
  <si>
    <t>Greenville-Anderson-Mauldin, SC Metro Area</t>
  </si>
  <si>
    <t>Harrisburg-Carlisle, PA Metro Area</t>
  </si>
  <si>
    <t>Hartford-West Hartford-East Hartford, CT Metro Area</t>
  </si>
  <si>
    <t>Houston-The Woodlands-Sugar Land, TX Metro Area</t>
  </si>
  <si>
    <t>Indianapolis-Carmel-Anderson, IN Metro Area</t>
  </si>
  <si>
    <t>Jackson, MS Metro Area</t>
  </si>
  <si>
    <t>Jacksonville, FL Metro Area</t>
  </si>
  <si>
    <t>Kansas City, MO-KS Metro Area</t>
  </si>
  <si>
    <t>Knoxville, TN Metro Area</t>
  </si>
  <si>
    <t>Lakeland-Winter Haven, FL Metro Area</t>
  </si>
  <si>
    <t>Las Vegas-Henderson-Paradise, NV Metro Area</t>
  </si>
  <si>
    <t>Little Rock-North Little Rock-Conway, AR Metro Area</t>
  </si>
  <si>
    <t>Los Angeles-Long Beach-Anaheim, CA Metro Area</t>
  </si>
  <si>
    <t>Louisville/Jefferson County, KY-IN Metro Area</t>
  </si>
  <si>
    <t>Madison, WI Metro Area</t>
  </si>
  <si>
    <t>McAllen-Edinburg-Mission, TX Metro Area</t>
  </si>
  <si>
    <t>Memphis, TN-MS-AR Metro Area</t>
  </si>
  <si>
    <t>Miami-Fort Lauderdale-West Palm Beach, FL Metro Area</t>
  </si>
  <si>
    <t>Milwaukee-Waukesha-West Allis, WI Metro Area</t>
  </si>
  <si>
    <t>Minneapolis-St. Paul-Bloomington, MN-WI Metro Area</t>
  </si>
  <si>
    <t>Nashville-Davidson-Murfreesboro-Franklin, TN Metro Area</t>
  </si>
  <si>
    <t>New Haven-Milford, CT Metro Area</t>
  </si>
  <si>
    <t>New Orleans-Metairie, LA Metro Area</t>
  </si>
  <si>
    <t>New York-Newark-Jersey City, NY-NJ-PA Metro Area</t>
  </si>
  <si>
    <t>North Port-Sarasota-Bradenton, FL Metro Area</t>
  </si>
  <si>
    <t>Ogden-Clearfield, UT Metro Area</t>
  </si>
  <si>
    <t>Oklahoma City, OK Metro Area</t>
  </si>
  <si>
    <t>Omaha-Council Bluffs, NE-IA Metro Area</t>
  </si>
  <si>
    <t>Orlando-Kissimmee-Sanford, FL Metro Area</t>
  </si>
  <si>
    <t>Oxnard-Thousand Oaks-Ventura, CA Metro Area</t>
  </si>
  <si>
    <t>Palm Bay-Melbourne-Titusville, FL Metro Area</t>
  </si>
  <si>
    <t>Philadelphia-Camden-Wilmington, PA-NJ-DE-MD Metro Area</t>
  </si>
  <si>
    <t>Phoenix-Mesa-Scottsdale, AZ Metro Area</t>
  </si>
  <si>
    <t>Pittsburgh, PA Metro Area</t>
  </si>
  <si>
    <t>Portland-Vancouver-Hillsboro, OR-WA Metro Area</t>
  </si>
  <si>
    <t>Providence-Warwick, RI-MA Metro Area</t>
  </si>
  <si>
    <t>Provo-Orem, UT Metro Area</t>
  </si>
  <si>
    <t>Raleigh, NC Metro Area</t>
  </si>
  <si>
    <t>Richmond, VA Metro Area</t>
  </si>
  <si>
    <t>Riverside-San Bernardino-Ontario, CA Metro Area</t>
  </si>
  <si>
    <t>Rochester, NY Metro Area</t>
  </si>
  <si>
    <t>Sacramento--Roseville--Arden-Arcad, CA Metro Area</t>
  </si>
  <si>
    <t>Salt Lake City, UT Metro Area</t>
  </si>
  <si>
    <t>San Antonio-New Braunfels, TX Metro Area</t>
  </si>
  <si>
    <t>San Diego-Carlsbad, CA Metro Area</t>
  </si>
  <si>
    <t>San Francisco-Oakland-Fremont, CA Metro Area</t>
  </si>
  <si>
    <t>San Jose-Sunnyvale-Santa Clara, CA Metro Area</t>
  </si>
  <si>
    <t>Scranton--Wilkes-Barre--Hazleton, PA Metro Area</t>
  </si>
  <si>
    <t>Seattle-Tacoma-Bellevue, WA Metro Area</t>
  </si>
  <si>
    <t>Spokane-Spokane Valley, WA Metro Area</t>
  </si>
  <si>
    <t>Springfield, MA Metro Area</t>
  </si>
  <si>
    <t>St. Louis, MO-IL Metro Area</t>
  </si>
  <si>
    <t>Stockton-Lodi, CA Metro Area</t>
  </si>
  <si>
    <t>Syracuse, NY Metro Area</t>
  </si>
  <si>
    <t>Tampa-St. Petersburg-Clearwater, FL Metro Area</t>
  </si>
  <si>
    <t>Toledo, OH Metro Area</t>
  </si>
  <si>
    <t>Tucson, AZ Metro Area</t>
  </si>
  <si>
    <t>Tulsa, OK Metro Area</t>
  </si>
  <si>
    <t>Urban Honolulu, HI Metro Area</t>
  </si>
  <si>
    <t>Virginia Beach-Norfolk-Newport News, VA-NC Metro Area</t>
  </si>
  <si>
    <t>Washington-Arlington-Alexandria, DC-VA-MD-WV Metro Area</t>
  </si>
  <si>
    <t>Wichita, KS Metro Area</t>
  </si>
  <si>
    <t>Winston-Salem, NC Metro Area</t>
  </si>
  <si>
    <t>Worcester, MA-CT Metro Area</t>
  </si>
  <si>
    <t>Youngstown-Warren-Boardman, OH-PA Metro Area</t>
  </si>
  <si>
    <t>(2014 Dollars)</t>
  </si>
  <si>
    <t>Abilene, TX Metropolitan Statistical Area</t>
  </si>
  <si>
    <t>Akron, OH Metropolitan Statistical Area</t>
  </si>
  <si>
    <t>Albany-Schenectady-Troy, NY Metropolitan Statistical Area</t>
  </si>
  <si>
    <t>Albuquerque, NM Metropolitan Statistical Area</t>
  </si>
  <si>
    <t>Allentown-Bethlehem-Easton, PA-NJ Metropolitan Statistical Area</t>
  </si>
  <si>
    <t>Amarillo, TX Metropolitan Statistical Area</t>
  </si>
  <si>
    <t>Appleton, WI Metropolitan Statistical Area</t>
  </si>
  <si>
    <t>Atlanta-Sandy Springs-Marietta, GA Metropolitan Statistical Area</t>
  </si>
  <si>
    <t>Atlantic City-Hammonton, NJ Metropolitan Statistical Area</t>
  </si>
  <si>
    <t>Austin-Round Rock-San Marcos, TX Metropolitan Statistical Area</t>
  </si>
  <si>
    <t>Baltimore-Towson, MD Metropolitan Statistical Area</t>
  </si>
  <si>
    <t>Barnstable Town, MA Metropolitan Statistical Area</t>
  </si>
  <si>
    <t>Baton Rouge, LA Metropolitan Statistical Area</t>
  </si>
  <si>
    <t>Beaumont-Port Arthur, TX Metropolitan Statistical Area</t>
  </si>
  <si>
    <t>Binghamton, NY Metropolitan Statistical Area</t>
  </si>
  <si>
    <t>Birmingham-Hoover, AL Metropolitan Statistical Area</t>
  </si>
  <si>
    <t>Bismarck, ND Metropolitan Statistical Area</t>
  </si>
  <si>
    <t>Bloomington-Normal, IL Metropolitan Statistical Area</t>
  </si>
  <si>
    <t>Boise City-Nampa, ID Metropolitan Statistical Area</t>
  </si>
  <si>
    <t>Boston-Cambridge-Quincy, MA-NH Metropolitan Statistical Area</t>
  </si>
  <si>
    <t>Boulder, CO Metropolitan Statistical Area</t>
  </si>
  <si>
    <t>Bowling Green, KY Metropolitan Statistical Area</t>
  </si>
  <si>
    <t>Bridgeport-Stamford-Norwalk, CT Metropolitan Statistical Area</t>
  </si>
  <si>
    <t>Buffalo-Niagara Falls, NY Metropolitan Statistical Area</t>
  </si>
  <si>
    <t>Burlington-South Burlington, VT Metropolitan Statistical Area</t>
  </si>
  <si>
    <t>Canton-Massillon, OH Metropolitan Statistical Area</t>
  </si>
  <si>
    <t>Cape Coral-Fort Myers, FL Metropolitan Statistical Area</t>
  </si>
  <si>
    <t>Cape Girardeau-Jackson, MO-IL Metropolitan Statistical Area</t>
  </si>
  <si>
    <t>Cedar Rapids, IA Metropolitan Statistical Area</t>
  </si>
  <si>
    <t>Champaign-Urbana, IL Metropolitan Statistical Area</t>
  </si>
  <si>
    <t>Charleston, WV Metropolitan Statistical Area</t>
  </si>
  <si>
    <t>Charleston-North Charleston-Summerville, SC Metropolitan Statistical Area</t>
  </si>
  <si>
    <t>Charlotte-Gastonia-Rock Hill, NC-SC Metropolitan Statistical Area</t>
  </si>
  <si>
    <t>Chattanooga, TN-GA Metropolitan Statistical Area</t>
  </si>
  <si>
    <t>Chicago-Joliet-Naperville, IL-IN-WI Metropolitan Statistical Area</t>
  </si>
  <si>
    <t>Cincinnati-Middletown, OH-KY-IN Metropolitan Statistical Area</t>
  </si>
  <si>
    <t>Cleveland-Elyria-Mentor, OH Metropolitan Statistical Area</t>
  </si>
  <si>
    <t>Colorado Springs, CO Metropolitan Statistical Area</t>
  </si>
  <si>
    <t>Columbia, MO Metropolitan Statistical Area</t>
  </si>
  <si>
    <t>Columbia, SC Metropolitan Statistical Area</t>
  </si>
  <si>
    <t>Columbus, OH Metropolitan Statistical Area</t>
  </si>
  <si>
    <t>Corpus Christi, TX Metropolitan Statistical Area</t>
  </si>
  <si>
    <t>Crestview-Fort Walton Beach-Destin, FL Metropolitan Statistical Area</t>
  </si>
  <si>
    <t>Cumberland, MD-WV Metropolitan Statistical Area</t>
  </si>
  <si>
    <t>Dallas-Fort Worth-Arlington, TX Metropolitan Statistical Area</t>
  </si>
  <si>
    <t>Danville, IL Metropolitan Statistical Area</t>
  </si>
  <si>
    <t>Davenport-Moline-Rock Island, IA-IL Metropolitan Statistical Area</t>
  </si>
  <si>
    <t>Dayton, OH Metropolitan Statistical Area</t>
  </si>
  <si>
    <t>Decatur, AL Metropolitan Statistical Area</t>
  </si>
  <si>
    <t>Decatur, IL Metropolitan Statistical Area</t>
  </si>
  <si>
    <t>Deltona-Daytona Beach-Ormond Beach, FL Metropolitan Statistical Area</t>
  </si>
  <si>
    <t>Denver-Aurora-Broomfield, CO Metropolitan Statistical Area</t>
  </si>
  <si>
    <t>Des Moines-West Des Moines, IA Metropolitan Statistical Area</t>
  </si>
  <si>
    <t>Detroit-Warren-Livonia, MI Metropolitan Statistical Area</t>
  </si>
  <si>
    <t>Dover, DE Metropolitan Statistical Area</t>
  </si>
  <si>
    <t>Durham-Chapel Hill, NC Metropolitan Statistical Area</t>
  </si>
  <si>
    <t>El Paso, TX Metropolitan Statistical Area</t>
  </si>
  <si>
    <t>Elmira, NY Metropolitan Statistical Area</t>
  </si>
  <si>
    <t>Erie, PA Metropolitan Statistical Area</t>
  </si>
  <si>
    <t>Eugene-Springfield, OR Metropolitan Statistical Area</t>
  </si>
  <si>
    <t>Fargo, ND-MN Metropolitan Statistical Area</t>
  </si>
  <si>
    <t>Farmington, NM Metropolitan Statistical Area</t>
  </si>
  <si>
    <t>Fayetteville, NC Metropolitan Statistical Area</t>
  </si>
  <si>
    <t>Florence, SC Metropolitan Statistical Area</t>
  </si>
  <si>
    <t>Fond du Lac, WI Metropolitan Statistical Area</t>
  </si>
  <si>
    <t>Fort Wayne, IN Metropolitan Statistical Area</t>
  </si>
  <si>
    <t>Gainesville, FL Metropolitan Statistical Area</t>
  </si>
  <si>
    <t>Glens Falls, NY Metropolitan Statistical Area</t>
  </si>
  <si>
    <t>Grand Rapids-Wyoming, MI Metropolitan Statistical Area</t>
  </si>
  <si>
    <t>Green Bay, WI Metropolitan Statistical Area</t>
  </si>
  <si>
    <t>Greensboro-High Point, NC Metropolitan Statistical Area</t>
  </si>
  <si>
    <t>Greenville-Mauldin-Easley, SC Metropolitan Statistical Area</t>
  </si>
  <si>
    <t>Gulfport-Biloxi, MS Metropolitan Statistical Area</t>
  </si>
  <si>
    <t>Hagerstown-Martinsburg, MD-WV Metropolitan Statistical Area</t>
  </si>
  <si>
    <t>Hartford-West Hartford-East Hartford, CT Metropolitan Statistical Area</t>
  </si>
  <si>
    <t>Honolulu, HI Metropolitan Statistical Area</t>
  </si>
  <si>
    <t>Houston-Sugar Land-Baytown, TX Metropolitan Statistical Area</t>
  </si>
  <si>
    <t>Huntsville, AL Metropolitan Statistical Area</t>
  </si>
  <si>
    <t>Indianapolis-Carmel, IN Metropolitan Statistical Area</t>
  </si>
  <si>
    <t>Jackson, MS Metropolitan Statistical Area</t>
  </si>
  <si>
    <t>Jacksonville, FL Metropolitan Statistical Area</t>
  </si>
  <si>
    <t>Kalamazoo-Portage, MI Metropolitan Statistical Area</t>
  </si>
  <si>
    <t>Kankakee-Bradley, IL Metropolitan Statistical Area</t>
  </si>
  <si>
    <t>Kansas City, MO-KS Metropolitan Statistical Area</t>
  </si>
  <si>
    <t>Kennewick-Pasco-Richland, WA Metropolitan Statistical Area</t>
  </si>
  <si>
    <t>Kingston, NY Metropolitan Statistical Area</t>
  </si>
  <si>
    <t>Knoxville, TN Metropolitan Statistical Area</t>
  </si>
  <si>
    <t>Lakeland-Winter Haven, FL Metropolitan Statistical Area</t>
  </si>
  <si>
    <t>Lansing-East Lansing, MI Metropolitan Statistical Area</t>
  </si>
  <si>
    <t>Las Vegas-Paradise, NV Metropolitan Statistical Area</t>
  </si>
  <si>
    <t>Lexington-Fayette, KY Metropolitan Statistical Area</t>
  </si>
  <si>
    <t>Lincoln, NE Metropolitan Statistical Area</t>
  </si>
  <si>
    <t>Little Rock-North Little Rock-Conway, AR Metropolitan Statistical Area</t>
  </si>
  <si>
    <t>Los Angeles-Long Beach-Santa Ana, CA Metropolitan Statistical Area</t>
  </si>
  <si>
    <t>Louisville-Jefferson County, KY-IN Metropolitan Statistical Area</t>
  </si>
  <si>
    <t>Madison, WI Metropolitan Statistical Area</t>
  </si>
  <si>
    <t>Manchester-Nashua, NH Metropolitan Statistical Area</t>
  </si>
  <si>
    <t>Memphis, TN-MS-AR Metropolitan Statistical Area</t>
  </si>
  <si>
    <t>Miami-Fort Lauderdale-Pompano Beach, FL Metropolitan Statistical Area</t>
  </si>
  <si>
    <t>Milwaukee-Waukesha-West Allis, WI Metropolitan Statistical Area</t>
  </si>
  <si>
    <t>Minneapolis-St. Paul-Bloomington, MN-WI Metropolitan Statistical Area</t>
  </si>
  <si>
    <t>Mobile, AL Metropolitan Statistical Area</t>
  </si>
  <si>
    <t>Montgomery, AL Metropolitan Statistical Area</t>
  </si>
  <si>
    <t>Myrtle Beach-North Myrtle Beach-Conway, SC Metropolitan Statistical Area</t>
  </si>
  <si>
    <t>Naples-Marco Island, FL Metropolitan Statistical Area</t>
  </si>
  <si>
    <t>Nashville-Davidson--Murfreesboro--Franklin, TN Metropolitan Statistical Area</t>
  </si>
  <si>
    <t>New Haven-Milford, CT Metropolitan Statistical Area</t>
  </si>
  <si>
    <t>New Orleans-Metairie-Kenner, LA Metropolitan Statistical Area</t>
  </si>
  <si>
    <t>New York-Northern New Jersey-Long Island, NY-NJ-PA Metropolitan Statistical Area</t>
  </si>
  <si>
    <t>North Port-Bradenton-Sarasota, FL Metropolitan Statistical Area</t>
  </si>
  <si>
    <t>Norwich-New London, CT Metropolitan Statistical Area</t>
  </si>
  <si>
    <t>Ocala, FL Metropolitan Statistical Area</t>
  </si>
  <si>
    <t>Oklahoma City, OK Metropolitan Statistical Area</t>
  </si>
  <si>
    <t>Omaha-Council Bluffs, NE-IA Metropolitan Statistical Area</t>
  </si>
  <si>
    <t>Orlando-Kissimmee-Sanford, FL Metropolitan Statistical Area</t>
  </si>
  <si>
    <t>Oshkosh-Neenah, WI Metropolitan Statistical Area</t>
  </si>
  <si>
    <t>Palm Bay-Melbourne-Titusville, FL Metropolitan Statistical Area</t>
  </si>
  <si>
    <t>Panama City-Lynn Haven-Panama City Beach, FL Metropolitan Statistical Area</t>
  </si>
  <si>
    <t>Pensacola-Ferry Pass-Brent, FL Metropolitan Statistical Area</t>
  </si>
  <si>
    <t>Peoria, IL Metropolitan Statistical Area</t>
  </si>
  <si>
    <t>Philadelphia-Camden-Wilmington, PA-NJ-DE-MD Metropolitan Statistical Area</t>
  </si>
  <si>
    <t>Phoenix-Mesa-Glendale, AZ Metropolitan Statistical Area</t>
  </si>
  <si>
    <t>Pittsburgh, PA Metropolitan Statistical Area</t>
  </si>
  <si>
    <t>Pittsfield, MA Metropolitan Statistical Area</t>
  </si>
  <si>
    <t>Port St. Lucie, FL Metropolitan Statistical Area</t>
  </si>
  <si>
    <t>Portland-South Portland-Biddeford, ME Metropolitan Statistical Area</t>
  </si>
  <si>
    <t>Portland-Vancouver-Hillsboro, OR-WA Metropolitan Statistical Area</t>
  </si>
  <si>
    <t>Providence-New Bedford-Fall River, RI-MA Metropolitan Statistical Area</t>
  </si>
  <si>
    <t>Punta Gorda, FL Metropolitan Statistical Area</t>
  </si>
  <si>
    <t>Raleigh-Cary, NC Metropolitan Statistical Area</t>
  </si>
  <si>
    <t>Reading, PA Metropolitan Statistical Area</t>
  </si>
  <si>
    <t>Reno-Sparks, NV Metropolitan Statistical Area</t>
  </si>
  <si>
    <t>Richmond, VA Metropolitan Statistical Area</t>
  </si>
  <si>
    <t>Riverside-San Bernardino-Ontario, CA Metropolitan Statistical Area</t>
  </si>
  <si>
    <t>Rochester, NY Metropolitan Statistical Area</t>
  </si>
  <si>
    <t>Rockford, IL Metropolitan Statistical Area</t>
  </si>
  <si>
    <t>Sacramento--Arden-Arcade--Roseville, CA Metropolitan Statistical Area</t>
  </si>
  <si>
    <t>Saginaw-Saginaw Township North, MI Metropolitan Statistical Area</t>
  </si>
  <si>
    <t>Salem, OR Metropolitan Statistical Area</t>
  </si>
  <si>
    <t>Salt Lake City, UT Metropolitan Statistical Area</t>
  </si>
  <si>
    <t>San Antonio-New Braunfels, TX Metropolitan Statistical Area</t>
  </si>
  <si>
    <t>San Diego-Carlsbad-San Marcos, CA Metropolitan Statistical Area</t>
  </si>
  <si>
    <t>San Francisco-Oakland-Fremont, CA Metropolitan Statistical Area</t>
  </si>
  <si>
    <t>San Jose-Sunnyvale-Santa Clara, CA Metropolitan Statistical Area</t>
  </si>
  <si>
    <t>Seattle-Tacoma-Bellevue, WA Metropolitan Statistical Area</t>
  </si>
  <si>
    <t>Sebastian-Vero Beach, FL Metropolitan Statistical Area</t>
  </si>
  <si>
    <t>Sherman-Denison, TX Metropolitan Statistical Area</t>
  </si>
  <si>
    <t>Shreveport-Bossier City, LA Metropolitan Statistical Area</t>
  </si>
  <si>
    <t>Sioux Falls, SD Metropolitan Statistical Area</t>
  </si>
  <si>
    <t>South Bend-Mishawaka, IN-MI Metropolitan Statistical Area</t>
  </si>
  <si>
    <t>Spartanburg, SC Metropolitan Statistical Area</t>
  </si>
  <si>
    <t>Spokane, WA Metropolitan Statistical Area</t>
  </si>
  <si>
    <t>Springfield, IL Metropolitan Statistical Area</t>
  </si>
  <si>
    <t>Springfield, MA Metropolitan Statistical Area</t>
  </si>
  <si>
    <t>Springfield, MO Metropolitan Statistical Area</t>
  </si>
  <si>
    <t>St. Louis, MO-IL Metropolitan Statistical Area</t>
  </si>
  <si>
    <t>Syracuse, NY Metropolitan Statistical Area</t>
  </si>
  <si>
    <t>Tallahassee, FL Metropolitan Statistical Area</t>
  </si>
  <si>
    <t>Tampa-St. Petersburg-Clearwater, FL Metropolitan Statistical Area</t>
  </si>
  <si>
    <t>Toledo, OH Metropolitan Statistical Area</t>
  </si>
  <si>
    <t>Topeka, KS Metropolitan Statistical Area</t>
  </si>
  <si>
    <t>Trenton-Ewing, NJ Metropolitan Statistical Area</t>
  </si>
  <si>
    <t>Tucson, AZ Metropolitan Statistical Area</t>
  </si>
  <si>
    <t>Tulsa, OK Metropolitan Statistical Area</t>
  </si>
  <si>
    <t>Virginia Beach-Norfolk-Newport News, VA-NC Metropolitan Statistical Area</t>
  </si>
  <si>
    <t>Washington-Arlington-Alexandria, DC-VA-MD-WV Metropolitan Statistical Area</t>
  </si>
  <si>
    <t>Waterloo-Cedar Falls, IA Metropolitan Statistical Area</t>
  </si>
  <si>
    <t>Wichita, KS Metropolitan Statistical Area</t>
  </si>
  <si>
    <t>Wilmington, NC Metropolitan Statistical Area</t>
  </si>
  <si>
    <t>Winston-Salem, NC Metropolitan Statistical Area</t>
  </si>
  <si>
    <t>Worcester, MA Metropolitan Statistical Area</t>
  </si>
  <si>
    <t>Yakima, WA Metropolitan Statistical Area</t>
  </si>
  <si>
    <t>York-Hanover, PA Metropolitan Statistical Area</t>
  </si>
  <si>
    <t>Youngstown-Warren-Boardman, OH-PA Metropolitan Statistical Area</t>
  </si>
  <si>
    <t>Notes: Monthly mortgage payments assume a 30-year, fixed-rate mortgage with a 20% downpayment on the median priced home, adjusted to 2014 dollars using CPI-U.</t>
  </si>
  <si>
    <t>Source: JCHS tabulations of National Association of Realtors Single-Family Quarterly Median Home Price, annualized by Databuffet; Freddie Mac Annual Primary Mortgage Market Survey.</t>
  </si>
  <si>
    <t>Notes: Monthly mortgage payments assume a 30-year, fixed-rate mortgage with a 20% downpayment on the median priced home.</t>
  </si>
  <si>
    <t>Sources:  JCHS tabulations of National Association of Realtors Single-Family Quarterly Median Home Price, annualized by Databuffet; Freddie Mac Annual Primary Mortgage Market Survey; Median Household Income, estimated by Moody's Analytics and annualized by DataBuffet.</t>
  </si>
  <si>
    <t>Geography:</t>
  </si>
  <si>
    <t>Sources:  JCHS tabulations of National Association of Realtors Single-Family Quarterly Median Home Price, annualized by Databuffet; Median Household Income, estimated by Moody's Analytics and annualized by DataBuffet.</t>
  </si>
  <si>
    <t>Table W-11</t>
  </si>
  <si>
    <t>Table W-12</t>
  </si>
  <si>
    <t>Table W-13</t>
  </si>
  <si>
    <t>Table W-14</t>
  </si>
  <si>
    <t>Metro Area Median Price-to-Median Income Ratio: 1990–2014</t>
  </si>
  <si>
    <t>Metro Area Monthly Mortgage Payment on Median Priced Home: 1990–2014</t>
  </si>
  <si>
    <t>Metro Area Homeownership Rates: 2006 &amp; 2013</t>
  </si>
  <si>
    <t>Metro Area Median Payment-to-Income Ratio: 1990–2014</t>
  </si>
  <si>
    <t>Asian/ Other</t>
  </si>
  <si>
    <t>Homeownership Rates by Age, Race/Ethnicity, and Region: 1994–2014</t>
  </si>
  <si>
    <t>Number of People</t>
  </si>
  <si>
    <t>Number of Beds</t>
  </si>
  <si>
    <t>Chronically Homeless Individuals</t>
  </si>
  <si>
    <t>Homeless Veterans</t>
  </si>
  <si>
    <t>Total Homeless Individuals</t>
  </si>
  <si>
    <t>Homeless People in Families</t>
  </si>
  <si>
    <t>Total Homeless Population</t>
  </si>
  <si>
    <t>Emergency Shelter</t>
  </si>
  <si>
    <t xml:space="preserve">Transitional Housing </t>
  </si>
  <si>
    <t>Permanent Supportive Housing</t>
  </si>
  <si>
    <t>Total Beds</t>
  </si>
  <si>
    <t>Notes: Total homeless population is equivalent to the sum of both total homeless individuals and homeless people in families. Chronically homeless individuals and homeless veterans are not mutually exclusive categories. Homeless people in families also includes those who are chronically homeless. Starting from 2008, information on other beds includes those in Safe Havens, which provide private or semi-private long-term housing for people with severe mental illness and are limited to serving no more than 25 people within a facility. Starting in 2013, the other beds category also includes Rapid Re-housing beds, which provide short-term rental assistance and stabilizing services to formerly homeless people. Starting in 2014, the other beds category includes other permanent housing beds that do not meet criteria for permanent supportive housing and are housing-only projects such as SRO Moderate Rehabilitation or subsidized housing without services dedicated to formerly homeless; or beds in projects with housing and services but with no disability requirement.</t>
  </si>
  <si>
    <t xml:space="preserve">Source: </t>
  </si>
  <si>
    <t>HUD, 2014 Annual Homeless Assessment Report (AHAR) to Congress: Part 1 - Point-in-Time Estimates of Homelessness</t>
  </si>
  <si>
    <r>
      <rPr>
        <sz val="11"/>
        <rFont val="Calibri"/>
        <family val="2"/>
        <scheme val="minor"/>
      </rPr>
      <t>Accessed from:</t>
    </r>
    <r>
      <rPr>
        <u/>
        <sz val="11"/>
        <color theme="10"/>
        <rFont val="Calibri"/>
        <family val="2"/>
        <scheme val="minor"/>
      </rPr>
      <t xml:space="preserve"> https://www.hudexchange.info/resource/4074/2014-ahar-part-1-pit-estimates-of-homelessness/</t>
    </r>
  </si>
  <si>
    <t>Table W-15</t>
  </si>
  <si>
    <t>Total Homeless Population and Inventory of Total Year-Round Beds for Homeless: 2007–14</t>
  </si>
  <si>
    <t>Table A-1. Housing Cost-Burdened Households by Tenure and Income: 2003, 2008, 2012, and 2013</t>
  </si>
  <si>
    <t>Table A-3. Monthly Housing and Non-Housing Expenditures by Households: 2013</t>
  </si>
  <si>
    <t>Metro Area Housing Cost-Burden Rates by Household Income: 2013</t>
  </si>
  <si>
    <t>Table A-2. Housing Market Indicators: 1980–2014</t>
  </si>
  <si>
    <t>Table W-1. Homeownership Rates by Age, Race/Ethnicity, and Region: 1994–2014</t>
  </si>
  <si>
    <t>Table W-2. Median Household Net Worth, Home Equity and Non-Housing Wealth for Owners and Renters by Race/Ethnicity and Age: 2013</t>
  </si>
  <si>
    <t>Table W-3. Severely Cost-Burdened and All Households by Demographic Characteristics: 2003 and 2013</t>
  </si>
  <si>
    <t>Table W-5. Cost-Burdened Households and Median Household Income, Monthly Housing Costs, and Cost-to-Income Ratio by Metro Area: 2013</t>
  </si>
  <si>
    <t>Table W-6. Metro Area Monthly Mortgage Payment on Median Priced Home: 1990–2014</t>
  </si>
  <si>
    <t>Table W-7. Metro Area Median Payment-to-Income Ratio: 1990–2014</t>
  </si>
  <si>
    <t>Table W-8. Metro Area Median Price-to-Median Income Ratio: 1990–2014</t>
  </si>
  <si>
    <t>Table W-9: Housing Cost-Burdened Households by State and Income: 2013</t>
  </si>
  <si>
    <t>Table W-10. Assisted Rental Units with Expiring Affordable-Use Periods: 2015–25</t>
  </si>
  <si>
    <r>
      <t>Table W-11. Total Homeless Population and Inventory of Total Year-Round Beds for Homeless: 2007</t>
    </r>
    <r>
      <rPr>
        <b/>
        <sz val="11"/>
        <color theme="1"/>
        <rFont val="Calibri"/>
        <family val="2"/>
      </rPr>
      <t>–14</t>
    </r>
  </si>
  <si>
    <t>W-12. Homelessness Counts by State: 2007–14</t>
  </si>
  <si>
    <t>Table W-13. Family Homelessness Counts: 2007-2014</t>
  </si>
  <si>
    <r>
      <t>Table W-14. Median Net Wealth by Race/Ethnicity, Age and Tenure: 1989</t>
    </r>
    <r>
      <rPr>
        <b/>
        <sz val="11"/>
        <color rgb="FF000000"/>
        <rFont val="Calibri"/>
        <family val="2"/>
      </rPr>
      <t>–</t>
    </r>
    <r>
      <rPr>
        <b/>
        <sz val="11"/>
        <color rgb="FF000000"/>
        <rFont val="Calibri"/>
        <family val="2"/>
        <scheme val="minor"/>
      </rPr>
      <t xml:space="preserve">2013 </t>
    </r>
  </si>
  <si>
    <r>
      <t>Table W-15. Average Non-Housing Debt by Age and Type of Debt: 1989</t>
    </r>
    <r>
      <rPr>
        <b/>
        <sz val="11"/>
        <color theme="1"/>
        <rFont val="Calibri"/>
        <family val="2"/>
      </rPr>
      <t>–</t>
    </r>
    <r>
      <rPr>
        <b/>
        <sz val="11"/>
        <color theme="1"/>
        <rFont val="Calibri"/>
        <family val="2"/>
        <scheme val="minor"/>
      </rPr>
      <t>2013</t>
    </r>
  </si>
  <si>
    <t>Table W-16.  Renters Age 20-39 with Student Loan Debt and Median Monthly Payment Amounts by  Burden Level: 2013</t>
  </si>
  <si>
    <t>Table W-17.  Characteristics of Single-Family and Multifamily Rental Units by State:  2013</t>
  </si>
  <si>
    <t>Table W-18. Metro Area Homeownership Rates: 2006 &amp; 2013</t>
  </si>
  <si>
    <t>Table W-16</t>
  </si>
  <si>
    <t>Table W-17</t>
  </si>
  <si>
    <t>Table W-18</t>
  </si>
  <si>
    <t>Web Tables</t>
  </si>
  <si>
    <t>Additional Web Tables (Not in Printed List)</t>
  </si>
  <si>
    <t>No Cost Burden</t>
  </si>
  <si>
    <t>Moderate Cost Burden</t>
  </si>
  <si>
    <t>Severe Cost Burden</t>
  </si>
  <si>
    <t>Share of All Households (Percent)</t>
  </si>
  <si>
    <t>St. Louis, MO-IL</t>
  </si>
  <si>
    <t>Share of Owner Households (Percent)</t>
  </si>
  <si>
    <t>Boston-Cambridge-Newton, MA-NH  Metro Area</t>
  </si>
  <si>
    <t>Bridgeport-Stamford-Norwalk, CT  Metro Area</t>
  </si>
  <si>
    <t>Los Angeles-Long Beach-Anaheim, CA  Metro Area</t>
  </si>
  <si>
    <t>New York-Newark-Jersey City, NY-NJ-PA  Metro Area</t>
  </si>
  <si>
    <t>Oxnard-Thousand Oaks-Ventura, CA  Metro Area</t>
  </si>
  <si>
    <t>San Diego-Carlsbad, CA  Metro Area</t>
  </si>
  <si>
    <t>San Francisco-Oakland-Hayward, CA  Metro Area</t>
  </si>
  <si>
    <t>San Jose-Sunnyvale-Santa Clara, CA  Metro Area</t>
  </si>
  <si>
    <t>Urban Honolulu, HI  Metro Area</t>
  </si>
  <si>
    <t>Washington-Arlington-Alexandria, DC-VA-MD-WV  Metro Area</t>
  </si>
  <si>
    <t>Akron, OH  Metro Area</t>
  </si>
  <si>
    <t>Albany-Schenectady-Troy, NY  Metro Area</t>
  </si>
  <si>
    <t>Albuquerque, NM  Metro Area</t>
  </si>
  <si>
    <t>Allentown-Bethlehem-Easton, PA-NJ  Metro Area</t>
  </si>
  <si>
    <t>Atlanta-Sandy Springs-Roswell, GA  Metro Area</t>
  </si>
  <si>
    <t>Augusta-Richmond County, GA-SC  Metro Area</t>
  </si>
  <si>
    <t>Austin-Round Rock, TX  Metro Area</t>
  </si>
  <si>
    <t>Bakersfield, CA  Metro Area</t>
  </si>
  <si>
    <t>Baltimore-Columbia-Towson, MD  Metro Area</t>
  </si>
  <si>
    <t>Baton Rouge, LA  Metro Area</t>
  </si>
  <si>
    <t>Birmingham-Hoover, AL  Metro Area</t>
  </si>
  <si>
    <t>Boise City, ID  Metro Area</t>
  </si>
  <si>
    <t>Buffalo-Cheektowaga-Niagara Falls, NY  Metro Area</t>
  </si>
  <si>
    <t>Cape Coral-Fort Myers, FL  Metro Area</t>
  </si>
  <si>
    <t>Charleston-North Charleston, SC  Metro Area</t>
  </si>
  <si>
    <t>Charlotte-Concord-Gastonia, NC-SC  Metro Area</t>
  </si>
  <si>
    <t>Chattanooga, TN-GA  Metro Area</t>
  </si>
  <si>
    <t>Chicago-Naperville-Elgin, IL-IN-WI  Metro Area</t>
  </si>
  <si>
    <t>Cincinnati, OH-KY-IN  Metro Area</t>
  </si>
  <si>
    <t>Cleveland-Elyria, OH  Metro Area</t>
  </si>
  <si>
    <t>Colorado Springs, CO  Metro Area</t>
  </si>
  <si>
    <t>Columbia, SC  Metro Area</t>
  </si>
  <si>
    <t>Columbus, OH  Metro Area</t>
  </si>
  <si>
    <t>Dallas-Fort Worth-Arlington, TX  Metro Area</t>
  </si>
  <si>
    <t>Dayton, OH  Metro Area</t>
  </si>
  <si>
    <t>Denver-Aurora-Lakewood, CO  Metro Area</t>
  </si>
  <si>
    <t>Des Moines-West Des Moines, IA  Metro Area</t>
  </si>
  <si>
    <t>Detroit-Warren-Dearborn, MI  Metro Area</t>
  </si>
  <si>
    <t>El Paso, TX  Metro Area</t>
  </si>
  <si>
    <t>Fresno, CA  Metro Area</t>
  </si>
  <si>
    <t>Grand Rapids-Wyoming, MI  Metro Area</t>
  </si>
  <si>
    <t>Greensboro-High Point, NC  Metro Area</t>
  </si>
  <si>
    <t>Greenville-Anderson-Mauldin, SC  Metro Area</t>
  </si>
  <si>
    <t>Harrisburg-Carlisle, PA  Metro Area</t>
  </si>
  <si>
    <t>Hartford-West Hartford-East Hartford, CT  Metro Area</t>
  </si>
  <si>
    <t>Houston-The Woodlands-Sugar Land, TX  Metro Area</t>
  </si>
  <si>
    <t>Indianapolis-Carmel-Anderson, IN  Metro Area</t>
  </si>
  <si>
    <t>Jackson, MS  Metro Area</t>
  </si>
  <si>
    <t>Jacksonville, FL  Metro Area</t>
  </si>
  <si>
    <t>Kansas City, MO-KS  Metro Area</t>
  </si>
  <si>
    <t>Knoxville, TN  Metro Area</t>
  </si>
  <si>
    <t>Lakeland-Winter Haven, FL  Metro Area</t>
  </si>
  <si>
    <t>Las Vegas-Henderson-Paradise, NV  Metro Area</t>
  </si>
  <si>
    <t>Little Rock-North Little Rock-Conway, AR  Metro Area</t>
  </si>
  <si>
    <t>Louisville/Jefferson County, KY-IN  Metro Area</t>
  </si>
  <si>
    <t>Madison, WI  Metro Area</t>
  </si>
  <si>
    <t>McAllen-Edinburg-Mission, TX  Metro Area</t>
  </si>
  <si>
    <t>Memphis, TN-MS-AR  Metro Area</t>
  </si>
  <si>
    <t>Miami-Fort Lauderdale-West Palm Beach, FL  Metro Area</t>
  </si>
  <si>
    <t>Milwaukee-Waukesha-West Allis, WI  Metro Area</t>
  </si>
  <si>
    <t>Minneapolis-St. Paul-Bloomington, MN-WI  Metro Area</t>
  </si>
  <si>
    <t>Nashville-Davidson-Murfreesboro-Franklin, TN  Metro Area</t>
  </si>
  <si>
    <t>New Haven-Milford, CT  Metro Area</t>
  </si>
  <si>
    <t>New Orleans-Metairie, LA  Metro Area</t>
  </si>
  <si>
    <t>Ogden-Clearfield, UT  Metro Area</t>
  </si>
  <si>
    <t>Oklahoma City, OK  Metro Area</t>
  </si>
  <si>
    <t>Omaha-Council Bluffs, NE-IA  Metro Area</t>
  </si>
  <si>
    <t>Orlando-Kissimmee-Sanford, FL  Metro Area</t>
  </si>
  <si>
    <t>Palm Bay-Melbourne-Titusville, FL  Metro Area</t>
  </si>
  <si>
    <t>Philadelphia-Camden-Wilmington, PA-NJ-DE-MD  Metro Area</t>
  </si>
  <si>
    <t>Phoenix-Mesa-Scottsdale, AZ  Metro Area</t>
  </si>
  <si>
    <t>Pittsburgh, PA  Metro Area</t>
  </si>
  <si>
    <t>Portland-Vancouver-Hillsboro, OR-WA  Metro Area</t>
  </si>
  <si>
    <t>Providence-Warwick, RI-MA  Metro Area</t>
  </si>
  <si>
    <t>Provo-Orem, UT  Metro Area</t>
  </si>
  <si>
    <t>Raleigh, NC  Metro Area</t>
  </si>
  <si>
    <t>Richmond, VA  Metro Area</t>
  </si>
  <si>
    <t>Riverside-San Bernardino-Ontario, CA  Metro Area</t>
  </si>
  <si>
    <t>Rochester, NY  Metro Area</t>
  </si>
  <si>
    <t>Sacramento--Roseville--Arden-Arcade, CA  Metro Area</t>
  </si>
  <si>
    <t>St. Louis, MO-IL  Metro Area</t>
  </si>
  <si>
    <t>Salt Lake City, UT  Metro Area</t>
  </si>
  <si>
    <t>San Antonio-New Braunfels, TX  Metro Area</t>
  </si>
  <si>
    <t>Scranton--Wilkes-Barre--Hazleton, PA  Metro Area</t>
  </si>
  <si>
    <t>Seattle-Tacoma-Bellevue, WA  Metro Area</t>
  </si>
  <si>
    <t>Springfield, MA  Metro Area</t>
  </si>
  <si>
    <t>Stockton-Lodi, CA  Metro Area</t>
  </si>
  <si>
    <t>Syracuse, NY  Metro Area</t>
  </si>
  <si>
    <t>Tampa-St. Petersburg-Clearwater, FL  Metro Area</t>
  </si>
  <si>
    <t>Toledo, OH  Metro Area</t>
  </si>
  <si>
    <t>Tucson, AZ  Metro Area</t>
  </si>
  <si>
    <t>Tulsa, OK  Metro Area</t>
  </si>
  <si>
    <t>Virginia Beach-Norfolk-Newport News, VA-NC  Metro Area</t>
  </si>
  <si>
    <t>Wichita, KS  Metro Area</t>
  </si>
  <si>
    <t>Worcester, MA-CT  Metro Area</t>
  </si>
  <si>
    <t>Youngstown-Warren-Boardman, OH-PA  Metro Area</t>
  </si>
  <si>
    <t xml:space="preserve">Notes:  Moderate (severe) burdens are defined as housing costs of 30-50% (more than 50%) of household income. Households with zero or negative income are assumed to be severely burdened. Top ten high cost metros are the ten metropolitan statistical areas with the highest median monthly housing costs. Owner housing costs are first and second mortgage payments, property taxes, insurance, homeowner association fees, and utilities. </t>
  </si>
  <si>
    <t>Share of Renter Households (Percent)</t>
  </si>
  <si>
    <t>Top 10 High Cost Metros</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</si>
  <si>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</si>
  <si>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</si>
  <si>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</si>
  <si>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</si>
  <si>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</si>
  <si>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</si>
  <si>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</si>
  <si>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</si>
  <si>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</si>
  <si>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</si>
  <si>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</si>
  <si>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</si>
  <si>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</si>
  <si>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</si>
  <si>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</si>
  <si>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</si>
  <si>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</si>
  <si>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</si>
  <si>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</si>
  <si>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</si>
  <si>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</si>
  <si>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</si>
  <si>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</si>
  <si>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</si>
  <si>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</si>
  <si>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</si>
  <si>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</si>
  <si>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</si>
  <si>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</si>
  <si>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</si>
  <si>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</si>
  <si>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</si>
  <si>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</si>
  <si>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</si>
  <si>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</si>
  <si>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 xml:space="preserve">Hartford-West Hartford-East Hartford, CT  </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</si>
  <si>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</si>
  <si>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</si>
  <si>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</si>
  <si>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</si>
  <si>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</si>
  <si>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</si>
  <si>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</si>
  <si>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</si>
  <si>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 xml:space="preserve">Little Rock-North Little Rock-Conway, AR  </t>
  </si>
  <si>
    <t xml:space="preserve">Louisville/Jefferson County, KY-IN  </t>
  </si>
  <si>
    <t xml:space="preserve">Madison, WI  </t>
  </si>
  <si>
    <t xml:space="preserve">McAllen-Edinburg-Mission, TX  </t>
  </si>
  <si>
    <t xml:space="preserve">Memphis, TN-MS-AR  </t>
  </si>
  <si>
    <t xml:space="preserve">Miami-Fort Lauderdale-West Palm Beach, FL  </t>
  </si>
  <si>
    <t xml:space="preserve">Milwaukee-Waukesha-West Allis, WI  </t>
  </si>
  <si>
    <t xml:space="preserve">Minneapolis-St. Paul-Bloomington, MN-WI  </t>
  </si>
  <si>
    <t xml:space="preserve">Nashville-Davidson-Murfreesboro-Franklin, TN  </t>
  </si>
  <si>
    <t xml:space="preserve">New Haven-Milford, CT  </t>
  </si>
  <si>
    <t xml:space="preserve">New Orleans-Metairie, LA  </t>
  </si>
  <si>
    <t xml:space="preserve">Ogden-Clearfield, UT  </t>
  </si>
  <si>
    <t xml:space="preserve">Oklahoma City, OK  </t>
  </si>
  <si>
    <t xml:space="preserve">Omaha-Council Bluffs, NE-IA  </t>
  </si>
  <si>
    <t xml:space="preserve">Orlando-Kissimmee-Sanford, FL  </t>
  </si>
  <si>
    <t xml:space="preserve">Palm Bay-Melbourne-Titusville, FL  </t>
  </si>
  <si>
    <t xml:space="preserve">Philadelphia-Camden-Wilmington, PA-NJ-DE-MD  </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</si>
  <si>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</si>
  <si>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</si>
  <si>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</si>
  <si>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</si>
  <si>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</si>
  <si>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</si>
  <si>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</si>
  <si>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</si>
  <si>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</si>
  <si>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 xml:space="preserve">Sacramento--Roseville--Arden-Arcade, CA  </t>
  </si>
  <si>
    <t xml:space="preserve">St. Louis, MO-IL  </t>
  </si>
  <si>
    <t xml:space="preserve">Salt Lake City, UT  </t>
  </si>
  <si>
    <t xml:space="preserve">San Antonio-New Braunfels, TX  </t>
  </si>
  <si>
    <t xml:space="preserve">Scranton--Wilkes-Barre--Hazleton, PA  </t>
  </si>
  <si>
    <t xml:space="preserve">Seattle-Tacoma-Bellevue, WA  </t>
  </si>
  <si>
    <t xml:space="preserve">Spokane-Spokane Valley, WA </t>
  </si>
  <si>
    <t xml:space="preserve">Springfield, MA  </t>
  </si>
  <si>
    <t xml:space="preserve">Stockton-Lodi, CA  </t>
  </si>
  <si>
    <t xml:space="preserve">Syracuse, NY  </t>
  </si>
  <si>
    <t xml:space="preserve">Tampa-St. Petersburg-Clearwater, FL  </t>
  </si>
  <si>
    <t xml:space="preserve">Toledo, OH  </t>
  </si>
  <si>
    <t xml:space="preserve">Tucson, AZ  </t>
  </si>
  <si>
    <t xml:space="preserve">Tulsa, OK  </t>
  </si>
  <si>
    <t xml:space="preserve">Virginia Beach-Norfolk-Newport News, VA-NC  </t>
  </si>
  <si>
    <t xml:space="preserve">Wichita, KS  </t>
  </si>
  <si>
    <t xml:space="preserve">Winston-Salem, NC </t>
  </si>
  <si>
    <t xml:space="preserve">Worcester, MA-CT  </t>
  </si>
  <si>
    <t xml:space="preserve">Youngstown-Warren-Boardman, OH-PA  </t>
  </si>
  <si>
    <t xml:space="preserve">Notes: Notes: Moderate (severe) burdens are defined as housing costs of 30-50% (more than 50%) of household income. Households with zero or negative income are assumed to be severely burdened, while renters paying no cash rent are assumed to be unburdened. Top ten high cost metros are the ten metropolitan statistical areas with the highest median monthly housing costs. Owner housing costs are first and second mortgage payments, property taxes, insurance, homeowner association fees, and utilities. Renter housing costs are cash rent and utilities. </t>
  </si>
  <si>
    <t>Table W-4(c). Metro Area Housing Cost-Burden Rates by Household Income, Owner Households: 2013</t>
  </si>
  <si>
    <t>Table W-4(b). Metro Area Housing Cost-Burden Rates by Household Income, Renter Households: 2013</t>
  </si>
  <si>
    <t>Table W-4(a). Metro Area Housing Cost-Burden Rates by Household Income, All Households: 2013</t>
  </si>
  <si>
    <t>Total  Households (Thousands)</t>
  </si>
  <si>
    <t>Homeownership Rate, 2009 (Percent)</t>
  </si>
  <si>
    <t>Homeownership Rate, 2013 (Percent)</t>
  </si>
  <si>
    <t>Change in Homeownership Rate, 2009-2013
 (Percentage points)</t>
  </si>
  <si>
    <t>Change in Owner Households (Percent)</t>
  </si>
  <si>
    <t>Population, 2009</t>
  </si>
  <si>
    <t>Population, 2013</t>
  </si>
  <si>
    <t>Change in Population (Percent)</t>
  </si>
  <si>
    <t>Vacancy Rate, 2009 (Percent)</t>
  </si>
  <si>
    <t>Vacancy Rate, 2013 (Percent)</t>
  </si>
  <si>
    <t>Unemployment Rate, 2009 (Percent)</t>
  </si>
  <si>
    <t>Unemployment Rate, 2013 (Percent)</t>
  </si>
  <si>
    <t>Family Poverty Rate, 2009 (Percent)</t>
  </si>
  <si>
    <t>Family Poverty Rate, 2013 (Percent)</t>
  </si>
  <si>
    <t>Minority Share of Population, 2009 (Percent)</t>
  </si>
  <si>
    <t>Minority Share of Population, 2013 (Percent)</t>
  </si>
  <si>
    <t>Median Household Income, 2009 (2013 Dollars)</t>
  </si>
  <si>
    <t>Median Household Income, 2013 (Dollars)</t>
  </si>
  <si>
    <t>Change in Median Household Income (Dollars)</t>
  </si>
  <si>
    <t>Change in Median Household Income (Percent)</t>
  </si>
  <si>
    <t>Median Home Value, 2009 (2013 Dollars)</t>
  </si>
  <si>
    <t>Median Home Value, 2013 (Dollars)</t>
  </si>
  <si>
    <t>Change in Median Home Value (Dollars)</t>
  </si>
  <si>
    <t>Change in Median Home Value (Percent)</t>
  </si>
  <si>
    <t>Non-Distressed</t>
  </si>
  <si>
    <t>Distressed</t>
  </si>
  <si>
    <t>Notes: Distressed census tracts are those in which the median homeownership rate declined by 10 percentage points or more between 2009 and 2013. Includes only census tracts with consistent geographic boundaries and at least 500 people in both survey periods.</t>
  </si>
  <si>
    <t>Source: JCHS tabulations of US Census Bureau, 2005-09 and 2009-13 Five-Year American Community Surveys.</t>
  </si>
  <si>
    <t>Table W-19</t>
  </si>
  <si>
    <t>Table W-19. Characteristics of Distressed Census Tracts by State: 2009 &amp; 2013</t>
  </si>
  <si>
    <t>Characteristics of Distressed Census Tracts by State: 2009 &amp;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</si>
</sst>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General_)"/>
    <numFmt numFmtId="165" formatCode="0.0"/>
    <numFmt numFmtId="166" formatCode="#,#00,"/>
    <numFmt numFmtId="167" formatCode="#,##0.0"/>
    <numFmt numFmtId="168" formatCode="_(* #,##0_);_(* \(#,##0\);_(* &quot;-&quot;??_);_(@_)"/>
    <numFmt numFmtId="169" formatCode="mmm\-yyyy"/>
    <numFmt numFmtId="170" formatCode="&quot;$&quot;#,##0.00"/>
  </numFmts>
  <fonts count="31">
    <font>
      <sz val="11"/>
      <color theme="1"/>
      <name val="Calibri"/>
      <family val="2"/>
      <scheme val="minor"/>
    </font>
    <font>
      <sz val="11"/>
      <color theme="1"/>
      <name val="Calibri"/>
      <family val="2"/>
    </font>
    <font>
      <b/>
      <sz val="11"/>
      <color theme="1"/>
      <name val="Calibri"/>
      <family val="2"/>
      <scheme val="minor"/>
    </font>
    <font>
      <sz val="10"/>
      <name val="Arial"/>
      <family val="2"/>
    </font>
    <font>
      <sz val="12"/>
      <name val="Helv"/>
    </font>
    <font>
      <sz val="11"/>
      <color theme="1"/>
      <name val="Calibri"/>
      <family val="2"/>
      <scheme val="minor"/>
    </font>
    <font>
      <b/>
      <sz val="10"/>
      <name val="Arial"/>
      <family val="2"/>
    </font>
    <font>
      <b/>
      <sz val="11"/>
      <color rgb="FF000000"/>
      <name val="Calibri"/>
      <family val="2"/>
    </font>
    <font>
      <sz val="11"/>
      <color theme="1"/>
      <name val="Calibri"/>
      <family val="2"/>
    </font>
    <font>
      <b/>
      <u/>
      <sz val="11"/>
      <color rgb="FF000000"/>
      <name val="Calibri"/>
      <family val="2"/>
    </font>
    <font>
      <sz val="11"/>
      <name val="Calibri"/>
      <family val="2"/>
      <scheme val="minor"/>
    </font>
    <font>
      <u/>
      <sz val="11"/>
      <color theme="10"/>
      <name val="Calibri"/>
      <family val="2"/>
      <scheme val="minor"/>
    </font>
    <font>
      <sz val="10"/>
      <color rgb="FF000000"/>
      <name val="Arial"/>
      <family val="2"/>
    </font>
    <font>
      <b/>
      <sz val="11"/>
      <color rgb="FF000000"/>
      <name val="Calibri"/>
      <family val="2"/>
      <scheme val="minor"/>
    </font>
    <font>
      <sz val="11"/>
      <color rgb="FF000000"/>
      <name val="Calibri"/>
      <family val="2"/>
      <scheme val="minor"/>
    </font>
    <font>
      <i/>
      <sz val="11"/>
      <color theme="1"/>
      <name val="Calibri"/>
      <family val="2"/>
      <scheme val="minor"/>
    </font>
    <font>
      <sz val="10"/>
      <color theme="1"/>
      <name val="Arial"/>
      <family val="2"/>
    </font>
    <font>
      <b/>
      <sz val="11"/>
      <name val="Calibri"/>
      <family val="2"/>
      <scheme val="minor"/>
    </font>
    <font>
      <sz val="11"/>
      <color rgb="FF000000"/>
      <name val="Arial"/>
      <family val="2"/>
    </font>
    <font>
      <b/>
      <sz val="11"/>
      <color theme="1"/>
      <name val="Calibri"/>
      <family val="2"/>
    </font>
    <font>
      <b/>
      <sz val="11"/>
      <name val="Calibri"/>
      <family val="2"/>
    </font>
    <font>
      <sz val="11"/>
      <name val="Calibri"/>
      <family val="2"/>
    </font>
    <font>
      <sz val="11"/>
      <color indexed="8"/>
      <name val="Calibri"/>
      <family val="2"/>
    </font>
    <font>
      <sz val="10"/>
      <name val="Courier"/>
      <family val="3"/>
    </font>
    <font>
      <sz val="12"/>
      <name val="Arial"/>
      <family val="2"/>
    </font>
    <font>
      <sz val="10"/>
      <name val="MS Sans Serif"/>
      <family val="2"/>
    </font>
    <font>
      <sz val="12"/>
      <name val="HLV"/>
    </font>
    <font>
      <sz val="12"/>
      <color indexed="8"/>
      <name val="HLV"/>
    </font>
    <font>
      <sz val="11"/>
      <color rgb="FF000000"/>
      <name val="Calibri"/>
      <family val="2"/>
    </font>
    <font>
      <u/>
      <sz val="11"/>
      <color theme="1"/>
      <name val="Calibri"/>
      <family val="2"/>
      <scheme val="minor"/>
    </font>
    <font>
      <b/>
      <u/>
      <sz val="11"/>
      <color theme="1"/>
      <name val="Calibri"/>
      <family val="2"/>
      <scheme val="minor"/>
    </font>
  </fonts>
  <fills count="12">
    <fill>
      <patternFill patternType="none"/>
    </fill>
    <fill>
      <patternFill patternType="gray125"/>
    </fill>
    <fill>
      <patternFill patternType="solid">
        <fgColor theme="0"/>
        <bgColor auto="1"/>
      </patternFill>
    </fill>
    <fill>
      <patternFill patternType="solid">
        <fgColor theme="0"/>
        <bgColor rgb="FF000000"/>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rgb="FFFAFBFE"/>
        <bgColor indexed="64"/>
      </patternFill>
    </fill>
    <fill>
      <patternFill patternType="solid">
        <fgColor theme="2" tint="-9.9978637043366805E-2"/>
        <bgColor indexed="64"/>
      </patternFill>
    </fill>
    <fill>
      <patternFill patternType="solid">
        <fgColor rgb="FFFFFFCC"/>
      </patternFill>
    </fill>
    <fill>
      <patternFill patternType="solid">
        <fgColor indexed="9"/>
        <bgColor indexed="9"/>
      </patternFill>
    </fill>
    <fill>
      <patternFill patternType="solid">
        <fgColor rgb="FFFFFFFF"/>
        <bgColor indexed="64"/>
      </patternFill>
    </fill>
  </fills>
  <borders count="5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style="thin">
        <color indexed="64"/>
      </top>
      <bottom style="thin">
        <color indexed="64"/>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uble">
        <color auto="1"/>
      </left>
      <right/>
      <top/>
      <bottom/>
      <diagonal/>
    </border>
    <border>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rgb="FFB2B2B2"/>
      </left>
      <right style="thin">
        <color rgb="FFB2B2B2"/>
      </right>
      <top style="thin">
        <color rgb="FFB2B2B2"/>
      </top>
      <bottom style="thin">
        <color rgb="FFB2B2B2"/>
      </bottom>
      <diagonal/>
    </border>
    <border>
      <left/>
      <right style="thin">
        <color auto="1"/>
      </right>
      <top style="thin">
        <color auto="1"/>
      </top>
      <bottom style="medium">
        <color auto="1"/>
      </bottom>
      <diagonal/>
    </border>
    <border>
      <left/>
      <right/>
      <top style="medium">
        <color indexed="64"/>
      </top>
      <bottom/>
      <diagonal/>
    </border>
    <border>
      <left/>
      <right style="medium">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double">
        <color auto="1"/>
      </left>
      <right style="thin">
        <color auto="1"/>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style="medium">
        <color indexed="64"/>
      </bottom>
      <diagonal/>
    </border>
  </borders>
  <cellStyleXfs count="2018">
    <xf numFmtId="0" fontId="0"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xf numFmtId="9" fontId="5" fillId="0" borderId="0" applyFont="0" applyFill="0" applyBorder="0" applyAlignment="0" applyProtection="0"/>
    <xf numFmtId="164" fontId="4" fillId="0" borderId="0"/>
    <xf numFmtId="164" fontId="4" fillId="0" borderId="0"/>
    <xf numFmtId="164" fontId="4" fillId="0" borderId="0"/>
    <xf numFmtId="0" fontId="11"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9" fontId="20" fillId="0" borderId="0"/>
    <xf numFmtId="2" fontId="21" fillId="0" borderId="0"/>
    <xf numFmtId="0" fontId="20" fillId="0" borderId="0"/>
    <xf numFmtId="0" fontId="3" fillId="0" borderId="0" applyNumberFormat="0" applyFill="0" applyBorder="0" applyAlignment="0" applyProtection="0"/>
    <xf numFmtId="0" fontId="14" fillId="0" borderId="0"/>
    <xf numFmtId="0" fontId="5" fillId="0" borderId="0"/>
    <xf numFmtId="0" fontId="14" fillId="0" borderId="0"/>
    <xf numFmtId="0" fontId="3" fillId="0" borderId="0"/>
    <xf numFmtId="0" fontId="1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2" fillId="0" borderId="0" applyFont="0" applyFill="0" applyBorder="0" applyAlignment="0" applyProtection="0"/>
    <xf numFmtId="44" fontId="5" fillId="0" borderId="0" applyFont="0" applyFill="0" applyBorder="0" applyAlignment="0" applyProtection="0"/>
    <xf numFmtId="0" fontId="11" fillId="0" borderId="0" applyNumberFormat="0" applyFill="0" applyBorder="0" applyAlignment="0" applyProtection="0"/>
    <xf numFmtId="0" fontId="23" fillId="0" borderId="0"/>
    <xf numFmtId="0" fontId="23" fillId="0" borderId="0"/>
    <xf numFmtId="0" fontId="23" fillId="0" borderId="0"/>
    <xf numFmtId="0" fontId="24" fillId="0" borderId="0"/>
    <xf numFmtId="0" fontId="23" fillId="0" borderId="0"/>
    <xf numFmtId="0" fontId="23" fillId="0" borderId="0"/>
    <xf numFmtId="0" fontId="24" fillId="0" borderId="0"/>
    <xf numFmtId="0" fontId="24" fillId="0" borderId="0"/>
    <xf numFmtId="0" fontId="24" fillId="0" borderId="0"/>
    <xf numFmtId="0" fontId="23" fillId="0" borderId="0"/>
    <xf numFmtId="0" fontId="23" fillId="0" borderId="0"/>
    <xf numFmtId="0" fontId="24" fillId="0" borderId="0"/>
    <xf numFmtId="0" fontId="5" fillId="0" borderId="0"/>
    <xf numFmtId="0" fontId="24" fillId="0" borderId="0"/>
    <xf numFmtId="0" fontId="5" fillId="0" borderId="0"/>
    <xf numFmtId="0" fontId="24" fillId="0" borderId="0"/>
    <xf numFmtId="0" fontId="24" fillId="0" borderId="0"/>
    <xf numFmtId="0" fontId="23"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24" fillId="0" borderId="0"/>
    <xf numFmtId="0" fontId="24" fillId="0" borderId="0"/>
    <xf numFmtId="0" fontId="24" fillId="0" borderId="0"/>
    <xf numFmtId="0" fontId="24" fillId="0" borderId="0"/>
    <xf numFmtId="0" fontId="5" fillId="0" borderId="0"/>
    <xf numFmtId="0" fontId="5" fillId="0" borderId="0"/>
    <xf numFmtId="0" fontId="23" fillId="0" borderId="0"/>
    <xf numFmtId="0" fontId="23" fillId="0" borderId="0"/>
    <xf numFmtId="0" fontId="23" fillId="0" borderId="0"/>
    <xf numFmtId="0" fontId="23" fillId="0" borderId="0"/>
    <xf numFmtId="0" fontId="5" fillId="0" borderId="0"/>
    <xf numFmtId="0" fontId="5" fillId="0" borderId="0"/>
    <xf numFmtId="0" fontId="24"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5" fillId="0" borderId="0"/>
    <xf numFmtId="0" fontId="5" fillId="0" borderId="0"/>
    <xf numFmtId="0" fontId="3" fillId="0" borderId="0"/>
    <xf numFmtId="0" fontId="5" fillId="0" borderId="0"/>
    <xf numFmtId="0" fontId="24"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3" fillId="0" borderId="0"/>
    <xf numFmtId="0" fontId="24" fillId="0" borderId="0"/>
    <xf numFmtId="0" fontId="3" fillId="0" borderId="0"/>
    <xf numFmtId="0" fontId="3" fillId="0" borderId="0"/>
    <xf numFmtId="0" fontId="3" fillId="0" borderId="0"/>
    <xf numFmtId="0" fontId="5" fillId="0" borderId="0"/>
    <xf numFmtId="0" fontId="3" fillId="0" borderId="0"/>
    <xf numFmtId="0" fontId="24" fillId="0" borderId="0"/>
    <xf numFmtId="0" fontId="24"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3" fillId="0" borderId="0"/>
    <xf numFmtId="0" fontId="3" fillId="0" borderId="0"/>
    <xf numFmtId="0" fontId="3" fillId="0" borderId="0"/>
    <xf numFmtId="0" fontId="3" fillId="0" borderId="0"/>
    <xf numFmtId="0" fontId="24" fillId="0" borderId="0"/>
    <xf numFmtId="0" fontId="24" fillId="0" borderId="0"/>
    <xf numFmtId="0" fontId="5" fillId="0" borderId="0"/>
    <xf numFmtId="0" fontId="5" fillId="0" borderId="0"/>
    <xf numFmtId="0" fontId="3" fillId="0" borderId="0"/>
    <xf numFmtId="0" fontId="3" fillId="0" borderId="0"/>
    <xf numFmtId="0" fontId="24" fillId="0" borderId="0"/>
    <xf numFmtId="0" fontId="24" fillId="0" borderId="0"/>
    <xf numFmtId="0" fontId="24" fillId="0" borderId="0"/>
    <xf numFmtId="0" fontId="25" fillId="0" borderId="0"/>
    <xf numFmtId="0" fontId="2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3" fillId="0" borderId="0"/>
    <xf numFmtId="0" fontId="24" fillId="0" borderId="0"/>
    <xf numFmtId="0" fontId="3" fillId="0" borderId="0"/>
    <xf numFmtId="0" fontId="3" fillId="0" borderId="0"/>
    <xf numFmtId="0" fontId="24" fillId="0" borderId="0"/>
    <xf numFmtId="0" fontId="24" fillId="0" borderId="0"/>
    <xf numFmtId="0" fontId="3" fillId="0" borderId="0"/>
    <xf numFmtId="0" fontId="3" fillId="0" borderId="0"/>
    <xf numFmtId="0" fontId="3"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23" fillId="0" borderId="0"/>
    <xf numFmtId="0" fontId="3" fillId="0" borderId="0"/>
    <xf numFmtId="0" fontId="3" fillId="0" borderId="0"/>
    <xf numFmtId="0" fontId="2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24" fillId="0" borderId="0"/>
    <xf numFmtId="0" fontId="2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5" fillId="0" borderId="0"/>
    <xf numFmtId="0" fontId="3" fillId="0" borderId="0"/>
    <xf numFmtId="0" fontId="5"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24" fillId="0" borderId="0"/>
    <xf numFmtId="0" fontId="5" fillId="0" borderId="0"/>
    <xf numFmtId="0" fontId="5" fillId="0" borderId="0"/>
    <xf numFmtId="0" fontId="24" fillId="0" borderId="0"/>
    <xf numFmtId="0" fontId="3"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5" fillId="0" borderId="0"/>
    <xf numFmtId="0" fontId="24" fillId="0" borderId="0"/>
    <xf numFmtId="0" fontId="5" fillId="0" borderId="0"/>
    <xf numFmtId="0" fontId="5" fillId="0" borderId="0"/>
    <xf numFmtId="0" fontId="24"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4" fillId="0" borderId="0"/>
    <xf numFmtId="0" fontId="23" fillId="0" borderId="0"/>
    <xf numFmtId="0" fontId="24"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24" fillId="0" borderId="0"/>
    <xf numFmtId="0" fontId="23" fillId="0" borderId="0"/>
    <xf numFmtId="0" fontId="24" fillId="0" borderId="0"/>
    <xf numFmtId="0" fontId="23" fillId="0" borderId="0"/>
    <xf numFmtId="0" fontId="24" fillId="0" borderId="0"/>
    <xf numFmtId="0" fontId="23" fillId="0" borderId="0"/>
    <xf numFmtId="0" fontId="5" fillId="0" borderId="0"/>
    <xf numFmtId="0" fontId="5" fillId="0" borderId="0"/>
    <xf numFmtId="0" fontId="5" fillId="0" borderId="0"/>
    <xf numFmtId="0" fontId="24" fillId="0" borderId="0"/>
    <xf numFmtId="0" fontId="24" fillId="0" borderId="0"/>
    <xf numFmtId="0" fontId="3" fillId="0" borderId="0"/>
    <xf numFmtId="0" fontId="5" fillId="0" borderId="0"/>
    <xf numFmtId="0" fontId="23" fillId="0" borderId="0"/>
    <xf numFmtId="0" fontId="3" fillId="0" borderId="0"/>
    <xf numFmtId="0" fontId="5" fillId="0" borderId="0"/>
    <xf numFmtId="0" fontId="23" fillId="0" borderId="0"/>
    <xf numFmtId="0" fontId="3" fillId="0" borderId="0"/>
    <xf numFmtId="0" fontId="23" fillId="0" borderId="0"/>
    <xf numFmtId="0" fontId="24" fillId="0" borderId="0"/>
    <xf numFmtId="0" fontId="3" fillId="0" borderId="0"/>
    <xf numFmtId="0" fontId="24" fillId="0" borderId="0"/>
    <xf numFmtId="0" fontId="24"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24" fillId="0" borderId="0"/>
    <xf numFmtId="0" fontId="24" fillId="0" borderId="0"/>
    <xf numFmtId="0" fontId="24" fillId="0" borderId="0"/>
    <xf numFmtId="0" fontId="23" fillId="0" borderId="0"/>
    <xf numFmtId="0" fontId="23" fillId="0" borderId="0"/>
    <xf numFmtId="0" fontId="26" fillId="0" borderId="0"/>
    <xf numFmtId="0" fontId="5" fillId="0" borderId="0"/>
    <xf numFmtId="0" fontId="5" fillId="0" borderId="0"/>
    <xf numFmtId="0" fontId="26" fillId="0" borderId="0"/>
    <xf numFmtId="0" fontId="23" fillId="0" borderId="0"/>
    <xf numFmtId="0" fontId="3" fillId="0" borderId="0"/>
    <xf numFmtId="0" fontId="3" fillId="0" borderId="0"/>
    <xf numFmtId="0" fontId="5" fillId="0" borderId="0"/>
    <xf numFmtId="0" fontId="3" fillId="0" borderId="0"/>
    <xf numFmtId="0" fontId="3" fillId="0" borderId="0"/>
    <xf numFmtId="0" fontId="23" fillId="0" borderId="0"/>
    <xf numFmtId="0" fontId="5" fillId="0" borderId="0"/>
    <xf numFmtId="0" fontId="5" fillId="0" borderId="0"/>
    <xf numFmtId="0" fontId="3" fillId="0" borderId="0"/>
    <xf numFmtId="0" fontId="24" fillId="0" borderId="0"/>
    <xf numFmtId="0" fontId="3" fillId="0" borderId="0"/>
    <xf numFmtId="0" fontId="3" fillId="0" borderId="0"/>
    <xf numFmtId="0" fontId="24" fillId="0" borderId="0"/>
    <xf numFmtId="0" fontId="24" fillId="0" borderId="0"/>
    <xf numFmtId="0" fontId="3" fillId="0" borderId="0"/>
    <xf numFmtId="0" fontId="24"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24" fillId="0" borderId="0"/>
    <xf numFmtId="0" fontId="5" fillId="0" borderId="0"/>
    <xf numFmtId="0" fontId="5" fillId="0" borderId="0"/>
    <xf numFmtId="0" fontId="3" fillId="0" borderId="0"/>
    <xf numFmtId="0" fontId="24"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24" fillId="0" borderId="0"/>
    <xf numFmtId="0" fontId="5" fillId="0" borderId="0"/>
    <xf numFmtId="0" fontId="3" fillId="0" borderId="0"/>
    <xf numFmtId="0" fontId="5" fillId="0" borderId="0"/>
    <xf numFmtId="0" fontId="5" fillId="0" borderId="0"/>
    <xf numFmtId="0" fontId="3" fillId="0" borderId="0"/>
    <xf numFmtId="0" fontId="5"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23" fillId="0" borderId="0"/>
    <xf numFmtId="0" fontId="3" fillId="0" borderId="0"/>
    <xf numFmtId="0" fontId="24" fillId="0" borderId="0"/>
    <xf numFmtId="0" fontId="23" fillId="0" borderId="0"/>
    <xf numFmtId="0" fontId="3" fillId="0" borderId="0"/>
    <xf numFmtId="0" fontId="23" fillId="0" borderId="0"/>
    <xf numFmtId="0" fontId="23" fillId="0" borderId="0"/>
    <xf numFmtId="0" fontId="24" fillId="0" borderId="0"/>
    <xf numFmtId="0" fontId="5" fillId="0" borderId="0"/>
    <xf numFmtId="0" fontId="5" fillId="0" borderId="0"/>
    <xf numFmtId="0" fontId="5" fillId="0" borderId="0"/>
    <xf numFmtId="0" fontId="24" fillId="0" borderId="0"/>
    <xf numFmtId="0" fontId="23" fillId="0" borderId="0"/>
    <xf numFmtId="0" fontId="3" fillId="0" borderId="0"/>
    <xf numFmtId="0" fontId="3" fillId="0" borderId="0"/>
    <xf numFmtId="0" fontId="23" fillId="0" borderId="0"/>
    <xf numFmtId="0" fontId="3" fillId="0" borderId="0"/>
    <xf numFmtId="0" fontId="24" fillId="0" borderId="0"/>
    <xf numFmtId="0" fontId="3" fillId="0" borderId="0"/>
    <xf numFmtId="0" fontId="3" fillId="0" borderId="0"/>
    <xf numFmtId="0" fontId="3" fillId="0" borderId="0"/>
    <xf numFmtId="0" fontId="5" fillId="0" borderId="0"/>
    <xf numFmtId="0" fontId="24" fillId="0" borderId="0"/>
    <xf numFmtId="0" fontId="26" fillId="0" borderId="0"/>
    <xf numFmtId="0" fontId="3" fillId="0" borderId="0"/>
    <xf numFmtId="0" fontId="23" fillId="0" borderId="0"/>
    <xf numFmtId="0" fontId="3"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6" fillId="0" borderId="0"/>
    <xf numFmtId="0" fontId="24" fillId="0" borderId="0"/>
    <xf numFmtId="0" fontId="26" fillId="0" borderId="0"/>
    <xf numFmtId="0" fontId="26" fillId="0" borderId="0"/>
    <xf numFmtId="0" fontId="5" fillId="0" borderId="0"/>
    <xf numFmtId="0" fontId="23" fillId="0" borderId="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5" fillId="9" borderId="42" applyNumberFormat="0" applyFont="0" applyAlignment="0" applyProtection="0"/>
    <xf numFmtId="0" fontId="5" fillId="9" borderId="42" applyNumberFormat="0" applyFont="0" applyAlignment="0" applyProtection="0"/>
    <xf numFmtId="0" fontId="22" fillId="9" borderId="42" applyNumberFormat="0" applyFont="0" applyAlignment="0" applyProtection="0"/>
    <xf numFmtId="0" fontId="27" fillId="10" borderId="0"/>
    <xf numFmtId="0" fontId="27" fillId="10" borderId="0"/>
    <xf numFmtId="0" fontId="27" fillId="10" borderId="0"/>
    <xf numFmtId="0" fontId="27" fillId="10" borderId="0"/>
    <xf numFmtId="0" fontId="27" fillId="10" borderId="0"/>
    <xf numFmtId="0" fontId="27" fillId="10" borderId="0"/>
    <xf numFmtId="0" fontId="27" fillId="10" borderId="0"/>
    <xf numFmtId="0" fontId="27" fillId="10" borderId="0"/>
    <xf numFmtId="0" fontId="22" fillId="0" borderId="0"/>
    <xf numFmtId="0" fontId="24"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cellStyleXfs>
  <cellXfs count="502">
    <xf numFmtId="0" fontId="0" fillId="0" borderId="0" xfId="0"/>
    <xf numFmtId="0" fontId="2" fillId="0" borderId="0" xfId="0" applyFont="1"/>
    <xf numFmtId="0" fontId="0" fillId="0" borderId="0" xfId="0" applyFont="1"/>
    <xf numFmtId="0" fontId="0" fillId="0" borderId="0" xfId="0" applyAlignment="1">
      <alignment wrapText="1"/>
    </xf>
    <xf numFmtId="0" fontId="0" fillId="0" borderId="0" xfId="0" applyFill="1"/>
    <xf numFmtId="0" fontId="0" fillId="0" borderId="0" xfId="0" applyFont="1" applyFill="1"/>
    <xf numFmtId="14" fontId="6" fillId="0" borderId="0" xfId="6" applyNumberFormat="1" applyFont="1" applyFill="1" applyAlignment="1">
      <alignment horizontal="left" vertical="top"/>
    </xf>
    <xf numFmtId="164" fontId="3" fillId="0" borderId="0" xfId="8" applyNumberFormat="1" applyFont="1" applyFill="1" applyAlignment="1" applyProtection="1">
      <alignment horizontal="left"/>
    </xf>
    <xf numFmtId="164" fontId="3" fillId="0" borderId="0" xfId="8" applyNumberFormat="1" applyFont="1" applyFill="1" applyAlignment="1">
      <alignment horizontal="left"/>
    </xf>
    <xf numFmtId="3" fontId="3" fillId="0" borderId="2" xfId="8" applyNumberFormat="1" applyFont="1" applyFill="1" applyBorder="1" applyAlignment="1" applyProtection="1">
      <alignment horizontal="center"/>
    </xf>
    <xf numFmtId="3" fontId="3" fillId="0" borderId="0" xfId="8" applyNumberFormat="1" applyFont="1" applyFill="1" applyAlignment="1">
      <alignment horizontal="center"/>
    </xf>
    <xf numFmtId="165" fontId="3" fillId="0" borderId="0" xfId="1" applyNumberFormat="1" applyFont="1" applyFill="1" applyAlignment="1">
      <alignment horizontal="center" vertical="center"/>
    </xf>
    <xf numFmtId="3" fontId="3" fillId="0" borderId="0" xfId="8" applyNumberFormat="1" applyFont="1" applyFill="1" applyBorder="1" applyAlignment="1" applyProtection="1">
      <alignment horizontal="center"/>
    </xf>
    <xf numFmtId="164" fontId="3" fillId="0" borderId="0" xfId="9" applyFont="1" applyFill="1" applyAlignment="1">
      <alignment horizontal="left"/>
    </xf>
    <xf numFmtId="0" fontId="6" fillId="0" borderId="0" xfId="3" applyFont="1"/>
    <xf numFmtId="164" fontId="3" fillId="0" borderId="0" xfId="10" applyNumberFormat="1" applyFont="1" applyFill="1" applyAlignment="1">
      <alignment horizontal="left"/>
    </xf>
    <xf numFmtId="0" fontId="3" fillId="0" borderId="0" xfId="6" applyFont="1" applyFill="1" applyAlignment="1">
      <alignment horizontal="left"/>
    </xf>
    <xf numFmtId="3" fontId="3" fillId="0" borderId="0" xfId="10" applyNumberFormat="1" applyFont="1" applyFill="1" applyAlignment="1"/>
    <xf numFmtId="0" fontId="3" fillId="0" borderId="0" xfId="6" applyFont="1" applyFill="1" applyAlignment="1"/>
    <xf numFmtId="0" fontId="8" fillId="0" borderId="0" xfId="0" applyFont="1" applyBorder="1" applyAlignment="1"/>
    <xf numFmtId="0" fontId="0" fillId="0" borderId="0" xfId="0" applyBorder="1"/>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3" borderId="4" xfId="0" applyFont="1" applyFill="1" applyBorder="1" applyAlignment="1" applyProtection="1">
      <protection locked="0"/>
    </xf>
    <xf numFmtId="0" fontId="9" fillId="3" borderId="6" xfId="0" applyFont="1" applyFill="1" applyBorder="1" applyAlignment="1" applyProtection="1">
      <protection locked="0"/>
    </xf>
    <xf numFmtId="0" fontId="9" fillId="3" borderId="5" xfId="0" applyFont="1" applyFill="1" applyBorder="1" applyAlignment="1" applyProtection="1">
      <protection locked="0"/>
    </xf>
    <xf numFmtId="0" fontId="7" fillId="3" borderId="6" xfId="0" applyFont="1" applyFill="1" applyBorder="1" applyAlignment="1" applyProtection="1">
      <protection locked="0"/>
    </xf>
    <xf numFmtId="0" fontId="7" fillId="3" borderId="5" xfId="0" applyFont="1" applyFill="1" applyBorder="1" applyAlignment="1" applyProtection="1">
      <protection locked="0"/>
    </xf>
    <xf numFmtId="3" fontId="8" fillId="4" borderId="3" xfId="0" applyNumberFormat="1" applyFont="1" applyFill="1" applyBorder="1" applyProtection="1">
      <protection locked="0"/>
    </xf>
    <xf numFmtId="166" fontId="8" fillId="4" borderId="3" xfId="0" applyNumberFormat="1" applyFont="1" applyFill="1" applyBorder="1" applyAlignment="1" applyProtection="1">
      <alignment horizontal="center"/>
      <protection locked="0"/>
    </xf>
    <xf numFmtId="166" fontId="8" fillId="4" borderId="4" xfId="0" applyNumberFormat="1" applyFont="1" applyFill="1" applyBorder="1" applyAlignment="1" applyProtection="1">
      <alignment horizontal="center"/>
      <protection locked="0"/>
    </xf>
    <xf numFmtId="3" fontId="8" fillId="3" borderId="3" xfId="0" applyNumberFormat="1" applyFont="1" applyFill="1" applyBorder="1" applyProtection="1">
      <protection locked="0"/>
    </xf>
    <xf numFmtId="166" fontId="8" fillId="3" borderId="3" xfId="0" applyNumberFormat="1" applyFont="1" applyFill="1" applyBorder="1" applyAlignment="1" applyProtection="1">
      <alignment horizontal="center"/>
      <protection locked="0"/>
    </xf>
    <xf numFmtId="166" fontId="8" fillId="3" borderId="4" xfId="0" applyNumberFormat="1" applyFont="1" applyFill="1" applyBorder="1" applyAlignment="1" applyProtection="1">
      <alignment horizontal="center"/>
      <protection locked="0"/>
    </xf>
    <xf numFmtId="3" fontId="7" fillId="3" borderId="4" xfId="0" applyNumberFormat="1" applyFont="1" applyFill="1" applyBorder="1" applyAlignment="1" applyProtection="1">
      <protection locked="0"/>
    </xf>
    <xf numFmtId="3" fontId="7" fillId="3" borderId="6" xfId="0" applyNumberFormat="1" applyFont="1" applyFill="1" applyBorder="1" applyAlignment="1" applyProtection="1">
      <protection locked="0"/>
    </xf>
    <xf numFmtId="3" fontId="7" fillId="3" borderId="5" xfId="0" applyNumberFormat="1" applyFont="1" applyFill="1" applyBorder="1" applyAlignment="1" applyProtection="1">
      <protection locked="0"/>
    </xf>
    <xf numFmtId="0" fontId="0" fillId="0" borderId="0" xfId="0" applyFill="1" applyBorder="1"/>
    <xf numFmtId="0" fontId="0" fillId="0" borderId="16" xfId="0" applyBorder="1"/>
    <xf numFmtId="0" fontId="0" fillId="0" borderId="16" xfId="0" applyFont="1" applyBorder="1"/>
    <xf numFmtId="0" fontId="0" fillId="0" borderId="10" xfId="0" applyFont="1" applyBorder="1"/>
    <xf numFmtId="0" fontId="0" fillId="0" borderId="3" xfId="0" applyBorder="1"/>
    <xf numFmtId="0" fontId="0" fillId="0" borderId="3" xfId="0" applyBorder="1" applyAlignment="1">
      <alignment wrapText="1"/>
    </xf>
    <xf numFmtId="3" fontId="0" fillId="0" borderId="3" xfId="0" applyNumberFormat="1" applyBorder="1"/>
    <xf numFmtId="0" fontId="0" fillId="0" borderId="0" xfId="0" applyFont="1" applyFill="1" applyAlignment="1">
      <alignment vertical="top" wrapText="1"/>
    </xf>
    <xf numFmtId="0" fontId="10" fillId="0" borderId="0" xfId="0" applyFont="1" applyAlignment="1">
      <alignment horizontal="left" vertical="center" readingOrder="1"/>
    </xf>
    <xf numFmtId="0" fontId="0" fillId="0" borderId="0" xfId="0" applyFont="1" applyAlignment="1">
      <alignment wrapText="1"/>
    </xf>
    <xf numFmtId="0" fontId="0" fillId="0" borderId="0" xfId="0" applyAlignment="1"/>
    <xf numFmtId="0" fontId="2" fillId="0" borderId="0" xfId="0" applyFont="1" applyFill="1"/>
    <xf numFmtId="0" fontId="2" fillId="0" borderId="7" xfId="0" applyFont="1" applyBorder="1" applyAlignment="1"/>
    <xf numFmtId="0" fontId="2" fillId="0" borderId="3" xfId="0" applyFont="1" applyBorder="1"/>
    <xf numFmtId="0" fontId="2" fillId="5" borderId="3" xfId="0" applyFont="1" applyFill="1" applyBorder="1"/>
    <xf numFmtId="3" fontId="0" fillId="5" borderId="3" xfId="0" applyNumberFormat="1" applyFill="1" applyBorder="1"/>
    <xf numFmtId="0" fontId="11" fillId="0" borderId="0" xfId="11"/>
    <xf numFmtId="0" fontId="0" fillId="0" borderId="0" xfId="0" applyNumberFormat="1" applyFont="1" applyFill="1" applyBorder="1" applyAlignment="1" applyProtection="1"/>
    <xf numFmtId="0" fontId="0" fillId="0" borderId="0" xfId="0" applyNumberFormat="1" applyFont="1" applyFill="1" applyBorder="1" applyAlignment="1" applyProtection="1">
      <alignment wrapText="1"/>
    </xf>
    <xf numFmtId="165" fontId="0" fillId="0" borderId="0" xfId="0" applyNumberFormat="1" applyFont="1" applyFill="1" applyBorder="1" applyAlignment="1" applyProtection="1">
      <alignment wrapText="1"/>
    </xf>
    <xf numFmtId="0" fontId="0" fillId="6" borderId="15" xfId="0" applyNumberFormat="1" applyFont="1" applyFill="1" applyBorder="1" applyAlignment="1" applyProtection="1">
      <alignment horizontal="center" wrapText="1"/>
    </xf>
    <xf numFmtId="0" fontId="0" fillId="0" borderId="3"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center" vertical="center" wrapText="1"/>
    </xf>
    <xf numFmtId="0" fontId="0" fillId="0" borderId="21"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left" vertical="top"/>
    </xf>
    <xf numFmtId="166" fontId="0" fillId="0" borderId="3" xfId="0" applyNumberFormat="1" applyFont="1" applyFill="1" applyBorder="1" applyAlignment="1" applyProtection="1">
      <alignment horizontal="center" wrapText="1"/>
    </xf>
    <xf numFmtId="166" fontId="0" fillId="0" borderId="4" xfId="0" applyNumberFormat="1" applyFont="1" applyFill="1" applyBorder="1" applyAlignment="1" applyProtection="1">
      <alignment horizontal="center" wrapText="1"/>
    </xf>
    <xf numFmtId="165" fontId="0" fillId="0" borderId="20" xfId="0" applyNumberFormat="1" applyBorder="1" applyAlignment="1">
      <alignment horizontal="center"/>
    </xf>
    <xf numFmtId="165" fontId="0" fillId="0" borderId="3" xfId="0" applyNumberFormat="1" applyBorder="1" applyAlignment="1">
      <alignment horizontal="center"/>
    </xf>
    <xf numFmtId="165" fontId="0" fillId="0" borderId="21" xfId="0" applyNumberFormat="1" applyBorder="1" applyAlignment="1">
      <alignment horizontal="center"/>
    </xf>
    <xf numFmtId="165" fontId="0" fillId="0" borderId="5" xfId="0" applyNumberFormat="1" applyFont="1" applyFill="1" applyBorder="1" applyAlignment="1" applyProtection="1">
      <alignment horizontal="center" wrapText="1"/>
    </xf>
    <xf numFmtId="165" fontId="0" fillId="0" borderId="0" xfId="7" applyNumberFormat="1" applyFont="1" applyFill="1" applyBorder="1" applyAlignment="1" applyProtection="1">
      <alignment horizontal="center"/>
    </xf>
    <xf numFmtId="0" fontId="0" fillId="0" borderId="0" xfId="0" applyFill="1" applyBorder="1" applyAlignment="1">
      <alignment wrapText="1"/>
    </xf>
    <xf numFmtId="165" fontId="0" fillId="0" borderId="0" xfId="0" applyNumberFormat="1" applyFont="1" applyFill="1" applyBorder="1" applyAlignment="1" applyProtection="1"/>
    <xf numFmtId="0" fontId="0" fillId="6" borderId="0" xfId="0" applyNumberFormat="1" applyFont="1" applyFill="1" applyBorder="1" applyAlignment="1" applyProtection="1"/>
    <xf numFmtId="165" fontId="0" fillId="6" borderId="0" xfId="0" applyNumberFormat="1" applyFont="1" applyFill="1" applyBorder="1" applyAlignment="1" applyProtection="1"/>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166" fontId="0" fillId="0" borderId="16" xfId="0" applyNumberFormat="1" applyBorder="1" applyAlignment="1">
      <alignment horizontal="center"/>
    </xf>
    <xf numFmtId="166" fontId="0" fillId="0" borderId="0" xfId="0" applyNumberFormat="1" applyBorder="1" applyAlignment="1">
      <alignment horizontal="center"/>
    </xf>
    <xf numFmtId="166" fontId="0" fillId="0" borderId="17" xfId="0" applyNumberFormat="1" applyBorder="1" applyAlignment="1">
      <alignment horizontal="center"/>
    </xf>
    <xf numFmtId="0" fontId="0" fillId="0" borderId="10" xfId="0" applyBorder="1"/>
    <xf numFmtId="166" fontId="0" fillId="0" borderId="10" xfId="0" applyNumberFormat="1" applyBorder="1" applyAlignment="1">
      <alignment horizontal="center"/>
    </xf>
    <xf numFmtId="166" fontId="0" fillId="0" borderId="1" xfId="0" applyNumberFormat="1" applyBorder="1" applyAlignment="1">
      <alignment horizontal="center"/>
    </xf>
    <xf numFmtId="166" fontId="0" fillId="0" borderId="11" xfId="0" applyNumberFormat="1" applyBorder="1" applyAlignment="1">
      <alignment horizontal="center"/>
    </xf>
    <xf numFmtId="3" fontId="0" fillId="0" borderId="0" xfId="0" applyNumberFormat="1"/>
    <xf numFmtId="0" fontId="13" fillId="0" borderId="3" xfId="0" applyFont="1" applyFill="1" applyBorder="1" applyAlignment="1">
      <alignment horizontal="center" vertical="center" wrapText="1"/>
    </xf>
    <xf numFmtId="3" fontId="0" fillId="0" borderId="3" xfId="0" applyNumberFormat="1" applyBorder="1" applyAlignment="1"/>
    <xf numFmtId="3" fontId="14" fillId="0" borderId="3" xfId="0" applyNumberFormat="1" applyFont="1" applyBorder="1" applyAlignment="1">
      <alignment wrapText="1"/>
    </xf>
    <xf numFmtId="3" fontId="14" fillId="0" borderId="3" xfId="0" applyNumberFormat="1" applyFont="1" applyFill="1" applyBorder="1" applyAlignment="1">
      <alignment wrapText="1"/>
    </xf>
    <xf numFmtId="0" fontId="13" fillId="0" borderId="3" xfId="0" applyFont="1" applyBorder="1" applyAlignment="1">
      <alignment horizontal="center" vertical="center" wrapText="1"/>
    </xf>
    <xf numFmtId="0" fontId="13" fillId="0" borderId="3" xfId="0" applyFont="1" applyBorder="1" applyAlignment="1">
      <alignment horizontal="center" vertical="top" wrapText="1"/>
    </xf>
    <xf numFmtId="3" fontId="0" fillId="0" borderId="3" xfId="0" applyNumberFormat="1" applyFont="1" applyBorder="1"/>
    <xf numFmtId="3" fontId="14" fillId="0" borderId="3" xfId="0" applyNumberFormat="1" applyFont="1" applyBorder="1" applyAlignment="1">
      <alignment vertical="top" wrapText="1"/>
    </xf>
    <xf numFmtId="0" fontId="2" fillId="8" borderId="3" xfId="0" applyFont="1" applyFill="1" applyBorder="1"/>
    <xf numFmtId="3" fontId="0" fillId="8" borderId="3" xfId="0" applyNumberFormat="1" applyFill="1" applyBorder="1"/>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1" fontId="10" fillId="0" borderId="0" xfId="0" applyNumberFormat="1" applyFont="1" applyFill="1" applyBorder="1" applyAlignment="1">
      <alignment horizontal="center"/>
    </xf>
    <xf numFmtId="3" fontId="3" fillId="0" borderId="0" xfId="10" applyNumberFormat="1" applyFont="1" applyFill="1" applyAlignment="1">
      <alignment horizontal="left"/>
    </xf>
    <xf numFmtId="0" fontId="2" fillId="5" borderId="0" xfId="0" applyFont="1" applyFill="1" applyBorder="1"/>
    <xf numFmtId="0" fontId="0" fillId="5" borderId="32" xfId="0" applyFill="1" applyBorder="1"/>
    <xf numFmtId="0" fontId="0" fillId="5" borderId="0" xfId="0" applyFill="1" applyBorder="1"/>
    <xf numFmtId="0" fontId="0" fillId="5" borderId="33" xfId="0" applyFill="1" applyBorder="1"/>
    <xf numFmtId="3" fontId="0" fillId="0" borderId="34" xfId="0" applyNumberFormat="1" applyBorder="1"/>
    <xf numFmtId="3" fontId="0" fillId="0" borderId="35" xfId="0" applyNumberFormat="1" applyBorder="1"/>
    <xf numFmtId="0" fontId="0" fillId="0" borderId="4" xfId="0" applyFill="1" applyBorder="1" applyAlignment="1"/>
    <xf numFmtId="0" fontId="0" fillId="0" borderId="0" xfId="0" applyFont="1" applyFill="1" applyBorder="1" applyAlignment="1"/>
    <xf numFmtId="3" fontId="3" fillId="0" borderId="0" xfId="10" applyNumberFormat="1" applyFont="1" applyFill="1" applyAlignment="1">
      <alignment vertical="top"/>
    </xf>
    <xf numFmtId="0" fontId="13" fillId="0" borderId="3" xfId="0" applyFont="1" applyBorder="1" applyAlignment="1">
      <alignment horizontal="center" vertical="top" wrapText="1"/>
    </xf>
    <xf numFmtId="0" fontId="13" fillId="7" borderId="0" xfId="0" applyFont="1" applyFill="1" applyAlignment="1">
      <alignment vertical="top"/>
    </xf>
    <xf numFmtId="3" fontId="14" fillId="0" borderId="34" xfId="0" applyNumberFormat="1" applyFont="1" applyBorder="1" applyAlignment="1">
      <alignment vertical="top" wrapText="1"/>
    </xf>
    <xf numFmtId="3" fontId="14" fillId="0" borderId="35" xfId="0" applyNumberFormat="1" applyFont="1" applyBorder="1" applyAlignment="1">
      <alignment vertical="top" wrapText="1"/>
    </xf>
    <xf numFmtId="3" fontId="14" fillId="0" borderId="29" xfId="0" applyNumberFormat="1" applyFont="1" applyBorder="1" applyAlignment="1">
      <alignment vertical="top" wrapText="1"/>
    </xf>
    <xf numFmtId="3" fontId="14" fillId="0" borderId="30" xfId="0" applyNumberFormat="1" applyFont="1" applyBorder="1" applyAlignment="1">
      <alignment vertical="top" wrapText="1"/>
    </xf>
    <xf numFmtId="3" fontId="14" fillId="0" borderId="31" xfId="0" applyNumberFormat="1" applyFont="1" applyBorder="1" applyAlignment="1">
      <alignment vertical="top" wrapText="1"/>
    </xf>
    <xf numFmtId="0" fontId="0" fillId="0" borderId="0" xfId="0" applyFill="1" applyAlignment="1">
      <alignment wrapText="1"/>
    </xf>
    <xf numFmtId="3" fontId="0" fillId="0" borderId="20" xfId="0" applyNumberFormat="1" applyFont="1" applyFill="1" applyBorder="1" applyAlignment="1" applyProtection="1">
      <alignment horizontal="center" wrapText="1"/>
    </xf>
    <xf numFmtId="3" fontId="0" fillId="0" borderId="21" xfId="0" applyNumberFormat="1" applyFont="1" applyFill="1" applyBorder="1" applyAlignment="1" applyProtection="1">
      <alignment horizontal="center" wrapText="1"/>
    </xf>
    <xf numFmtId="0" fontId="13" fillId="0" borderId="34" xfId="0" applyFont="1" applyBorder="1" applyAlignment="1">
      <alignment horizontal="center" vertical="center" wrapText="1"/>
    </xf>
    <xf numFmtId="0" fontId="13" fillId="0" borderId="35" xfId="0" applyFont="1" applyBorder="1" applyAlignment="1">
      <alignment horizontal="center" vertical="center" wrapText="1"/>
    </xf>
    <xf numFmtId="0" fontId="2" fillId="0" borderId="7" xfId="0" applyFont="1" applyBorder="1" applyAlignment="1">
      <alignment wrapText="1"/>
    </xf>
    <xf numFmtId="0" fontId="0" fillId="5" borderId="0" xfId="0" applyFont="1" applyFill="1" applyBorder="1"/>
    <xf numFmtId="0" fontId="0" fillId="5" borderId="17" xfId="0" applyFont="1" applyFill="1" applyBorder="1"/>
    <xf numFmtId="0" fontId="0" fillId="0" borderId="13" xfId="0" applyFont="1" applyBorder="1"/>
    <xf numFmtId="168" fontId="14" fillId="0" borderId="13" xfId="12" applyNumberFormat="1" applyFont="1" applyBorder="1" applyAlignment="1">
      <alignment vertical="top" wrapText="1"/>
    </xf>
    <xf numFmtId="168" fontId="0" fillId="0" borderId="13" xfId="0" applyNumberFormat="1" applyFont="1" applyFill="1" applyBorder="1"/>
    <xf numFmtId="168" fontId="0" fillId="0" borderId="13" xfId="0" applyNumberFormat="1" applyFont="1" applyBorder="1"/>
    <xf numFmtId="0" fontId="0" fillId="0" borderId="3" xfId="0" applyFont="1" applyBorder="1"/>
    <xf numFmtId="168" fontId="14" fillId="0" borderId="3" xfId="12" applyNumberFormat="1" applyFont="1" applyBorder="1" applyAlignment="1">
      <alignment vertical="top" wrapText="1"/>
    </xf>
    <xf numFmtId="168" fontId="0" fillId="0" borderId="3" xfId="0" applyNumberFormat="1" applyFont="1" applyFill="1" applyBorder="1"/>
    <xf numFmtId="168" fontId="0" fillId="0" borderId="3" xfId="0" applyNumberFormat="1" applyFont="1" applyBorder="1"/>
    <xf numFmtId="0" fontId="0" fillId="0" borderId="7" xfId="0" applyFont="1" applyBorder="1"/>
    <xf numFmtId="168" fontId="14" fillId="0" borderId="7" xfId="12" applyNumberFormat="1" applyFont="1" applyBorder="1" applyAlignment="1">
      <alignment vertical="top" wrapText="1"/>
    </xf>
    <xf numFmtId="168" fontId="0" fillId="0" borderId="7" xfId="0" applyNumberFormat="1" applyFont="1" applyFill="1" applyBorder="1"/>
    <xf numFmtId="168" fontId="0" fillId="0" borderId="7" xfId="0" applyNumberFormat="1" applyFont="1" applyBorder="1"/>
    <xf numFmtId="3" fontId="0" fillId="5" borderId="0" xfId="0" applyNumberFormat="1" applyFont="1" applyFill="1" applyBorder="1"/>
    <xf numFmtId="168" fontId="0" fillId="5" borderId="0" xfId="0" applyNumberFormat="1" applyFont="1" applyFill="1" applyBorder="1"/>
    <xf numFmtId="3" fontId="0" fillId="5" borderId="17" xfId="0" applyNumberFormat="1" applyFont="1" applyFill="1" applyBorder="1"/>
    <xf numFmtId="0" fontId="2" fillId="0" borderId="0" xfId="0" applyNumberFormat="1" applyFont="1" applyFill="1" applyBorder="1" applyAlignment="1" applyProtection="1"/>
    <xf numFmtId="0" fontId="0" fillId="0" borderId="35" xfId="0" applyNumberFormat="1" applyFont="1" applyFill="1" applyBorder="1" applyAlignment="1" applyProtection="1">
      <alignment horizontal="center" vertical="center" wrapText="1"/>
    </xf>
    <xf numFmtId="0" fontId="0" fillId="0" borderId="34" xfId="0" applyNumberFormat="1" applyFont="1" applyFill="1" applyBorder="1" applyAlignment="1" applyProtection="1">
      <alignment horizontal="center" vertical="center" wrapText="1"/>
    </xf>
    <xf numFmtId="165" fontId="0" fillId="0" borderId="3" xfId="7" applyNumberFormat="1" applyFont="1" applyFill="1" applyBorder="1" applyAlignment="1" applyProtection="1">
      <alignment horizontal="center"/>
    </xf>
    <xf numFmtId="165" fontId="0" fillId="0" borderId="4" xfId="7" applyNumberFormat="1" applyFont="1" applyFill="1" applyBorder="1" applyAlignment="1" applyProtection="1">
      <alignment horizontal="center"/>
    </xf>
    <xf numFmtId="165" fontId="0" fillId="0" borderId="20" xfId="7" applyNumberFormat="1" applyFont="1" applyFill="1" applyBorder="1" applyAlignment="1" applyProtection="1">
      <alignment horizontal="center"/>
    </xf>
    <xf numFmtId="3" fontId="0" fillId="0" borderId="34" xfId="0" applyNumberFormat="1" applyFont="1" applyFill="1" applyBorder="1" applyAlignment="1" applyProtection="1">
      <alignment horizontal="center" wrapText="1"/>
    </xf>
    <xf numFmtId="3" fontId="0" fillId="0" borderId="3" xfId="0" applyNumberFormat="1" applyFont="1" applyFill="1" applyBorder="1" applyAlignment="1" applyProtection="1">
      <alignment horizontal="center" wrapText="1"/>
    </xf>
    <xf numFmtId="165" fontId="0" fillId="0" borderId="3" xfId="0" applyNumberFormat="1" applyFont="1" applyFill="1" applyBorder="1" applyAlignment="1" applyProtection="1">
      <alignment horizontal="center" wrapText="1"/>
    </xf>
    <xf numFmtId="0" fontId="15" fillId="0" borderId="3" xfId="0" applyFont="1" applyFill="1" applyBorder="1" applyAlignment="1" applyProtection="1"/>
    <xf numFmtId="165" fontId="15" fillId="0" borderId="3" xfId="0" applyNumberFormat="1" applyFont="1" applyFill="1" applyBorder="1" applyAlignment="1" applyProtection="1">
      <alignment horizontal="center"/>
    </xf>
    <xf numFmtId="165" fontId="15" fillId="0" borderId="20" xfId="0" applyNumberFormat="1" applyFont="1" applyFill="1" applyBorder="1" applyAlignment="1" applyProtection="1">
      <alignment horizontal="center"/>
    </xf>
    <xf numFmtId="3" fontId="15" fillId="0" borderId="34" xfId="0" applyNumberFormat="1" applyFont="1" applyFill="1" applyBorder="1" applyAlignment="1" applyProtection="1">
      <alignment horizontal="center"/>
    </xf>
    <xf numFmtId="3" fontId="15" fillId="0" borderId="3" xfId="0" applyNumberFormat="1" applyFont="1" applyFill="1" applyBorder="1" applyAlignment="1" applyProtection="1">
      <alignment horizontal="center"/>
    </xf>
    <xf numFmtId="165" fontId="15" fillId="0" borderId="3" xfId="7" applyNumberFormat="1" applyFont="1" applyFill="1" applyBorder="1" applyAlignment="1" applyProtection="1">
      <alignment horizontal="center"/>
    </xf>
    <xf numFmtId="165" fontId="15" fillId="0" borderId="4" xfId="7" applyNumberFormat="1" applyFont="1" applyFill="1" applyBorder="1" applyAlignment="1" applyProtection="1">
      <alignment horizontal="center"/>
    </xf>
    <xf numFmtId="165" fontId="15" fillId="0" borderId="20" xfId="7" applyNumberFormat="1" applyFont="1" applyFill="1" applyBorder="1" applyAlignment="1" applyProtection="1">
      <alignment horizontal="center"/>
    </xf>
    <xf numFmtId="3" fontId="15" fillId="0" borderId="34" xfId="0" applyNumberFormat="1" applyFont="1" applyFill="1" applyBorder="1" applyAlignment="1" applyProtection="1">
      <alignment horizontal="center" wrapText="1"/>
    </xf>
    <xf numFmtId="3" fontId="15" fillId="0" borderId="3" xfId="0" applyNumberFormat="1" applyFont="1" applyFill="1" applyBorder="1" applyAlignment="1" applyProtection="1">
      <alignment horizontal="center" wrapText="1"/>
    </xf>
    <xf numFmtId="165" fontId="15" fillId="0" borderId="3" xfId="0" applyNumberFormat="1" applyFont="1" applyFill="1" applyBorder="1" applyAlignment="1" applyProtection="1">
      <alignment horizontal="center" wrapText="1"/>
    </xf>
    <xf numFmtId="0" fontId="0" fillId="5" borderId="3" xfId="0" applyFont="1" applyFill="1" applyBorder="1" applyAlignment="1" applyProtection="1"/>
    <xf numFmtId="165" fontId="0" fillId="5" borderId="3" xfId="0" applyNumberFormat="1" applyFont="1" applyFill="1" applyBorder="1" applyAlignment="1" applyProtection="1">
      <alignment horizontal="center"/>
    </xf>
    <xf numFmtId="165" fontId="0" fillId="5" borderId="20" xfId="0" applyNumberFormat="1" applyFont="1" applyFill="1" applyBorder="1" applyAlignment="1" applyProtection="1">
      <alignment horizontal="center"/>
    </xf>
    <xf numFmtId="3" fontId="0" fillId="5" borderId="34" xfId="0" applyNumberFormat="1" applyFont="1" applyFill="1" applyBorder="1" applyAlignment="1" applyProtection="1">
      <alignment horizontal="center" wrapText="1"/>
    </xf>
    <xf numFmtId="3" fontId="0" fillId="5" borderId="3" xfId="0" applyNumberFormat="1" applyFont="1" applyFill="1" applyBorder="1" applyAlignment="1" applyProtection="1">
      <alignment horizontal="center" wrapText="1"/>
    </xf>
    <xf numFmtId="165" fontId="0" fillId="5" borderId="3" xfId="0" applyNumberFormat="1" applyFont="1" applyFill="1" applyBorder="1" applyAlignment="1" applyProtection="1">
      <alignment horizontal="center" wrapText="1"/>
    </xf>
    <xf numFmtId="0" fontId="0" fillId="0" borderId="0" xfId="0" applyFont="1" applyFill="1" applyBorder="1" applyAlignment="1" applyProtection="1"/>
    <xf numFmtId="0" fontId="10" fillId="0" borderId="0" xfId="0" applyFont="1" applyFill="1" applyAlignment="1">
      <alignment horizontal="left" vertical="center" readingOrder="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6" fillId="0" borderId="0" xfId="0" applyFont="1"/>
    <xf numFmtId="0" fontId="0" fillId="0" borderId="10" xfId="0" applyFill="1" applyBorder="1" applyAlignment="1">
      <alignment horizontal="center"/>
    </xf>
    <xf numFmtId="0" fontId="0" fillId="0" borderId="1"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166" fontId="0" fillId="0" borderId="16" xfId="0" applyNumberFormat="1" applyFill="1" applyBorder="1" applyAlignment="1">
      <alignment horizontal="center"/>
    </xf>
    <xf numFmtId="166" fontId="0" fillId="0" borderId="0" xfId="0" applyNumberFormat="1" applyFill="1" applyBorder="1" applyAlignment="1">
      <alignment horizontal="center"/>
    </xf>
    <xf numFmtId="166" fontId="0" fillId="0" borderId="17" xfId="0" applyNumberFormat="1" applyFill="1" applyBorder="1" applyAlignment="1">
      <alignment horizontal="center"/>
    </xf>
    <xf numFmtId="166" fontId="0" fillId="0" borderId="18" xfId="0" applyNumberFormat="1" applyFill="1" applyBorder="1" applyAlignment="1">
      <alignment horizontal="center"/>
    </xf>
    <xf numFmtId="166" fontId="0" fillId="0" borderId="10" xfId="0" applyNumberFormat="1" applyFill="1" applyBorder="1" applyAlignment="1">
      <alignment horizontal="center"/>
    </xf>
    <xf numFmtId="166" fontId="0" fillId="0" borderId="1" xfId="0" applyNumberFormat="1" applyFill="1" applyBorder="1" applyAlignment="1">
      <alignment horizontal="center"/>
    </xf>
    <xf numFmtId="166" fontId="0" fillId="0" borderId="11" xfId="0" applyNumberFormat="1" applyFill="1" applyBorder="1" applyAlignment="1">
      <alignment horizontal="center"/>
    </xf>
    <xf numFmtId="166" fontId="0" fillId="0" borderId="12" xfId="0" applyNumberFormat="1" applyFill="1" applyBorder="1" applyAlignment="1">
      <alignment horizontal="center"/>
    </xf>
    <xf numFmtId="14" fontId="17" fillId="0" borderId="0" xfId="6" applyNumberFormat="1" applyFont="1" applyFill="1" applyAlignment="1">
      <alignment vertical="top"/>
    </xf>
    <xf numFmtId="0" fontId="10" fillId="0" borderId="0" xfId="6" applyFont="1" applyFill="1"/>
    <xf numFmtId="0" fontId="12" fillId="0" borderId="0" xfId="0" applyFont="1" applyFill="1" applyAlignment="1">
      <alignment vertical="top"/>
    </xf>
    <xf numFmtId="0" fontId="17" fillId="0" borderId="0" xfId="0" applyFont="1" applyFill="1" applyBorder="1" applyAlignment="1">
      <alignment horizontal="left"/>
    </xf>
    <xf numFmtId="0" fontId="10"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0" fontId="10" fillId="0" borderId="0" xfId="0" applyFont="1" applyFill="1" applyBorder="1" applyAlignment="1">
      <alignment horizontal="left"/>
    </xf>
    <xf numFmtId="0" fontId="10" fillId="0" borderId="22" xfId="0" applyFont="1" applyFill="1" applyBorder="1" applyAlignment="1">
      <alignment horizontal="left"/>
    </xf>
    <xf numFmtId="0" fontId="17" fillId="0" borderId="22" xfId="0" applyFont="1" applyFill="1" applyBorder="1" applyAlignment="1">
      <alignment horizontal="center" vertical="center" wrapText="1"/>
    </xf>
    <xf numFmtId="3" fontId="17" fillId="0" borderId="22" xfId="0" applyNumberFormat="1" applyFont="1" applyFill="1" applyBorder="1" applyAlignment="1">
      <alignment horizontal="center" vertical="center" wrapText="1"/>
    </xf>
    <xf numFmtId="1" fontId="17" fillId="0" borderId="22"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1" fontId="17" fillId="0" borderId="23" xfId="0" applyNumberFormat="1" applyFont="1" applyFill="1" applyBorder="1" applyAlignment="1">
      <alignment horizontal="center" vertical="center" wrapText="1"/>
    </xf>
    <xf numFmtId="0" fontId="17" fillId="0" borderId="24" xfId="0" applyFont="1" applyFill="1" applyBorder="1" applyAlignment="1">
      <alignment horizontal="left"/>
    </xf>
    <xf numFmtId="0" fontId="17" fillId="0" borderId="24" xfId="0" applyFont="1" applyFill="1" applyBorder="1" applyAlignment="1">
      <alignment horizontal="center" vertical="center" wrapText="1"/>
    </xf>
    <xf numFmtId="0" fontId="17" fillId="0" borderId="24" xfId="0" quotePrefix="1" applyFont="1" applyFill="1" applyBorder="1" applyAlignment="1">
      <alignment horizontal="center" vertical="center" wrapText="1"/>
    </xf>
    <xf numFmtId="3" fontId="17" fillId="0" borderId="24" xfId="0" applyNumberFormat="1" applyFont="1" applyFill="1" applyBorder="1" applyAlignment="1">
      <alignment horizontal="center" vertical="center"/>
    </xf>
    <xf numFmtId="3" fontId="17" fillId="0" borderId="25" xfId="0" applyNumberFormat="1" applyFont="1" applyFill="1" applyBorder="1" applyAlignment="1">
      <alignment horizontal="center" vertical="center"/>
    </xf>
    <xf numFmtId="167"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167" fontId="10" fillId="0" borderId="22" xfId="0" applyNumberFormat="1" applyFont="1" applyFill="1" applyBorder="1" applyAlignment="1">
      <alignment horizontal="center" vertical="center" wrapText="1"/>
    </xf>
    <xf numFmtId="3" fontId="10" fillId="0" borderId="22" xfId="0" applyNumberFormat="1" applyFont="1" applyFill="1" applyBorder="1" applyAlignment="1">
      <alignment horizontal="center"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2" fillId="5" borderId="32" xfId="0" applyFont="1" applyFill="1" applyBorder="1"/>
    <xf numFmtId="0" fontId="0" fillId="0" borderId="38" xfId="0" applyBorder="1"/>
    <xf numFmtId="0" fontId="2" fillId="5" borderId="32" xfId="0" applyFont="1" applyFill="1" applyBorder="1" applyAlignment="1"/>
    <xf numFmtId="0" fontId="0" fillId="0" borderId="38" xfId="0" applyFont="1" applyBorder="1" applyAlignment="1">
      <alignment wrapText="1"/>
    </xf>
    <xf numFmtId="0" fontId="2" fillId="8" borderId="39" xfId="0" applyFont="1" applyFill="1" applyBorder="1" applyAlignment="1"/>
    <xf numFmtId="1" fontId="17" fillId="0" borderId="22" xfId="0" applyNumberFormat="1" applyFont="1" applyFill="1" applyBorder="1" applyAlignment="1">
      <alignment horizontal="center" vertical="center"/>
    </xf>
    <xf numFmtId="3" fontId="17" fillId="0" borderId="24" xfId="0" applyNumberFormat="1" applyFont="1" applyFill="1" applyBorder="1" applyAlignment="1">
      <alignment horizontal="center" vertical="center" wrapText="1"/>
    </xf>
    <xf numFmtId="165" fontId="17" fillId="0" borderId="24" xfId="0" quotePrefix="1" applyNumberFormat="1" applyFont="1" applyFill="1" applyBorder="1" applyAlignment="1">
      <alignment horizontal="center" vertical="center" wrapText="1"/>
    </xf>
    <xf numFmtId="3" fontId="0" fillId="0" borderId="0" xfId="0" applyNumberFormat="1" applyFont="1" applyFill="1" applyAlignment="1">
      <alignment horizontal="center" vertical="center"/>
    </xf>
    <xf numFmtId="3" fontId="14" fillId="0" borderId="0" xfId="0" applyNumberFormat="1" applyFont="1" applyFill="1" applyAlignment="1">
      <alignment horizontal="center" vertical="center" wrapText="1"/>
    </xf>
    <xf numFmtId="1" fontId="14" fillId="0" borderId="0" xfId="0" applyNumberFormat="1" applyFont="1" applyFill="1" applyBorder="1" applyAlignment="1">
      <alignment horizontal="center" vertical="center" wrapText="1"/>
    </xf>
    <xf numFmtId="3" fontId="0" fillId="0" borderId="22" xfId="0" applyNumberFormat="1" applyFont="1" applyFill="1" applyBorder="1" applyAlignment="1">
      <alignment horizontal="center" vertical="center"/>
    </xf>
    <xf numFmtId="3" fontId="14" fillId="0" borderId="22" xfId="0" applyNumberFormat="1" applyFont="1" applyFill="1" applyBorder="1" applyAlignment="1">
      <alignment horizontal="center" vertical="center" wrapText="1"/>
    </xf>
    <xf numFmtId="1" fontId="14" fillId="0" borderId="22" xfId="0" applyNumberFormat="1" applyFont="1" applyFill="1" applyBorder="1" applyAlignment="1">
      <alignment horizontal="center" vertical="center" wrapText="1"/>
    </xf>
    <xf numFmtId="0" fontId="17" fillId="0" borderId="22" xfId="0" applyFont="1" applyFill="1" applyBorder="1" applyAlignment="1">
      <alignment horizontal="center" vertical="center"/>
    </xf>
    <xf numFmtId="3" fontId="0"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Border="1" applyAlignment="1">
      <alignment horizontal="left" wrapText="1"/>
    </xf>
    <xf numFmtId="165" fontId="0" fillId="0" borderId="6" xfId="0" applyNumberFormat="1" applyFont="1" applyBorder="1" applyAlignment="1">
      <alignment horizontal="center"/>
    </xf>
    <xf numFmtId="165" fontId="0" fillId="0" borderId="5" xfId="0" applyNumberFormat="1" applyBorder="1" applyAlignment="1">
      <alignment horizontal="center"/>
    </xf>
    <xf numFmtId="0" fontId="6" fillId="0" borderId="0" xfId="5" applyFont="1" applyFill="1" applyBorder="1"/>
    <xf numFmtId="0" fontId="3" fillId="0" borderId="0" xfId="0" applyFont="1" applyFill="1" applyBorder="1"/>
    <xf numFmtId="8" fontId="3" fillId="0" borderId="0" xfId="13" applyNumberFormat="1" applyFont="1" applyFill="1" applyBorder="1"/>
    <xf numFmtId="0" fontId="6" fillId="0" borderId="0" xfId="0" applyFont="1" applyFill="1" applyBorder="1"/>
    <xf numFmtId="1" fontId="6" fillId="0" borderId="0" xfId="18" applyNumberFormat="1" applyFont="1" applyFill="1" applyBorder="1"/>
    <xf numFmtId="170" fontId="3" fillId="0" borderId="0" xfId="13" applyNumberFormat="1" applyFont="1" applyFill="1" applyBorder="1"/>
    <xf numFmtId="0" fontId="3" fillId="0" borderId="0" xfId="5" applyFont="1" applyFill="1" applyBorder="1"/>
    <xf numFmtId="0" fontId="6" fillId="0" borderId="0" xfId="19" applyFont="1" applyFill="1" applyBorder="1"/>
    <xf numFmtId="4" fontId="3" fillId="0" borderId="0" xfId="13" applyNumberFormat="1" applyFont="1" applyFill="1" applyBorder="1"/>
    <xf numFmtId="0" fontId="3" fillId="0" borderId="0" xfId="19" applyFont="1" applyFill="1" applyBorder="1"/>
    <xf numFmtId="0" fontId="6" fillId="0" borderId="0" xfId="20" applyFont="1" applyFill="1" applyBorder="1"/>
    <xf numFmtId="0" fontId="3" fillId="0" borderId="0" xfId="20" applyFont="1" applyFill="1" applyBorder="1"/>
    <xf numFmtId="9" fontId="0" fillId="0" borderId="0" xfId="7" applyFont="1"/>
    <xf numFmtId="0" fontId="10" fillId="0" borderId="3" xfId="6" applyFont="1" applyFill="1" applyBorder="1" applyAlignment="1">
      <alignment horizontal="center" wrapText="1"/>
    </xf>
    <xf numFmtId="0" fontId="10" fillId="0" borderId="3" xfId="6" applyFont="1" applyFill="1" applyBorder="1" applyAlignment="1">
      <alignment horizontal="center"/>
    </xf>
    <xf numFmtId="0" fontId="10" fillId="5" borderId="3" xfId="6" applyFont="1" applyFill="1" applyBorder="1" applyAlignment="1">
      <alignment horizontal="center" wrapText="1"/>
    </xf>
    <xf numFmtId="165" fontId="10" fillId="5" borderId="3" xfId="1" applyNumberFormat="1" applyFont="1" applyFill="1" applyBorder="1" applyAlignment="1">
      <alignment horizontal="right" indent="1"/>
    </xf>
    <xf numFmtId="165" fontId="5" fillId="0" borderId="3" xfId="6" applyNumberFormat="1" applyFont="1" applyFill="1" applyBorder="1" applyAlignment="1">
      <alignment horizontal="right" indent="1"/>
    </xf>
    <xf numFmtId="165" fontId="10" fillId="0" borderId="3" xfId="6" applyNumberFormat="1" applyFont="1" applyFill="1" applyBorder="1" applyAlignment="1" applyProtection="1">
      <alignment horizontal="right" indent="1"/>
    </xf>
    <xf numFmtId="165" fontId="10" fillId="0" borderId="3" xfId="6" applyNumberFormat="1" applyFont="1" applyFill="1" applyBorder="1" applyAlignment="1">
      <alignment horizontal="right" indent="1"/>
    </xf>
    <xf numFmtId="165" fontId="10" fillId="5" borderId="3" xfId="6" applyNumberFormat="1" applyFont="1" applyFill="1" applyBorder="1" applyAlignment="1">
      <alignment horizontal="right" indent="1"/>
    </xf>
    <xf numFmtId="165" fontId="5" fillId="0" borderId="3" xfId="6" applyNumberFormat="1" applyFont="1" applyFill="1" applyBorder="1" applyAlignment="1" applyProtection="1">
      <alignment horizontal="right" indent="1"/>
    </xf>
    <xf numFmtId="1" fontId="10" fillId="0" borderId="3" xfId="1" applyNumberFormat="1" applyFont="1" applyFill="1" applyBorder="1" applyAlignment="1">
      <alignment horizontal="center"/>
    </xf>
    <xf numFmtId="0" fontId="28" fillId="0" borderId="38" xfId="0" applyFont="1" applyBorder="1" applyAlignment="1">
      <alignment horizontal="right" vertical="center"/>
    </xf>
    <xf numFmtId="0" fontId="28" fillId="0" borderId="39" xfId="0" applyFont="1" applyBorder="1" applyAlignment="1">
      <alignment horizontal="right" vertical="center"/>
    </xf>
    <xf numFmtId="3" fontId="0" fillId="0" borderId="29" xfId="0" applyNumberFormat="1" applyBorder="1"/>
    <xf numFmtId="3" fontId="0" fillId="0" borderId="30" xfId="0" applyNumberFormat="1" applyBorder="1"/>
    <xf numFmtId="3" fontId="0" fillId="0" borderId="31" xfId="0" applyNumberFormat="1" applyBorder="1"/>
    <xf numFmtId="3" fontId="0" fillId="0" borderId="5" xfId="0" applyNumberFormat="1" applyBorder="1"/>
    <xf numFmtId="3" fontId="0" fillId="0" borderId="43" xfId="0" applyNumberFormat="1" applyBorder="1"/>
    <xf numFmtId="3" fontId="0" fillId="0" borderId="35" xfId="0" applyNumberFormat="1" applyBorder="1" applyAlignment="1">
      <alignment horizontal="right"/>
    </xf>
    <xf numFmtId="0" fontId="7" fillId="0" borderId="46" xfId="0" applyFont="1" applyBorder="1" applyAlignment="1">
      <alignment wrapText="1"/>
    </xf>
    <xf numFmtId="0" fontId="7" fillId="0" borderId="27" xfId="0" applyFont="1" applyBorder="1" applyAlignment="1">
      <alignment horizontal="center" wrapText="1"/>
    </xf>
    <xf numFmtId="0" fontId="7" fillId="0" borderId="28" xfId="0" applyFont="1" applyBorder="1" applyAlignment="1">
      <alignment horizontal="center" wrapText="1"/>
    </xf>
    <xf numFmtId="0" fontId="7" fillId="0" borderId="47" xfId="0" applyFont="1" applyBorder="1" applyAlignment="1">
      <alignment horizontal="center" wrapText="1"/>
    </xf>
    <xf numFmtId="0" fontId="2" fillId="0" borderId="13" xfId="0" applyFont="1" applyBorder="1" applyAlignment="1">
      <alignment horizontal="center" wrapText="1"/>
    </xf>
    <xf numFmtId="0" fontId="2" fillId="0" borderId="48" xfId="0" applyFont="1" applyBorder="1" applyAlignment="1">
      <alignment horizontal="center" wrapText="1"/>
    </xf>
    <xf numFmtId="165" fontId="0" fillId="0" borderId="0" xfId="0" applyNumberFormat="1"/>
    <xf numFmtId="0" fontId="2" fillId="0" borderId="0" xfId="0" applyFont="1" applyAlignment="1">
      <alignment wrapText="1"/>
    </xf>
    <xf numFmtId="0" fontId="2" fillId="0" borderId="0" xfId="0" applyFont="1" applyFill="1" applyAlignment="1">
      <alignment wrapText="1"/>
    </xf>
    <xf numFmtId="0" fontId="7" fillId="2" borderId="3" xfId="0" applyFont="1" applyFill="1" applyBorder="1" applyAlignment="1" applyProtection="1">
      <alignment horizontal="left"/>
      <protection locked="0"/>
    </xf>
    <xf numFmtId="0" fontId="29" fillId="0" borderId="0" xfId="0" applyFont="1" applyFill="1"/>
    <xf numFmtId="0" fontId="30" fillId="0" borderId="0" xfId="0" applyFont="1" applyAlignment="1">
      <alignment wrapText="1"/>
    </xf>
    <xf numFmtId="0" fontId="30" fillId="0" borderId="0" xfId="0" applyFont="1"/>
    <xf numFmtId="0" fontId="0" fillId="0" borderId="3" xfId="0" applyNumberFormat="1" applyFont="1" applyFill="1" applyBorder="1" applyAlignment="1" applyProtection="1">
      <alignment horizontal="center"/>
    </xf>
    <xf numFmtId="0" fontId="10" fillId="0" borderId="0" xfId="0" applyFont="1" applyFill="1" applyAlignment="1">
      <alignment horizontal="left" vertical="center" wrapText="1" readingOrder="1"/>
    </xf>
    <xf numFmtId="0" fontId="8" fillId="0" borderId="1" xfId="0" applyFont="1" applyBorder="1" applyAlignment="1"/>
    <xf numFmtId="166" fontId="8" fillId="0" borderId="3" xfId="0" applyNumberFormat="1" applyFont="1" applyFill="1" applyBorder="1" applyAlignment="1" applyProtection="1">
      <alignment horizontal="center"/>
      <protection locked="0"/>
    </xf>
    <xf numFmtId="167" fontId="22" fillId="0" borderId="3" xfId="2010" applyNumberFormat="1" applyFont="1" applyFill="1" applyBorder="1" applyAlignment="1" applyProtection="1">
      <alignment horizontal="center"/>
    </xf>
    <xf numFmtId="167" fontId="22" fillId="0" borderId="4" xfId="2010" applyNumberFormat="1" applyFont="1" applyFill="1" applyBorder="1" applyAlignment="1" applyProtection="1">
      <alignment horizontal="center"/>
    </xf>
    <xf numFmtId="167" fontId="22" fillId="0" borderId="20" xfId="2010" applyNumberFormat="1" applyFont="1" applyFill="1" applyBorder="1" applyAlignment="1" applyProtection="1">
      <alignment horizontal="center"/>
    </xf>
    <xf numFmtId="167" fontId="22" fillId="0" borderId="21" xfId="2010" applyNumberFormat="1" applyFont="1" applyFill="1" applyBorder="1" applyAlignment="1" applyProtection="1">
      <alignment horizontal="center"/>
    </xf>
    <xf numFmtId="167" fontId="22" fillId="0" borderId="35" xfId="2010" applyNumberFormat="1" applyFont="1" applyFill="1" applyBorder="1" applyAlignment="1" applyProtection="1">
      <alignment horizontal="center"/>
    </xf>
    <xf numFmtId="3" fontId="0" fillId="0" borderId="11" xfId="0" applyNumberFormat="1" applyFont="1" applyFill="1" applyBorder="1" applyAlignment="1" applyProtection="1">
      <alignment horizontal="center"/>
    </xf>
    <xf numFmtId="3" fontId="0" fillId="0" borderId="13" xfId="0" applyNumberFormat="1" applyFont="1" applyFill="1" applyBorder="1" applyAlignment="1" applyProtection="1">
      <alignment horizontal="center"/>
    </xf>
    <xf numFmtId="165" fontId="22" fillId="0" borderId="3" xfId="2010" applyNumberFormat="1" applyFont="1" applyFill="1" applyBorder="1" applyAlignment="1" applyProtection="1">
      <alignment horizontal="center" wrapText="1"/>
    </xf>
    <xf numFmtId="165" fontId="0" fillId="0" borderId="4" xfId="0" applyNumberFormat="1" applyFont="1" applyFill="1" applyBorder="1" applyAlignment="1" applyProtection="1">
      <alignment horizontal="center" wrapText="1"/>
    </xf>
    <xf numFmtId="165" fontId="0" fillId="0" borderId="20" xfId="0" applyNumberFormat="1" applyFont="1" applyFill="1" applyBorder="1" applyAlignment="1" applyProtection="1">
      <alignment horizontal="center" wrapText="1"/>
    </xf>
    <xf numFmtId="165" fontId="0" fillId="0" borderId="21" xfId="0" applyNumberFormat="1" applyFont="1" applyFill="1" applyBorder="1" applyAlignment="1" applyProtection="1">
      <alignment horizontal="center" wrapText="1"/>
    </xf>
    <xf numFmtId="165" fontId="0" fillId="0" borderId="5" xfId="0" applyNumberFormat="1" applyFill="1" applyBorder="1" applyAlignment="1">
      <alignment horizontal="center"/>
    </xf>
    <xf numFmtId="165" fontId="0" fillId="0" borderId="3" xfId="0" applyNumberFormat="1" applyFill="1" applyBorder="1" applyAlignment="1">
      <alignment horizontal="center"/>
    </xf>
    <xf numFmtId="165" fontId="0" fillId="0" borderId="4" xfId="0" applyNumberFormat="1" applyFill="1" applyBorder="1" applyAlignment="1">
      <alignment horizontal="center"/>
    </xf>
    <xf numFmtId="3" fontId="0" fillId="0" borderId="34" xfId="0" applyNumberFormat="1" applyFont="1" applyFill="1" applyBorder="1" applyAlignment="1" applyProtection="1">
      <alignment horizontal="center"/>
    </xf>
    <xf numFmtId="167" fontId="22" fillId="0" borderId="52" xfId="2010" applyNumberFormat="1" applyFont="1" applyFill="1" applyBorder="1" applyAlignment="1" applyProtection="1">
      <alignment horizontal="center"/>
    </xf>
    <xf numFmtId="167" fontId="22" fillId="0" borderId="13" xfId="2010" applyNumberFormat="1" applyFont="1" applyFill="1" applyBorder="1" applyAlignment="1" applyProtection="1">
      <alignment horizontal="center"/>
    </xf>
    <xf numFmtId="167" fontId="22" fillId="0" borderId="48" xfId="2010" applyNumberFormat="1" applyFont="1" applyFill="1" applyBorder="1" applyAlignment="1" applyProtection="1">
      <alignment horizontal="center"/>
    </xf>
    <xf numFmtId="3" fontId="0" fillId="0" borderId="5" xfId="0" applyNumberFormat="1" applyFont="1" applyFill="1" applyBorder="1" applyAlignment="1" applyProtection="1">
      <alignment horizontal="center"/>
    </xf>
    <xf numFmtId="3" fontId="0" fillId="0" borderId="3" xfId="0" applyNumberFormat="1" applyFont="1" applyFill="1" applyBorder="1" applyAlignment="1" applyProtection="1">
      <alignment horizontal="center"/>
    </xf>
    <xf numFmtId="3" fontId="15" fillId="0" borderId="38" xfId="0" applyNumberFormat="1" applyFont="1" applyFill="1" applyBorder="1" applyAlignment="1" applyProtection="1">
      <alignment horizontal="center"/>
    </xf>
    <xf numFmtId="165" fontId="15" fillId="0" borderId="4" xfId="0" applyNumberFormat="1" applyFont="1" applyFill="1" applyBorder="1" applyAlignment="1" applyProtection="1">
      <alignment horizontal="center"/>
    </xf>
    <xf numFmtId="165" fontId="15" fillId="0" borderId="21" xfId="0" applyNumberFormat="1" applyFont="1" applyFill="1" applyBorder="1" applyAlignment="1" applyProtection="1">
      <alignment horizontal="center"/>
    </xf>
    <xf numFmtId="165" fontId="15" fillId="0" borderId="35" xfId="0" applyNumberFormat="1" applyFont="1" applyFill="1" applyBorder="1" applyAlignment="1" applyProtection="1">
      <alignment horizontal="center"/>
    </xf>
    <xf numFmtId="3" fontId="15" fillId="0" borderId="5" xfId="0" applyNumberFormat="1" applyFont="1" applyFill="1" applyBorder="1" applyAlignment="1" applyProtection="1">
      <alignment horizontal="center"/>
    </xf>
    <xf numFmtId="165" fontId="15" fillId="6" borderId="3" xfId="0" applyNumberFormat="1" applyFont="1" applyFill="1" applyBorder="1" applyAlignment="1" applyProtection="1">
      <alignment horizontal="center"/>
    </xf>
    <xf numFmtId="165" fontId="15" fillId="6" borderId="4" xfId="0" applyNumberFormat="1" applyFont="1" applyFill="1" applyBorder="1" applyAlignment="1" applyProtection="1">
      <alignment horizontal="center"/>
    </xf>
    <xf numFmtId="165" fontId="15" fillId="6" borderId="20" xfId="0" applyNumberFormat="1" applyFont="1" applyFill="1" applyBorder="1" applyAlignment="1" applyProtection="1">
      <alignment horizontal="center"/>
    </xf>
    <xf numFmtId="165" fontId="15" fillId="6" borderId="21" xfId="0" applyNumberFormat="1" applyFont="1" applyFill="1" applyBorder="1" applyAlignment="1" applyProtection="1">
      <alignment horizontal="center"/>
    </xf>
    <xf numFmtId="165" fontId="15" fillId="0" borderId="5" xfId="0" applyNumberFormat="1" applyFont="1" applyFill="1" applyBorder="1" applyAlignment="1" applyProtection="1">
      <alignment horizontal="center" wrapText="1"/>
    </xf>
    <xf numFmtId="165" fontId="15" fillId="0" borderId="4" xfId="0" applyNumberFormat="1" applyFont="1" applyFill="1" applyBorder="1" applyAlignment="1" applyProtection="1">
      <alignment horizontal="center" wrapText="1"/>
    </xf>
    <xf numFmtId="165" fontId="0" fillId="0" borderId="3" xfId="0" applyNumberFormat="1" applyFont="1" applyFill="1" applyBorder="1" applyAlignment="1" applyProtection="1">
      <alignment horizontal="center"/>
    </xf>
    <xf numFmtId="165" fontId="0" fillId="0" borderId="20" xfId="0" applyNumberFormat="1" applyFill="1" applyBorder="1" applyAlignment="1">
      <alignment horizontal="center"/>
    </xf>
    <xf numFmtId="165" fontId="0" fillId="0" borderId="35" xfId="0" applyNumberFormat="1" applyFill="1" applyBorder="1" applyAlignment="1">
      <alignment horizontal="center"/>
    </xf>
    <xf numFmtId="165" fontId="15" fillId="0" borderId="21" xfId="7" applyNumberFormat="1" applyFont="1" applyFill="1" applyBorder="1" applyAlignment="1" applyProtection="1">
      <alignment horizontal="center"/>
    </xf>
    <xf numFmtId="165" fontId="15" fillId="0" borderId="35" xfId="7" applyNumberFormat="1" applyFont="1" applyFill="1" applyBorder="1" applyAlignment="1" applyProtection="1">
      <alignment horizontal="center"/>
    </xf>
    <xf numFmtId="3" fontId="15" fillId="0" borderId="5" xfId="7" applyNumberFormat="1" applyFont="1" applyFill="1" applyBorder="1" applyAlignment="1" applyProtection="1">
      <alignment horizontal="center"/>
    </xf>
    <xf numFmtId="3" fontId="15" fillId="0" borderId="3" xfId="7" applyNumberFormat="1" applyFont="1" applyFill="1" applyBorder="1" applyAlignment="1" applyProtection="1">
      <alignment horizontal="center"/>
    </xf>
    <xf numFmtId="167" fontId="22" fillId="5" borderId="3" xfId="2010" applyNumberFormat="1" applyFont="1" applyFill="1" applyBorder="1" applyAlignment="1" applyProtection="1">
      <alignment horizontal="center"/>
    </xf>
    <xf numFmtId="167" fontId="22" fillId="5" borderId="4" xfId="2010" applyNumberFormat="1" applyFont="1" applyFill="1" applyBorder="1" applyAlignment="1" applyProtection="1">
      <alignment horizontal="center"/>
    </xf>
    <xf numFmtId="167" fontId="22" fillId="5" borderId="20" xfId="2010" applyNumberFormat="1" applyFont="1" applyFill="1" applyBorder="1" applyAlignment="1" applyProtection="1">
      <alignment horizontal="center"/>
    </xf>
    <xf numFmtId="167" fontId="22" fillId="5" borderId="21" xfId="2010" applyNumberFormat="1" applyFont="1" applyFill="1" applyBorder="1" applyAlignment="1" applyProtection="1">
      <alignment horizontal="center"/>
    </xf>
    <xf numFmtId="167" fontId="22" fillId="5" borderId="35" xfId="2010" applyNumberFormat="1" applyFont="1" applyFill="1" applyBorder="1" applyAlignment="1" applyProtection="1">
      <alignment horizontal="center"/>
    </xf>
    <xf numFmtId="3" fontId="22" fillId="5" borderId="5" xfId="2010" applyNumberFormat="1" applyFont="1" applyFill="1" applyBorder="1" applyAlignment="1" applyProtection="1">
      <alignment horizontal="center" wrapText="1"/>
    </xf>
    <xf numFmtId="3" fontId="22" fillId="5" borderId="3" xfId="2010" applyNumberFormat="1" applyFont="1" applyFill="1" applyBorder="1" applyAlignment="1" applyProtection="1">
      <alignment horizontal="center" wrapText="1"/>
    </xf>
    <xf numFmtId="165" fontId="22" fillId="5" borderId="3" xfId="2010" applyNumberFormat="1" applyFont="1" applyFill="1" applyBorder="1" applyAlignment="1" applyProtection="1">
      <alignment horizontal="center" wrapText="1"/>
    </xf>
    <xf numFmtId="165" fontId="0" fillId="5" borderId="3" xfId="0" applyNumberFormat="1" applyFill="1" applyBorder="1" applyAlignment="1">
      <alignment horizontal="center"/>
    </xf>
    <xf numFmtId="165" fontId="0" fillId="5" borderId="4" xfId="0" applyNumberFormat="1" applyFill="1" applyBorder="1" applyAlignment="1">
      <alignment horizontal="center"/>
    </xf>
    <xf numFmtId="165" fontId="0" fillId="5" borderId="20" xfId="0" applyNumberFormat="1" applyFill="1" applyBorder="1" applyAlignment="1">
      <alignment horizontal="center"/>
    </xf>
    <xf numFmtId="165" fontId="0" fillId="5" borderId="21" xfId="0" applyNumberFormat="1" applyFill="1" applyBorder="1" applyAlignment="1">
      <alignment horizontal="center"/>
    </xf>
    <xf numFmtId="165" fontId="0" fillId="5" borderId="5" xfId="0" applyNumberFormat="1" applyFill="1" applyBorder="1" applyAlignment="1">
      <alignment horizontal="center"/>
    </xf>
    <xf numFmtId="165" fontId="0" fillId="5" borderId="35" xfId="0" applyNumberFormat="1" applyFont="1" applyFill="1" applyBorder="1" applyAlignment="1" applyProtection="1">
      <alignment horizontal="center"/>
    </xf>
    <xf numFmtId="0" fontId="22" fillId="0" borderId="0" xfId="2010" applyNumberFormat="1" applyFont="1" applyFill="1" applyBorder="1" applyAlignment="1" applyProtection="1"/>
    <xf numFmtId="3" fontId="15" fillId="0" borderId="38" xfId="0" applyNumberFormat="1" applyFont="1" applyFill="1" applyBorder="1" applyAlignment="1" applyProtection="1">
      <alignment horizontal="center" wrapText="1"/>
    </xf>
    <xf numFmtId="0" fontId="22" fillId="0" borderId="3" xfId="2010" applyNumberFormat="1" applyFont="1" applyFill="1" applyBorder="1" applyAlignment="1" applyProtection="1">
      <alignment horizontal="left" vertical="top"/>
    </xf>
    <xf numFmtId="0" fontId="22" fillId="0" borderId="13" xfId="2010" applyNumberFormat="1" applyFont="1" applyFill="1" applyBorder="1" applyAlignment="1" applyProtection="1">
      <alignment horizontal="left" vertical="top"/>
    </xf>
    <xf numFmtId="0" fontId="22" fillId="11" borderId="0" xfId="2010" applyNumberFormat="1" applyFont="1" applyFill="1" applyBorder="1" applyAlignment="1" applyProtection="1"/>
    <xf numFmtId="3" fontId="22" fillId="11" borderId="0" xfId="2010" applyNumberFormat="1" applyFont="1" applyFill="1" applyBorder="1" applyAlignment="1" applyProtection="1">
      <alignment horizontal="center"/>
    </xf>
    <xf numFmtId="0" fontId="0" fillId="0" borderId="3" xfId="0" applyNumberFormat="1" applyFont="1" applyFill="1" applyBorder="1" applyAlignment="1" applyProtection="1">
      <alignment horizontal="center" wrapText="1"/>
    </xf>
    <xf numFmtId="0" fontId="2" fillId="0" borderId="29" xfId="0" applyFont="1" applyBorder="1" applyAlignment="1">
      <alignment horizontal="center" wrapText="1"/>
    </xf>
    <xf numFmtId="0" fontId="2" fillId="0" borderId="30" xfId="0" applyFont="1" applyBorder="1" applyAlignment="1">
      <alignment horizontal="center" wrapText="1"/>
    </xf>
    <xf numFmtId="0" fontId="2" fillId="0" borderId="31" xfId="0" applyFont="1" applyBorder="1" applyAlignment="1">
      <alignment horizontal="center" wrapText="1"/>
    </xf>
    <xf numFmtId="0" fontId="0" fillId="5" borderId="57" xfId="0" applyFill="1" applyBorder="1"/>
    <xf numFmtId="0" fontId="0" fillId="5" borderId="47" xfId="0" applyFill="1" applyBorder="1"/>
    <xf numFmtId="0" fontId="0" fillId="5" borderId="13" xfId="0" applyFill="1" applyBorder="1"/>
    <xf numFmtId="0" fontId="0" fillId="5" borderId="10" xfId="0" applyFill="1" applyBorder="1"/>
    <xf numFmtId="0" fontId="2" fillId="0" borderId="55" xfId="0" applyFont="1" applyBorder="1" applyAlignment="1">
      <alignment horizontal="center" wrapText="1"/>
    </xf>
    <xf numFmtId="3" fontId="0" fillId="0" borderId="53" xfId="0" applyNumberFormat="1" applyBorder="1" applyAlignment="1">
      <alignment horizontal="right" indent="1"/>
    </xf>
    <xf numFmtId="3" fontId="0" fillId="0" borderId="34" xfId="0" applyNumberFormat="1" applyBorder="1" applyAlignment="1">
      <alignment horizontal="right" indent="1"/>
    </xf>
    <xf numFmtId="3" fontId="0" fillId="0" borderId="3" xfId="0" applyNumberFormat="1" applyBorder="1" applyAlignment="1">
      <alignment horizontal="right" indent="1"/>
    </xf>
    <xf numFmtId="3" fontId="0" fillId="0" borderId="4" xfId="0" applyNumberFormat="1" applyBorder="1" applyAlignment="1">
      <alignment horizontal="right" indent="1"/>
    </xf>
    <xf numFmtId="3" fontId="0" fillId="0" borderId="35" xfId="0" applyNumberFormat="1" applyBorder="1" applyAlignment="1">
      <alignment horizontal="right" indent="1"/>
    </xf>
    <xf numFmtId="3" fontId="0" fillId="5" borderId="53" xfId="0" applyNumberFormat="1" applyFill="1" applyBorder="1" applyAlignment="1">
      <alignment horizontal="right" indent="1"/>
    </xf>
    <xf numFmtId="3" fontId="0" fillId="5" borderId="34" xfId="0" applyNumberFormat="1" applyFill="1" applyBorder="1" applyAlignment="1">
      <alignment horizontal="right" indent="1"/>
    </xf>
    <xf numFmtId="3" fontId="0" fillId="5" borderId="3" xfId="0" applyNumberFormat="1" applyFill="1" applyBorder="1" applyAlignment="1">
      <alignment horizontal="right" indent="1"/>
    </xf>
    <xf numFmtId="3" fontId="0" fillId="5" borderId="4" xfId="0" applyNumberFormat="1" applyFill="1" applyBorder="1" applyAlignment="1">
      <alignment horizontal="right" indent="1"/>
    </xf>
    <xf numFmtId="3" fontId="0" fillId="5" borderId="32" xfId="0" applyNumberFormat="1" applyFill="1" applyBorder="1" applyAlignment="1">
      <alignment horizontal="right" indent="1"/>
    </xf>
    <xf numFmtId="3" fontId="0" fillId="5" borderId="0" xfId="0" applyNumberFormat="1" applyFill="1" applyBorder="1" applyAlignment="1">
      <alignment horizontal="right" indent="1"/>
    </xf>
    <xf numFmtId="3" fontId="0" fillId="5" borderId="33" xfId="0" applyNumberFormat="1" applyFill="1" applyBorder="1" applyAlignment="1">
      <alignment horizontal="right" indent="1"/>
    </xf>
    <xf numFmtId="38" fontId="14" fillId="0" borderId="34" xfId="0" applyNumberFormat="1" applyFont="1" applyBorder="1" applyAlignment="1">
      <alignment horizontal="right" vertical="top" wrapText="1" indent="1"/>
    </xf>
    <xf numFmtId="38" fontId="14" fillId="0" borderId="3" xfId="0" applyNumberFormat="1" applyFont="1" applyBorder="1" applyAlignment="1">
      <alignment horizontal="right" vertical="top" wrapText="1" indent="1"/>
    </xf>
    <xf numFmtId="38" fontId="14" fillId="0" borderId="35" xfId="0" applyNumberFormat="1" applyFont="1" applyBorder="1" applyAlignment="1">
      <alignment horizontal="right" vertical="top" wrapText="1" indent="1"/>
    </xf>
    <xf numFmtId="6" fontId="18" fillId="5" borderId="33" xfId="0" applyNumberFormat="1" applyFont="1" applyFill="1" applyBorder="1" applyAlignment="1">
      <alignment horizontal="right" vertical="top" wrapText="1" indent="1"/>
    </xf>
    <xf numFmtId="0" fontId="0" fillId="0" borderId="35" xfId="0" applyBorder="1" applyAlignment="1">
      <alignment horizontal="right" indent="1"/>
    </xf>
    <xf numFmtId="0" fontId="0" fillId="0" borderId="53" xfId="0" applyBorder="1" applyAlignment="1">
      <alignment horizontal="right" indent="1"/>
    </xf>
    <xf numFmtId="0" fontId="0" fillId="0" borderId="34" xfId="0" applyBorder="1" applyAlignment="1">
      <alignment horizontal="right" indent="1"/>
    </xf>
    <xf numFmtId="0" fontId="0" fillId="0" borderId="3" xfId="0" applyBorder="1" applyAlignment="1">
      <alignment horizontal="right" indent="1"/>
    </xf>
    <xf numFmtId="0" fontId="0" fillId="0" borderId="4" xfId="0" applyBorder="1" applyAlignment="1">
      <alignment horizontal="right" indent="1"/>
    </xf>
    <xf numFmtId="3" fontId="2" fillId="8" borderId="54" xfId="0" applyNumberFormat="1" applyFont="1" applyFill="1" applyBorder="1" applyAlignment="1">
      <alignment horizontal="right" indent="1"/>
    </xf>
    <xf numFmtId="3" fontId="2" fillId="8" borderId="29" xfId="0" applyNumberFormat="1" applyFont="1" applyFill="1" applyBorder="1" applyAlignment="1">
      <alignment horizontal="right" indent="1"/>
    </xf>
    <xf numFmtId="3" fontId="2" fillId="8" borderId="30" xfId="0" applyNumberFormat="1" applyFont="1" applyFill="1" applyBorder="1" applyAlignment="1">
      <alignment horizontal="right" indent="1"/>
    </xf>
    <xf numFmtId="3" fontId="2" fillId="8" borderId="55" xfId="0" applyNumberFormat="1" applyFont="1" applyFill="1" applyBorder="1" applyAlignment="1">
      <alignment horizontal="right" indent="1"/>
    </xf>
    <xf numFmtId="3" fontId="2" fillId="8" borderId="31" xfId="0" applyNumberFormat="1" applyFont="1" applyFill="1" applyBorder="1" applyAlignment="1">
      <alignment horizontal="right" indent="1"/>
    </xf>
    <xf numFmtId="0" fontId="2" fillId="0" borderId="0" xfId="0" applyNumberFormat="1" applyFont="1" applyFill="1" applyBorder="1" applyAlignment="1" applyProtection="1">
      <alignment horizontal="left"/>
    </xf>
    <xf numFmtId="0" fontId="0" fillId="0" borderId="0" xfId="0" applyNumberFormat="1" applyFont="1" applyFill="1" applyBorder="1" applyAlignment="1" applyProtection="1">
      <alignment horizontal="center" wrapText="1"/>
    </xf>
    <xf numFmtId="0" fontId="0" fillId="0" borderId="0" xfId="0" applyFill="1" applyAlignment="1"/>
    <xf numFmtId="165" fontId="0" fillId="0" borderId="7" xfId="0" applyNumberFormat="1" applyFont="1" applyFill="1" applyBorder="1" applyAlignment="1" applyProtection="1">
      <alignment horizontal="center"/>
    </xf>
    <xf numFmtId="165" fontId="0" fillId="0" borderId="7" xfId="0" applyNumberFormat="1" applyFont="1" applyFill="1" applyBorder="1" applyAlignment="1" applyProtection="1">
      <alignment horizontal="center" wrapText="1"/>
    </xf>
    <xf numFmtId="3" fontId="0" fillId="0" borderId="7" xfId="0" applyNumberFormat="1" applyFont="1" applyFill="1" applyBorder="1" applyAlignment="1" applyProtection="1">
      <alignment horizontal="center"/>
    </xf>
    <xf numFmtId="3" fontId="0" fillId="0" borderId="7" xfId="0" applyNumberFormat="1" applyFont="1" applyFill="1" applyBorder="1" applyAlignment="1" applyProtection="1">
      <alignment horizontal="center" wrapText="1"/>
    </xf>
    <xf numFmtId="0" fontId="0" fillId="0" borderId="7"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left" vertical="top"/>
    </xf>
    <xf numFmtId="0" fontId="8" fillId="0" borderId="0" xfId="0" applyFont="1" applyBorder="1" applyAlignment="1">
      <alignment horizontal="center"/>
    </xf>
    <xf numFmtId="0" fontId="8" fillId="0" borderId="0" xfId="0" applyFont="1" applyBorder="1" applyAlignment="1">
      <alignment horizontal="left" wrapText="1"/>
    </xf>
    <xf numFmtId="0" fontId="8" fillId="0" borderId="0" xfId="0" applyFont="1" applyBorder="1" applyAlignment="1">
      <alignment horizontal="left"/>
    </xf>
    <xf numFmtId="3" fontId="7" fillId="3" borderId="6" xfId="0" applyNumberFormat="1" applyFont="1" applyFill="1" applyBorder="1" applyAlignment="1" applyProtection="1">
      <alignment horizontal="center"/>
      <protection locked="0"/>
    </xf>
    <xf numFmtId="3" fontId="7" fillId="3" borderId="5" xfId="0" applyNumberFormat="1" applyFont="1" applyFill="1" applyBorder="1" applyAlignment="1" applyProtection="1">
      <alignment horizontal="center"/>
      <protection locked="0"/>
    </xf>
    <xf numFmtId="0" fontId="7" fillId="2" borderId="4"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7" fillId="0" borderId="0" xfId="0" applyFont="1" applyBorder="1" applyAlignment="1">
      <alignment horizontal="left"/>
    </xf>
    <xf numFmtId="3" fontId="3" fillId="0" borderId="0" xfId="8" applyNumberFormat="1" applyFont="1" applyFill="1" applyAlignment="1" applyProtection="1">
      <alignment horizontal="center"/>
    </xf>
    <xf numFmtId="3" fontId="3" fillId="0" borderId="1" xfId="8" applyNumberFormat="1" applyFont="1" applyFill="1" applyBorder="1" applyAlignment="1" applyProtection="1">
      <alignment horizontal="center"/>
    </xf>
    <xf numFmtId="0" fontId="3" fillId="0" borderId="0" xfId="6" applyFont="1" applyFill="1" applyAlignment="1">
      <alignment horizontal="center"/>
    </xf>
    <xf numFmtId="164" fontId="3" fillId="0" borderId="1" xfId="8" applyNumberFormat="1" applyFont="1" applyFill="1" applyBorder="1" applyAlignment="1" applyProtection="1">
      <alignment horizontal="center"/>
    </xf>
    <xf numFmtId="164" fontId="3" fillId="0" borderId="0" xfId="8" applyNumberFormat="1" applyFont="1" applyFill="1" applyAlignment="1" applyProtection="1">
      <alignment horizontal="center"/>
    </xf>
    <xf numFmtId="0" fontId="2" fillId="0" borderId="7" xfId="0" applyFont="1" applyBorder="1" applyAlignment="1">
      <alignment horizontal="center" wrapText="1"/>
    </xf>
    <xf numFmtId="0" fontId="2" fillId="0" borderId="9"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10" fillId="0" borderId="4" xfId="6" applyFont="1" applyFill="1" applyBorder="1" applyAlignment="1">
      <alignment horizontal="center"/>
    </xf>
    <xf numFmtId="0" fontId="10" fillId="0" borderId="6" xfId="6" applyFont="1" applyFill="1" applyBorder="1" applyAlignment="1">
      <alignment horizontal="center"/>
    </xf>
    <xf numFmtId="0" fontId="10" fillId="0" borderId="5" xfId="6" applyFont="1" applyFill="1" applyBorder="1" applyAlignment="1">
      <alignment horizontal="center"/>
    </xf>
    <xf numFmtId="0" fontId="10" fillId="5" borderId="4" xfId="6" applyFont="1" applyFill="1" applyBorder="1" applyAlignment="1">
      <alignment horizontal="center"/>
    </xf>
    <xf numFmtId="0" fontId="10" fillId="5" borderId="6" xfId="6" applyFont="1" applyFill="1" applyBorder="1" applyAlignment="1">
      <alignment horizontal="center"/>
    </xf>
    <xf numFmtId="0" fontId="10" fillId="5" borderId="5" xfId="6" applyFont="1" applyFill="1" applyBorder="1" applyAlignment="1">
      <alignment horizontal="center"/>
    </xf>
    <xf numFmtId="0" fontId="10" fillId="0" borderId="0" xfId="6" applyFont="1" applyFill="1" applyAlignment="1">
      <alignment horizontal="left" wrapText="1"/>
    </xf>
    <xf numFmtId="0" fontId="10" fillId="5" borderId="7" xfId="6" applyFont="1" applyFill="1" applyBorder="1" applyAlignment="1">
      <alignment horizontal="center" vertical="center" wrapText="1"/>
    </xf>
    <xf numFmtId="0" fontId="10" fillId="5" borderId="13" xfId="6" applyFont="1" applyFill="1" applyBorder="1" applyAlignment="1">
      <alignment horizontal="center" vertical="center" wrapText="1"/>
    </xf>
    <xf numFmtId="0" fontId="10" fillId="0" borderId="7" xfId="6" applyFont="1" applyFill="1" applyBorder="1" applyAlignment="1">
      <alignment horizontal="center" wrapText="1"/>
    </xf>
    <xf numFmtId="0" fontId="10" fillId="0" borderId="13" xfId="6" applyFont="1" applyFill="1" applyBorder="1" applyAlignment="1">
      <alignment horizontal="center" wrapText="1"/>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 xfId="0" applyFont="1" applyBorder="1" applyAlignment="1">
      <alignment horizontal="center" vertical="top" wrapText="1"/>
    </xf>
    <xf numFmtId="0" fontId="13" fillId="0" borderId="6" xfId="0" applyFont="1" applyBorder="1" applyAlignment="1">
      <alignment horizontal="center" vertical="top" wrapText="1"/>
    </xf>
    <xf numFmtId="0" fontId="13" fillId="0" borderId="5" xfId="0" applyFont="1" applyBorder="1" applyAlignment="1">
      <alignment horizontal="center" vertical="top" wrapText="1"/>
    </xf>
    <xf numFmtId="0" fontId="13" fillId="0" borderId="3" xfId="0" applyFont="1" applyBorder="1" applyAlignment="1">
      <alignment horizontal="center" vertical="top" wrapText="1"/>
    </xf>
    <xf numFmtId="0" fontId="2" fillId="0" borderId="16" xfId="0" applyFont="1" applyBorder="1" applyAlignment="1">
      <alignment horizontal="left"/>
    </xf>
    <xf numFmtId="0" fontId="2" fillId="0" borderId="0" xfId="0" applyFont="1" applyAlignment="1">
      <alignment horizontal="left"/>
    </xf>
    <xf numFmtId="0" fontId="2" fillId="0" borderId="17" xfId="0" applyFont="1" applyBorder="1" applyAlignment="1">
      <alignment horizontal="left"/>
    </xf>
    <xf numFmtId="0" fontId="0" fillId="0" borderId="0" xfId="0" applyFill="1" applyAlignment="1">
      <alignment horizontal="left" wrapText="1"/>
    </xf>
    <xf numFmtId="0" fontId="0" fillId="0" borderId="7"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4" xfId="0" applyFill="1" applyBorder="1" applyAlignment="1">
      <alignment horizontal="center"/>
    </xf>
    <xf numFmtId="0" fontId="0" fillId="0" borderId="6" xfId="0" applyFill="1" applyBorder="1" applyAlignment="1">
      <alignment horizontal="center"/>
    </xf>
    <xf numFmtId="0" fontId="0" fillId="0" borderId="5" xfId="0"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2" xfId="0" applyFill="1" applyBorder="1" applyAlignment="1">
      <alignment horizontal="center" vertical="center" wrapText="1"/>
    </xf>
    <xf numFmtId="0" fontId="2" fillId="0" borderId="14"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left"/>
    </xf>
    <xf numFmtId="0" fontId="2" fillId="5" borderId="6" xfId="0" applyNumberFormat="1" applyFont="1" applyFill="1" applyBorder="1" applyAlignment="1" applyProtection="1">
      <alignment horizontal="left" wrapText="1"/>
    </xf>
    <xf numFmtId="0" fontId="2" fillId="5" borderId="5" xfId="0" applyNumberFormat="1" applyFont="1" applyFill="1" applyBorder="1" applyAlignment="1" applyProtection="1">
      <alignment horizontal="left" wrapText="1"/>
    </xf>
    <xf numFmtId="0" fontId="0" fillId="0" borderId="6" xfId="0" applyNumberFormat="1" applyFont="1" applyFill="1" applyBorder="1" applyAlignment="1" applyProtection="1">
      <alignment horizontal="center" wrapText="1"/>
    </xf>
    <xf numFmtId="0" fontId="0" fillId="0" borderId="5" xfId="0" applyNumberFormat="1" applyFont="1" applyFill="1" applyBorder="1" applyAlignment="1" applyProtection="1">
      <alignment horizontal="center" wrapText="1"/>
    </xf>
    <xf numFmtId="0" fontId="0" fillId="0" borderId="6" xfId="0" applyNumberFormat="1" applyFont="1" applyFill="1" applyBorder="1" applyAlignment="1" applyProtection="1">
      <alignment horizontal="center"/>
    </xf>
    <xf numFmtId="0" fontId="10" fillId="0" borderId="0" xfId="0" applyFont="1" applyFill="1" applyAlignment="1">
      <alignment horizontal="left" vertical="center" wrapText="1" readingOrder="1"/>
    </xf>
    <xf numFmtId="0" fontId="0" fillId="0" borderId="15" xfId="0" applyNumberFormat="1" applyFont="1" applyFill="1" applyBorder="1" applyAlignment="1" applyProtection="1">
      <alignment horizontal="left" wrapText="1"/>
    </xf>
    <xf numFmtId="0" fontId="0" fillId="0" borderId="17" xfId="0" applyNumberFormat="1" applyFont="1" applyFill="1" applyBorder="1" applyAlignment="1" applyProtection="1">
      <alignment horizontal="left" wrapText="1"/>
    </xf>
    <xf numFmtId="0" fontId="0" fillId="0" borderId="11" xfId="0" applyNumberFormat="1" applyFont="1" applyFill="1" applyBorder="1" applyAlignment="1" applyProtection="1">
      <alignment horizontal="left" wrapText="1"/>
    </xf>
    <xf numFmtId="0" fontId="0" fillId="0" borderId="3" xfId="0" applyNumberFormat="1" applyFont="1" applyFill="1" applyBorder="1" applyAlignment="1" applyProtection="1">
      <alignment horizontal="center" wrapText="1"/>
    </xf>
    <xf numFmtId="0" fontId="0" fillId="0" borderId="4" xfId="0" applyNumberFormat="1" applyFont="1" applyFill="1" applyBorder="1" applyAlignment="1" applyProtection="1">
      <alignment horizontal="center" wrapText="1"/>
    </xf>
    <xf numFmtId="0" fontId="0" fillId="0" borderId="34" xfId="0" applyNumberFormat="1" applyFont="1" applyFill="1" applyBorder="1" applyAlignment="1" applyProtection="1">
      <alignment horizontal="center"/>
    </xf>
    <xf numFmtId="0" fontId="0" fillId="0" borderId="3" xfId="0" applyNumberFormat="1" applyFont="1" applyFill="1" applyBorder="1" applyAlignment="1" applyProtection="1">
      <alignment horizontal="center"/>
    </xf>
    <xf numFmtId="0" fontId="0" fillId="0" borderId="8" xfId="0" applyNumberFormat="1" applyFont="1" applyFill="1" applyBorder="1" applyAlignment="1" applyProtection="1">
      <alignment horizontal="center" wrapText="1"/>
    </xf>
    <xf numFmtId="0" fontId="0" fillId="0" borderId="8" xfId="0" applyNumberFormat="1" applyFont="1" applyFill="1" applyBorder="1" applyAlignment="1" applyProtection="1">
      <alignment horizontal="center"/>
    </xf>
    <xf numFmtId="0" fontId="2" fillId="5" borderId="3" xfId="0" applyNumberFormat="1" applyFont="1" applyFill="1" applyBorder="1" applyAlignment="1" applyProtection="1">
      <alignment horizontal="left" wrapText="1"/>
    </xf>
    <xf numFmtId="0" fontId="0" fillId="0" borderId="14"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left" wrapText="1"/>
    </xf>
    <xf numFmtId="0" fontId="0" fillId="6" borderId="4" xfId="0" applyNumberFormat="1" applyFont="1" applyFill="1" applyBorder="1" applyAlignment="1" applyProtection="1">
      <alignment horizontal="center"/>
    </xf>
    <xf numFmtId="0" fontId="0" fillId="6" borderId="6" xfId="0" applyNumberFormat="1" applyFont="1" applyFill="1" applyBorder="1" applyAlignment="1" applyProtection="1">
      <alignment horizontal="center"/>
    </xf>
    <xf numFmtId="165" fontId="0" fillId="6" borderId="8" xfId="0" applyNumberFormat="1" applyFont="1" applyFill="1" applyBorder="1" applyAlignment="1" applyProtection="1">
      <alignment horizontal="center"/>
    </xf>
    <xf numFmtId="165" fontId="0" fillId="6" borderId="6" xfId="0" applyNumberFormat="1" applyFont="1" applyFill="1" applyBorder="1" applyAlignment="1" applyProtection="1">
      <alignment horizontal="center"/>
    </xf>
    <xf numFmtId="165" fontId="0" fillId="6" borderId="19" xfId="0" applyNumberFormat="1" applyFont="1" applyFill="1" applyBorder="1" applyAlignment="1" applyProtection="1">
      <alignment horizontal="center"/>
    </xf>
    <xf numFmtId="0" fontId="0" fillId="6" borderId="20" xfId="0" applyNumberFormat="1" applyFont="1" applyFill="1" applyBorder="1" applyAlignment="1" applyProtection="1">
      <alignment horizontal="center" wrapText="1"/>
    </xf>
    <xf numFmtId="0" fontId="0" fillId="6" borderId="21" xfId="0" applyNumberFormat="1" applyFont="1" applyFill="1" applyBorder="1" applyAlignment="1" applyProtection="1">
      <alignment horizontal="center" wrapText="1"/>
    </xf>
    <xf numFmtId="0" fontId="0" fillId="0" borderId="0" xfId="0" applyFill="1" applyBorder="1" applyAlignment="1">
      <alignment horizontal="left" wrapText="1"/>
    </xf>
    <xf numFmtId="0" fontId="0" fillId="0" borderId="6" xfId="0" applyBorder="1" applyAlignment="1">
      <alignment horizontal="center"/>
    </xf>
    <xf numFmtId="0" fontId="0" fillId="0" borderId="5" xfId="0" applyBorder="1" applyAlignment="1">
      <alignment horizontal="center"/>
    </xf>
    <xf numFmtId="0" fontId="0" fillId="0" borderId="0" xfId="0" applyAlignment="1">
      <alignment horizontal="left" wrapText="1"/>
    </xf>
    <xf numFmtId="0" fontId="0" fillId="0" borderId="0" xfId="0" applyAlignment="1">
      <alignment horizontal="center"/>
    </xf>
    <xf numFmtId="0" fontId="0" fillId="0" borderId="7"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center"/>
    </xf>
    <xf numFmtId="0" fontId="0" fillId="0" borderId="0" xfId="0" applyFont="1" applyFill="1" applyAlignment="1">
      <alignment horizontal="left" vertical="top"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2" fillId="0" borderId="49" xfId="0" applyFont="1" applyBorder="1" applyAlignment="1">
      <alignment horizontal="center" wrapText="1"/>
    </xf>
    <xf numFmtId="0" fontId="2" fillId="0" borderId="50" xfId="0" applyFont="1" applyBorder="1" applyAlignment="1">
      <alignment horizontal="center" wrapText="1"/>
    </xf>
    <xf numFmtId="0" fontId="2" fillId="0" borderId="51" xfId="0" applyFont="1" applyBorder="1" applyAlignment="1">
      <alignment horizontal="center" wrapText="1"/>
    </xf>
    <xf numFmtId="0" fontId="2" fillId="0" borderId="44" xfId="0" applyFont="1" applyBorder="1" applyAlignment="1">
      <alignment horizontal="center"/>
    </xf>
    <xf numFmtId="0" fontId="2" fillId="0" borderId="45" xfId="0" applyFont="1" applyBorder="1" applyAlignment="1">
      <alignment horizontal="center"/>
    </xf>
    <xf numFmtId="0" fontId="0" fillId="0" borderId="0" xfId="0" applyAlignment="1">
      <alignment horizontal="left" vertical="top" wrapText="1"/>
    </xf>
    <xf numFmtId="0" fontId="13" fillId="0" borderId="4" xfId="0" applyFont="1" applyBorder="1" applyAlignment="1">
      <alignment horizontal="center" vertical="center" wrapText="1"/>
    </xf>
    <xf numFmtId="0" fontId="13" fillId="0" borderId="26" xfId="0" applyFont="1" applyBorder="1" applyAlignment="1">
      <alignment horizontal="center" vertical="top" wrapText="1"/>
    </xf>
    <xf numFmtId="0" fontId="13" fillId="0" borderId="27" xfId="0" applyFont="1" applyBorder="1" applyAlignment="1">
      <alignment horizontal="center" vertical="top" wrapText="1"/>
    </xf>
    <xf numFmtId="0" fontId="13" fillId="0" borderId="28" xfId="0" applyFont="1" applyBorder="1" applyAlignment="1">
      <alignment horizontal="center" vertical="top" wrapText="1"/>
    </xf>
    <xf numFmtId="0" fontId="0" fillId="0" borderId="36" xfId="0" applyBorder="1" applyAlignment="1">
      <alignment horizontal="center"/>
    </xf>
    <xf numFmtId="0" fontId="0" fillId="0" borderId="37" xfId="0" applyBorder="1" applyAlignment="1">
      <alignment horizontal="center"/>
    </xf>
    <xf numFmtId="0" fontId="2" fillId="0" borderId="40" xfId="0" applyFont="1" applyBorder="1" applyAlignment="1">
      <alignment horizontal="center" wrapText="1"/>
    </xf>
    <xf numFmtId="0" fontId="2" fillId="0" borderId="24" xfId="0" applyFont="1" applyBorder="1" applyAlignment="1">
      <alignment horizontal="center" wrapText="1"/>
    </xf>
    <xf numFmtId="0" fontId="2" fillId="0" borderId="41" xfId="0" applyFont="1" applyBorder="1" applyAlignment="1">
      <alignment horizontal="center" wrapText="1"/>
    </xf>
    <xf numFmtId="0" fontId="2" fillId="0" borderId="26" xfId="0" applyFont="1" applyBorder="1" applyAlignment="1">
      <alignment horizontal="center" wrapText="1"/>
    </xf>
    <xf numFmtId="0" fontId="2" fillId="0" borderId="27" xfId="0" applyFont="1" applyBorder="1" applyAlignment="1">
      <alignment horizontal="center" wrapText="1"/>
    </xf>
    <xf numFmtId="0" fontId="2" fillId="0" borderId="25" xfId="0" applyFont="1" applyBorder="1" applyAlignment="1">
      <alignment horizontal="center" wrapText="1"/>
    </xf>
    <xf numFmtId="0" fontId="0" fillId="0" borderId="0" xfId="0" applyAlignment="1">
      <alignment horizontal="left"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0" fillId="0" borderId="1" xfId="0" applyBorder="1" applyAlignment="1">
      <alignment horizontal="center"/>
    </xf>
    <xf numFmtId="0" fontId="0" fillId="0" borderId="4"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7"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cellXfs>
  <cellStyles count="2018">
    <cellStyle name="BuffetDate203" xfId="14"/>
    <cellStyle name="BuffetValue2" xfId="15"/>
    <cellStyle name="Comma" xfId="12" builtinId="3"/>
    <cellStyle name="Comma 10" xfId="23"/>
    <cellStyle name="Comma 10 2" xfId="24"/>
    <cellStyle name="Comma 10 3" xfId="25"/>
    <cellStyle name="Comma 10 3 2" xfId="26"/>
    <cellStyle name="Comma 11" xfId="27"/>
    <cellStyle name="Comma 11 2" xfId="28"/>
    <cellStyle name="Comma 12" xfId="29"/>
    <cellStyle name="Comma 13" xfId="30"/>
    <cellStyle name="Comma 2" xfId="1"/>
    <cellStyle name="Comma 2 2" xfId="31"/>
    <cellStyle name="Comma 2 2 2" xfId="32"/>
    <cellStyle name="Comma 2 3" xfId="33"/>
    <cellStyle name="Comma 2 3 2" xfId="34"/>
    <cellStyle name="Comma 2 3 3" xfId="35"/>
    <cellStyle name="Comma 2 3 3 2" xfId="36"/>
    <cellStyle name="Comma 2 3 3 3" xfId="37"/>
    <cellStyle name="Comma 2 3 3 4" xfId="38"/>
    <cellStyle name="Comma 2 3 3 4 2" xfId="39"/>
    <cellStyle name="Comma 2 3 3 5" xfId="40"/>
    <cellStyle name="Comma 2 3 3 5 2" xfId="41"/>
    <cellStyle name="Comma 2 3 3 5 3" xfId="42"/>
    <cellStyle name="Comma 2 3 3 5 3 2" xfId="43"/>
    <cellStyle name="Comma 2 3 3 5 3 3" xfId="44"/>
    <cellStyle name="Comma 2 3 3 6" xfId="45"/>
    <cellStyle name="Comma 2 3 4" xfId="46"/>
    <cellStyle name="Comma 2 3 4 2" xfId="47"/>
    <cellStyle name="Comma 2 3 5" xfId="48"/>
    <cellStyle name="Comma 2 3 5 2" xfId="49"/>
    <cellStyle name="Comma 2 3 5 3" xfId="50"/>
    <cellStyle name="Comma 2 3 5 3 2" xfId="51"/>
    <cellStyle name="Comma 2 3 5 3 3" xfId="52"/>
    <cellStyle name="Comma 2 4" xfId="53"/>
    <cellStyle name="Comma 2 4 2" xfId="54"/>
    <cellStyle name="Comma 2 4 2 2" xfId="55"/>
    <cellStyle name="Comma 2 4 2 3" xfId="56"/>
    <cellStyle name="Comma 2 4 2 3 2" xfId="57"/>
    <cellStyle name="Comma 2 4 2 3 3" xfId="58"/>
    <cellStyle name="Comma 2 4 2 3 3 2" xfId="59"/>
    <cellStyle name="Comma 2 4 2 3 3 3" xfId="60"/>
    <cellStyle name="Comma 2 4 2 4" xfId="61"/>
    <cellStyle name="Comma 2 4 2 4 2" xfId="62"/>
    <cellStyle name="Comma 2 4 2 4 3" xfId="63"/>
    <cellStyle name="Comma 2 4 3" xfId="64"/>
    <cellStyle name="Comma 2 4 3 2" xfId="65"/>
    <cellStyle name="Comma 2 4 3 3" xfId="66"/>
    <cellStyle name="Comma 2 4 3 3 2" xfId="67"/>
    <cellStyle name="Comma 2 4 3 3 3" xfId="68"/>
    <cellStyle name="Comma 2 4 4" xfId="69"/>
    <cellStyle name="Comma 2 4 5" xfId="70"/>
    <cellStyle name="Comma 2 4 5 2" xfId="71"/>
    <cellStyle name="Comma 2 5" xfId="72"/>
    <cellStyle name="Comma 2 5 2" xfId="73"/>
    <cellStyle name="Comma 2 6" xfId="74"/>
    <cellStyle name="Comma 2 6 2" xfId="75"/>
    <cellStyle name="Comma 2 6 2 2" xfId="76"/>
    <cellStyle name="Comma 2 6 2 3" xfId="77"/>
    <cellStyle name="Comma 2 6 3" xfId="78"/>
    <cellStyle name="Comma 2 6 3 2" xfId="79"/>
    <cellStyle name="Comma 2 6 3 3" xfId="80"/>
    <cellStyle name="Comma 2 6 3 4" xfId="81"/>
    <cellStyle name="Comma 2 6 4" xfId="82"/>
    <cellStyle name="Comma 2 6 5" xfId="83"/>
    <cellStyle name="Comma 2 6 6" xfId="84"/>
    <cellStyle name="Comma 2 6 6 2" xfId="85"/>
    <cellStyle name="Comma 2 6 6 3" xfId="86"/>
    <cellStyle name="Comma 2 6 7" xfId="87"/>
    <cellStyle name="Comma 2 7" xfId="88"/>
    <cellStyle name="Comma 3" xfId="89"/>
    <cellStyle name="Comma 3 2" xfId="90"/>
    <cellStyle name="Comma 3 2 2" xfId="91"/>
    <cellStyle name="Comma 3 2 3" xfId="92"/>
    <cellStyle name="Comma 3 2 3 2" xfId="93"/>
    <cellStyle name="Comma 3 2 3 3" xfId="94"/>
    <cellStyle name="Comma 3 3" xfId="95"/>
    <cellStyle name="Comma 3 3 2" xfId="96"/>
    <cellStyle name="Comma 3 3 2 2" xfId="97"/>
    <cellStyle name="Comma 3 3 2 2 2" xfId="98"/>
    <cellStyle name="Comma 3 3 2 2 3" xfId="99"/>
    <cellStyle name="Comma 3 3 2 2 3 2" xfId="100"/>
    <cellStyle name="Comma 3 3 2 2 3 3" xfId="101"/>
    <cellStyle name="Comma 3 3 2 2 3 3 2" xfId="102"/>
    <cellStyle name="Comma 3 3 2 2 3 3 3" xfId="103"/>
    <cellStyle name="Comma 3 3 2 2 4" xfId="104"/>
    <cellStyle name="Comma 3 3 2 2 5" xfId="105"/>
    <cellStyle name="Comma 3 3 2 2 5 2" xfId="106"/>
    <cellStyle name="Comma 3 3 2 3" xfId="107"/>
    <cellStyle name="Comma 3 3 2 3 2" xfId="108"/>
    <cellStyle name="Comma 3 3 2 3 3" xfId="109"/>
    <cellStyle name="Comma 3 3 2 3 3 2" xfId="110"/>
    <cellStyle name="Comma 3 3 2 3 3 3" xfId="111"/>
    <cellStyle name="Comma 3 3 3" xfId="112"/>
    <cellStyle name="Comma 3 3 4" xfId="113"/>
    <cellStyle name="Comma 3 4" xfId="114"/>
    <cellStyle name="Comma 3 4 2" xfId="115"/>
    <cellStyle name="Comma 3 4 2 2" xfId="116"/>
    <cellStyle name="Comma 3 4 2 2 2" xfId="117"/>
    <cellStyle name="Comma 3 4 2 2 3" xfId="118"/>
    <cellStyle name="Comma 3 4 2 2 3 2" xfId="119"/>
    <cellStyle name="Comma 3 4 2 2 3 3" xfId="120"/>
    <cellStyle name="Comma 3 4 2 3" xfId="121"/>
    <cellStyle name="Comma 3 4 2 3 2" xfId="122"/>
    <cellStyle name="Comma 3 4 3" xfId="123"/>
    <cellStyle name="Comma 3 4 4" xfId="124"/>
    <cellStyle name="Comma 3 4 4 2" xfId="125"/>
    <cellStyle name="Comma 3 4 5" xfId="126"/>
    <cellStyle name="Comma 3 4 5 2" xfId="127"/>
    <cellStyle name="Comma 3 4 5 3" xfId="128"/>
    <cellStyle name="Comma 3 4 5 3 2" xfId="129"/>
    <cellStyle name="Comma 3 4 5 3 3" xfId="130"/>
    <cellStyle name="Comma 3 4 6" xfId="131"/>
    <cellStyle name="Comma 3 4 7" xfId="132"/>
    <cellStyle name="Comma 3 5" xfId="133"/>
    <cellStyle name="Comma 3 5 2" xfId="134"/>
    <cellStyle name="Comma 3 6" xfId="135"/>
    <cellStyle name="Comma 3 6 2" xfId="136"/>
    <cellStyle name="Comma 3 6 2 2" xfId="137"/>
    <cellStyle name="Comma 3 6 3" xfId="138"/>
    <cellStyle name="Comma 3 6 3 2" xfId="139"/>
    <cellStyle name="Comma 3 6 4" xfId="140"/>
    <cellStyle name="Comma 3 6 5" xfId="141"/>
    <cellStyle name="Comma 3 6 5 2" xfId="142"/>
    <cellStyle name="Comma 3 6 5 3" xfId="143"/>
    <cellStyle name="Comma 3 7" xfId="144"/>
    <cellStyle name="Comma 4" xfId="145"/>
    <cellStyle name="Comma 4 2" xfId="146"/>
    <cellStyle name="Comma 4 2 2" xfId="147"/>
    <cellStyle name="Comma 4 3" xfId="148"/>
    <cellStyle name="Comma 4 3 2" xfId="149"/>
    <cellStyle name="Comma 4 4" xfId="150"/>
    <cellStyle name="Comma 4 4 2" xfId="151"/>
    <cellStyle name="Comma 4 5" xfId="152"/>
    <cellStyle name="Comma 4 5 2" xfId="153"/>
    <cellStyle name="Comma 4 5 3" xfId="154"/>
    <cellStyle name="Comma 4 5 4" xfId="155"/>
    <cellStyle name="Comma 4 6" xfId="156"/>
    <cellStyle name="Comma 5" xfId="157"/>
    <cellStyle name="Comma 5 2" xfId="158"/>
    <cellStyle name="Comma 5 3" xfId="159"/>
    <cellStyle name="Comma 5 3 2" xfId="160"/>
    <cellStyle name="Comma 5 3 3" xfId="161"/>
    <cellStyle name="Comma 6" xfId="162"/>
    <cellStyle name="Comma 6 2" xfId="163"/>
    <cellStyle name="Comma 6 2 2" xfId="164"/>
    <cellStyle name="Comma 6 3" xfId="165"/>
    <cellStyle name="Comma 6 3 2" xfId="166"/>
    <cellStyle name="Comma 6 4" xfId="167"/>
    <cellStyle name="Comma 7" xfId="168"/>
    <cellStyle name="Comma 7 2" xfId="169"/>
    <cellStyle name="Comma 7 2 2" xfId="170"/>
    <cellStyle name="Comma 7 2 3" xfId="171"/>
    <cellStyle name="Comma 7 3" xfId="172"/>
    <cellStyle name="Comma 7 3 2" xfId="173"/>
    <cellStyle name="Comma 7 3 3" xfId="174"/>
    <cellStyle name="Comma 7 3 3 2" xfId="175"/>
    <cellStyle name="Comma 7 3 3 3" xfId="176"/>
    <cellStyle name="Comma 7 3 3 3 2" xfId="177"/>
    <cellStyle name="Comma 7 3 3 3 3" xfId="178"/>
    <cellStyle name="Comma 7 3 4" xfId="179"/>
    <cellStyle name="Comma 7 3 4 2" xfId="180"/>
    <cellStyle name="Comma 7 3 4 3" xfId="181"/>
    <cellStyle name="Comma 7 3 4 3 2" xfId="182"/>
    <cellStyle name="Comma 7 3 4 3 3" xfId="183"/>
    <cellStyle name="Comma 7 4" xfId="184"/>
    <cellStyle name="Comma 7 5" xfId="185"/>
    <cellStyle name="Comma 8" xfId="186"/>
    <cellStyle name="Comma 8 2" xfId="187"/>
    <cellStyle name="Comma 9" xfId="188"/>
    <cellStyle name="Comma 9 2" xfId="189"/>
    <cellStyle name="Comma 9 3" xfId="190"/>
    <cellStyle name="Comma 9 3 2" xfId="191"/>
    <cellStyle name="Currency" xfId="13" builtinId="4"/>
    <cellStyle name="Currency 2" xfId="2"/>
    <cellStyle name="Currency 2 2" xfId="192"/>
    <cellStyle name="Currency 2 3" xfId="193"/>
    <cellStyle name="HeaderText" xfId="16"/>
    <cellStyle name="Hyperlink" xfId="11" builtinId="8"/>
    <cellStyle name="Hyperlink 2" xfId="194"/>
    <cellStyle name="Normal" xfId="0" builtinId="0"/>
    <cellStyle name="Normal 10" xfId="195"/>
    <cellStyle name="Normal 10 2" xfId="196"/>
    <cellStyle name="Normal 10 2 2" xfId="197"/>
    <cellStyle name="Normal 10 2 3" xfId="198"/>
    <cellStyle name="Normal 10 3" xfId="199"/>
    <cellStyle name="Normal 10 4" xfId="200"/>
    <cellStyle name="Normal 10 5" xfId="201"/>
    <cellStyle name="Normal 10 5 2" xfId="202"/>
    <cellStyle name="Normal 10 5 2 2" xfId="203"/>
    <cellStyle name="Normal 10 5 2 3" xfId="204"/>
    <cellStyle name="Normal 10 5 3" xfId="205"/>
    <cellStyle name="Normal 10 6" xfId="206"/>
    <cellStyle name="Normal 10 7" xfId="207"/>
    <cellStyle name="Normal 11" xfId="208"/>
    <cellStyle name="Normal 11 2" xfId="209"/>
    <cellStyle name="Normal 11 3" xfId="210"/>
    <cellStyle name="Normal 11 4" xfId="211"/>
    <cellStyle name="Normal 12" xfId="212"/>
    <cellStyle name="Normal 12 2" xfId="213"/>
    <cellStyle name="Normal 12 3" xfId="214"/>
    <cellStyle name="Normal 12 4" xfId="215"/>
    <cellStyle name="Normal 12 5" xfId="216"/>
    <cellStyle name="Normal 13" xfId="217"/>
    <cellStyle name="Normal 13 2" xfId="218"/>
    <cellStyle name="Normal 13 3" xfId="219"/>
    <cellStyle name="Normal 13 4" xfId="220"/>
    <cellStyle name="Normal 13 4 2" xfId="221"/>
    <cellStyle name="Normal 13 4 3" xfId="222"/>
    <cellStyle name="Normal 13 5" xfId="223"/>
    <cellStyle name="Normal 14" xfId="3"/>
    <cellStyle name="Normal 14 2" xfId="224"/>
    <cellStyle name="Normal 14 3" xfId="225"/>
    <cellStyle name="Normal 14 4" xfId="226"/>
    <cellStyle name="Normal 14 4 2" xfId="227"/>
    <cellStyle name="Normal 14 4 3" xfId="228"/>
    <cellStyle name="Normal 14 5" xfId="229"/>
    <cellStyle name="Normal 15" xfId="4"/>
    <cellStyle name="Normal 15 2" xfId="230"/>
    <cellStyle name="Normal 15 3" xfId="231"/>
    <cellStyle name="Normal 15 4" xfId="232"/>
    <cellStyle name="Normal 16" xfId="233"/>
    <cellStyle name="Normal 16 2" xfId="234"/>
    <cellStyle name="Normal 16 3" xfId="235"/>
    <cellStyle name="Normal 16 4" xfId="236"/>
    <cellStyle name="Normal 17" xfId="237"/>
    <cellStyle name="Normal 17 2" xfId="238"/>
    <cellStyle name="Normal 17 3" xfId="239"/>
    <cellStyle name="Normal 17 4" xfId="240"/>
    <cellStyle name="Normal 18" xfId="241"/>
    <cellStyle name="Normal 18 2" xfId="242"/>
    <cellStyle name="Normal 18 3" xfId="243"/>
    <cellStyle name="Normal 18 4" xfId="244"/>
    <cellStyle name="Normal 19" xfId="245"/>
    <cellStyle name="Normal 19 2" xfId="246"/>
    <cellStyle name="Normal 19 3" xfId="247"/>
    <cellStyle name="Normal 2" xfId="5"/>
    <cellStyle name="Normal 2 10" xfId="248"/>
    <cellStyle name="Normal 2 10 2" xfId="249"/>
    <cellStyle name="Normal 2 11" xfId="250"/>
    <cellStyle name="Normal 2 11 2" xfId="251"/>
    <cellStyle name="Normal 2 12" xfId="252"/>
    <cellStyle name="Normal 2 12 2" xfId="253"/>
    <cellStyle name="Normal 2 13" xfId="254"/>
    <cellStyle name="Normal 2 13 2" xfId="255"/>
    <cellStyle name="Normal 2 14" xfId="256"/>
    <cellStyle name="Normal 2 14 2" xfId="257"/>
    <cellStyle name="Normal 2 15" xfId="258"/>
    <cellStyle name="Normal 2 15 2" xfId="259"/>
    <cellStyle name="Normal 2 16" xfId="260"/>
    <cellStyle name="Normal 2 16 2" xfId="261"/>
    <cellStyle name="Normal 2 17" xfId="262"/>
    <cellStyle name="Normal 2 17 2" xfId="263"/>
    <cellStyle name="Normal 2 18" xfId="264"/>
    <cellStyle name="Normal 2 18 2" xfId="265"/>
    <cellStyle name="Normal 2 19" xfId="266"/>
    <cellStyle name="Normal 2 19 2" xfId="267"/>
    <cellStyle name="Normal 2 2" xfId="268"/>
    <cellStyle name="Normal 2 2 10" xfId="269"/>
    <cellStyle name="Normal 2 2 11" xfId="270"/>
    <cellStyle name="Normal 2 2 12" xfId="271"/>
    <cellStyle name="Normal 2 2 13" xfId="272"/>
    <cellStyle name="Normal 2 2 14" xfId="273"/>
    <cellStyle name="Normal 2 2 15" xfId="274"/>
    <cellStyle name="Normal 2 2 16" xfId="275"/>
    <cellStyle name="Normal 2 2 17" xfId="276"/>
    <cellStyle name="Normal 2 2 18" xfId="277"/>
    <cellStyle name="Normal 2 2 19" xfId="278"/>
    <cellStyle name="Normal 2 2 2" xfId="279"/>
    <cellStyle name="Normal 2 2 2 2" xfId="280"/>
    <cellStyle name="Normal 2 2 2 2 2" xfId="281"/>
    <cellStyle name="Normal 2 2 2 2 2 2" xfId="282"/>
    <cellStyle name="Normal 2 2 2 2 3" xfId="283"/>
    <cellStyle name="Normal 2 2 2 3" xfId="284"/>
    <cellStyle name="Normal 2 2 2 3 2" xfId="285"/>
    <cellStyle name="Normal 2 2 2 3 2 2" xfId="286"/>
    <cellStyle name="Normal 2 2 2 3 2 3" xfId="287"/>
    <cellStyle name="Normal 2 2 2 3 3" xfId="288"/>
    <cellStyle name="Normal 2 2 2 4" xfId="289"/>
    <cellStyle name="Normal 2 2 2 5" xfId="290"/>
    <cellStyle name="Normal 2 2 2 5 2" xfId="291"/>
    <cellStyle name="Normal 2 2 2 5 3" xfId="292"/>
    <cellStyle name="Normal 2 2 2 6" xfId="293"/>
    <cellStyle name="Normal 2 2 2 7" xfId="294"/>
    <cellStyle name="Normal 2 2 20" xfId="295"/>
    <cellStyle name="Normal 2 2 21" xfId="296"/>
    <cellStyle name="Normal 2 2 22" xfId="297"/>
    <cellStyle name="Normal 2 2 23" xfId="298"/>
    <cellStyle name="Normal 2 2 24" xfId="299"/>
    <cellStyle name="Normal 2 2 25" xfId="300"/>
    <cellStyle name="Normal 2 2 26" xfId="301"/>
    <cellStyle name="Normal 2 2 27" xfId="302"/>
    <cellStyle name="Normal 2 2 28" xfId="303"/>
    <cellStyle name="Normal 2 2 29" xfId="304"/>
    <cellStyle name="Normal 2 2 3" xfId="305"/>
    <cellStyle name="Normal 2 2 3 2" xfId="306"/>
    <cellStyle name="Normal 2 2 3 2 2" xfId="307"/>
    <cellStyle name="Normal 2 2 3 2 3" xfId="308"/>
    <cellStyle name="Normal 2 2 3 3" xfId="309"/>
    <cellStyle name="Normal 2 2 3 3 2" xfId="310"/>
    <cellStyle name="Normal 2 2 3 3 3" xfId="311"/>
    <cellStyle name="Normal 2 2 3 4" xfId="312"/>
    <cellStyle name="Normal 2 2 3 4 2" xfId="313"/>
    <cellStyle name="Normal 2 2 3 4 3" xfId="314"/>
    <cellStyle name="Normal 2 2 3 4 3 2" xfId="315"/>
    <cellStyle name="Normal 2 2 3 4 4" xfId="316"/>
    <cellStyle name="Normal 2 2 3 5" xfId="317"/>
    <cellStyle name="Normal 2 2 3 6" xfId="318"/>
    <cellStyle name="Normal 2 2 3 7" xfId="319"/>
    <cellStyle name="Normal 2 2 30" xfId="320"/>
    <cellStyle name="Normal 2 2 31" xfId="321"/>
    <cellStyle name="Normal 2 2 32" xfId="322"/>
    <cellStyle name="Normal 2 2 33" xfId="323"/>
    <cellStyle name="Normal 2 2 34" xfId="324"/>
    <cellStyle name="Normal 2 2 35" xfId="325"/>
    <cellStyle name="Normal 2 2 36" xfId="326"/>
    <cellStyle name="Normal 2 2 37" xfId="327"/>
    <cellStyle name="Normal 2 2 38" xfId="328"/>
    <cellStyle name="Normal 2 2 39" xfId="329"/>
    <cellStyle name="Normal 2 2 4" xfId="330"/>
    <cellStyle name="Normal 2 2 4 2" xfId="331"/>
    <cellStyle name="Normal 2 2 4 2 2" xfId="332"/>
    <cellStyle name="Normal 2 2 4 2 3" xfId="333"/>
    <cellStyle name="Normal 2 2 4 3" xfId="334"/>
    <cellStyle name="Normal 2 2 40" xfId="335"/>
    <cellStyle name="Normal 2 2 41" xfId="336"/>
    <cellStyle name="Normal 2 2 42" xfId="337"/>
    <cellStyle name="Normal 2 2 43" xfId="338"/>
    <cellStyle name="Normal 2 2 44" xfId="339"/>
    <cellStyle name="Normal 2 2 45" xfId="340"/>
    <cellStyle name="Normal 2 2 46" xfId="341"/>
    <cellStyle name="Normal 2 2 47" xfId="342"/>
    <cellStyle name="Normal 2 2 48" xfId="343"/>
    <cellStyle name="Normal 2 2 49" xfId="344"/>
    <cellStyle name="Normal 2 2 49 2" xfId="345"/>
    <cellStyle name="Normal 2 2 49 2 2" xfId="346"/>
    <cellStyle name="Normal 2 2 49 2 3" xfId="347"/>
    <cellStyle name="Normal 2 2 49 3" xfId="348"/>
    <cellStyle name="Normal 2 2 5" xfId="349"/>
    <cellStyle name="Normal 2 2 5 2" xfId="350"/>
    <cellStyle name="Normal 2 2 5 3" xfId="351"/>
    <cellStyle name="Normal 2 2 5 4" xfId="352"/>
    <cellStyle name="Normal 2 2 50" xfId="353"/>
    <cellStyle name="Normal 2 2 50 2" xfId="354"/>
    <cellStyle name="Normal 2 2 50 2 2" xfId="355"/>
    <cellStyle name="Normal 2 2 50 2 3" xfId="356"/>
    <cellStyle name="Normal 2 2 50 3" xfId="357"/>
    <cellStyle name="Normal 2 2 51" xfId="358"/>
    <cellStyle name="Normal 2 2 52" xfId="2010"/>
    <cellStyle name="Normal 2 2 53" xfId="2011"/>
    <cellStyle name="Normal 2 2 6" xfId="359"/>
    <cellStyle name="Normal 2 2 7" xfId="360"/>
    <cellStyle name="Normal 2 2 8" xfId="361"/>
    <cellStyle name="Normal 2 2 9" xfId="362"/>
    <cellStyle name="Normal 2 20" xfId="363"/>
    <cellStyle name="Normal 2 20 2" xfId="364"/>
    <cellStyle name="Normal 2 21" xfId="365"/>
    <cellStyle name="Normal 2 21 2" xfId="366"/>
    <cellStyle name="Normal 2 22" xfId="367"/>
    <cellStyle name="Normal 2 22 2" xfId="368"/>
    <cellStyle name="Normal 2 23" xfId="369"/>
    <cellStyle name="Normal 2 23 2" xfId="370"/>
    <cellStyle name="Normal 2 24" xfId="371"/>
    <cellStyle name="Normal 2 24 2" xfId="372"/>
    <cellStyle name="Normal 2 25" xfId="373"/>
    <cellStyle name="Normal 2 25 2" xfId="374"/>
    <cellStyle name="Normal 2 26" xfId="375"/>
    <cellStyle name="Normal 2 26 2" xfId="376"/>
    <cellStyle name="Normal 2 27" xfId="377"/>
    <cellStyle name="Normal 2 27 2" xfId="378"/>
    <cellStyle name="Normal 2 28" xfId="379"/>
    <cellStyle name="Normal 2 28 2" xfId="380"/>
    <cellStyle name="Normal 2 29" xfId="381"/>
    <cellStyle name="Normal 2 29 2" xfId="382"/>
    <cellStyle name="Normal 2 3" xfId="383"/>
    <cellStyle name="Normal 2 3 2" xfId="384"/>
    <cellStyle name="Normal 2 3 2 2" xfId="385"/>
    <cellStyle name="Normal 2 3 2 2 2" xfId="386"/>
    <cellStyle name="Normal 2 3 2 2 3" xfId="387"/>
    <cellStyle name="Normal 2 3 2 3" xfId="388"/>
    <cellStyle name="Normal 2 3 3" xfId="389"/>
    <cellStyle name="Normal 2 3 3 2" xfId="390"/>
    <cellStyle name="Normal 2 3 3 2 2" xfId="391"/>
    <cellStyle name="Normal 2 3 3 2 3" xfId="392"/>
    <cellStyle name="Normal 2 3 3 3" xfId="393"/>
    <cellStyle name="Normal 2 3 4" xfId="394"/>
    <cellStyle name="Normal 2 3 5" xfId="395"/>
    <cellStyle name="Normal 2 3 6" xfId="396"/>
    <cellStyle name="Normal 2 30" xfId="397"/>
    <cellStyle name="Normal 2 30 2" xfId="398"/>
    <cellStyle name="Normal 2 31" xfId="399"/>
    <cellStyle name="Normal 2 31 2" xfId="400"/>
    <cellStyle name="Normal 2 32" xfId="401"/>
    <cellStyle name="Normal 2 32 2" xfId="402"/>
    <cellStyle name="Normal 2 33" xfId="403"/>
    <cellStyle name="Normal 2 33 2" xfId="404"/>
    <cellStyle name="Normal 2 34" xfId="405"/>
    <cellStyle name="Normal 2 34 2" xfId="406"/>
    <cellStyle name="Normal 2 35" xfId="407"/>
    <cellStyle name="Normal 2 35 2" xfId="408"/>
    <cellStyle name="Normal 2 36" xfId="409"/>
    <cellStyle name="Normal 2 36 2" xfId="410"/>
    <cellStyle name="Normal 2 37" xfId="411"/>
    <cellStyle name="Normal 2 37 2" xfId="412"/>
    <cellStyle name="Normal 2 38" xfId="413"/>
    <cellStyle name="Normal 2 38 2" xfId="414"/>
    <cellStyle name="Normal 2 39" xfId="415"/>
    <cellStyle name="Normal 2 39 2" xfId="416"/>
    <cellStyle name="Normal 2 4" xfId="6"/>
    <cellStyle name="Normal 2 4 2" xfId="417"/>
    <cellStyle name="Normal 2 4 2 2" xfId="418"/>
    <cellStyle name="Normal 2 4 2 2 2" xfId="419"/>
    <cellStyle name="Normal 2 4 2 2 3" xfId="420"/>
    <cellStyle name="Normal 2 4 2 2 4" xfId="421"/>
    <cellStyle name="Normal 2 4 3" xfId="422"/>
    <cellStyle name="Normal 2 4 3 2" xfId="423"/>
    <cellStyle name="Normal 2 4 3 3" xfId="424"/>
    <cellStyle name="Normal 2 4 4" xfId="425"/>
    <cellStyle name="Normal 2 4 4 2" xfId="426"/>
    <cellStyle name="Normal 2 4 4 3" xfId="427"/>
    <cellStyle name="Normal 2 4 5" xfId="428"/>
    <cellStyle name="Normal 2 4 6" xfId="429"/>
    <cellStyle name="Normal 2 4 6 2" xfId="430"/>
    <cellStyle name="Normal 2 4 7" xfId="431"/>
    <cellStyle name="Normal 2 4 8" xfId="2012"/>
    <cellStyle name="Normal 2 40" xfId="432"/>
    <cellStyle name="Normal 2 40 2" xfId="433"/>
    <cellStyle name="Normal 2 41" xfId="434"/>
    <cellStyle name="Normal 2 41 2" xfId="435"/>
    <cellStyle name="Normal 2 42" xfId="436"/>
    <cellStyle name="Normal 2 42 2" xfId="437"/>
    <cellStyle name="Normal 2 43" xfId="438"/>
    <cellStyle name="Normal 2 43 2" xfId="439"/>
    <cellStyle name="Normal 2 44" xfId="440"/>
    <cellStyle name="Normal 2 44 2" xfId="441"/>
    <cellStyle name="Normal 2 45" xfId="442"/>
    <cellStyle name="Normal 2 45 2" xfId="443"/>
    <cellStyle name="Normal 2 46" xfId="444"/>
    <cellStyle name="Normal 2 46 2" xfId="445"/>
    <cellStyle name="Normal 2 47" xfId="446"/>
    <cellStyle name="Normal 2 47 2" xfId="447"/>
    <cellStyle name="Normal 2 47 3" xfId="448"/>
    <cellStyle name="Normal 2 48" xfId="449"/>
    <cellStyle name="Normal 2 48 2" xfId="450"/>
    <cellStyle name="Normal 2 48 2 2" xfId="451"/>
    <cellStyle name="Normal 2 48 2 3" xfId="452"/>
    <cellStyle name="Normal 2 48 3" xfId="453"/>
    <cellStyle name="Normal 2 49" xfId="454"/>
    <cellStyle name="Normal 2 49 2" xfId="455"/>
    <cellStyle name="Normal 2 49 3" xfId="456"/>
    <cellStyle name="Normal 2 49 3 2" xfId="457"/>
    <cellStyle name="Normal 2 5" xfId="458"/>
    <cellStyle name="Normal 2 5 2" xfId="459"/>
    <cellStyle name="Normal 2 5 2 2" xfId="460"/>
    <cellStyle name="Normal 2 5 2 2 2" xfId="461"/>
    <cellStyle name="Normal 2 5 2 3" xfId="462"/>
    <cellStyle name="Normal 2 5 3" xfId="463"/>
    <cellStyle name="Normal 2 5 4" xfId="464"/>
    <cellStyle name="Normal 2 50" xfId="465"/>
    <cellStyle name="Normal 2 51" xfId="2013"/>
    <cellStyle name="Normal 2 51 2" xfId="2014"/>
    <cellStyle name="Normal 2 51 3" xfId="2015"/>
    <cellStyle name="Normal 2 52" xfId="2016"/>
    <cellStyle name="Normal 2 53" xfId="2017"/>
    <cellStyle name="Normal 2 6" xfId="466"/>
    <cellStyle name="Normal 2 6 2" xfId="467"/>
    <cellStyle name="Normal 2 7" xfId="468"/>
    <cellStyle name="Normal 2 7 2" xfId="469"/>
    <cellStyle name="Normal 2 8" xfId="470"/>
    <cellStyle name="Normal 2 8 2" xfId="471"/>
    <cellStyle name="Normal 2 9" xfId="472"/>
    <cellStyle name="Normal 2 9 2" xfId="473"/>
    <cellStyle name="Normal 20" xfId="474"/>
    <cellStyle name="Normal 20 2" xfId="475"/>
    <cellStyle name="Normal 20 3" xfId="476"/>
    <cellStyle name="Normal 21" xfId="477"/>
    <cellStyle name="Normal 21 2" xfId="478"/>
    <cellStyle name="Normal 21 3" xfId="479"/>
    <cellStyle name="Normal 22" xfId="480"/>
    <cellStyle name="Normal 22 2" xfId="481"/>
    <cellStyle name="Normal 22 3" xfId="482"/>
    <cellStyle name="Normal 23" xfId="483"/>
    <cellStyle name="Normal 23 2" xfId="484"/>
    <cellStyle name="Normal 23 3" xfId="485"/>
    <cellStyle name="Normal 24" xfId="486"/>
    <cellStyle name="Normal 24 2" xfId="487"/>
    <cellStyle name="Normal 24 3" xfId="488"/>
    <cellStyle name="Normal 25" xfId="489"/>
    <cellStyle name="Normal 25 2" xfId="490"/>
    <cellStyle name="Normal 25 3" xfId="491"/>
    <cellStyle name="Normal 26" xfId="492"/>
    <cellStyle name="Normal 26 2" xfId="493"/>
    <cellStyle name="Normal 26 3" xfId="494"/>
    <cellStyle name="Normal 27" xfId="495"/>
    <cellStyle name="Normal 27 2" xfId="496"/>
    <cellStyle name="Normal 27 3" xfId="497"/>
    <cellStyle name="Normal 28" xfId="498"/>
    <cellStyle name="Normal 28 2" xfId="499"/>
    <cellStyle name="Normal 28 3" xfId="500"/>
    <cellStyle name="Normal 29" xfId="501"/>
    <cellStyle name="Normal 29 2" xfId="502"/>
    <cellStyle name="Normal 29 3" xfId="503"/>
    <cellStyle name="Normal 3" xfId="17"/>
    <cellStyle name="Normal 3 2" xfId="504"/>
    <cellStyle name="Normal 3 2 2" xfId="505"/>
    <cellStyle name="Normal 3 2 2 2" xfId="506"/>
    <cellStyle name="Normal 3 2 2 3" xfId="507"/>
    <cellStyle name="Normal 3 2 3" xfId="508"/>
    <cellStyle name="Normal 3 2 4" xfId="509"/>
    <cellStyle name="Normal 3 2 5" xfId="510"/>
    <cellStyle name="Normal 3 3" xfId="511"/>
    <cellStyle name="Normal 3 3 2" xfId="512"/>
    <cellStyle name="Normal 3 3 2 2" xfId="513"/>
    <cellStyle name="Normal 3 3 2 2 2" xfId="514"/>
    <cellStyle name="Normal 3 3 2 2 3" xfId="515"/>
    <cellStyle name="Normal 3 3 2 3" xfId="516"/>
    <cellStyle name="Normal 3 3 3" xfId="517"/>
    <cellStyle name="Normal 3 3 3 2" xfId="518"/>
    <cellStyle name="Normal 3 3 3 2 2" xfId="519"/>
    <cellStyle name="Normal 3 3 3 2 3" xfId="520"/>
    <cellStyle name="Normal 3 3 3 3" xfId="521"/>
    <cellStyle name="Normal 3 3 4" xfId="522"/>
    <cellStyle name="Normal 3 4" xfId="523"/>
    <cellStyle name="Normal 3 4 2" xfId="524"/>
    <cellStyle name="Normal 3 4 2 2" xfId="525"/>
    <cellStyle name="Normal 3 4 2 3" xfId="526"/>
    <cellStyle name="Normal 3 4 3" xfId="527"/>
    <cellStyle name="Normal 3 4 3 2" xfId="528"/>
    <cellStyle name="Normal 3 4 4" xfId="529"/>
    <cellStyle name="Normal 3 5" xfId="530"/>
    <cellStyle name="Normal 3 5 2" xfId="531"/>
    <cellStyle name="Normal 3 5 3" xfId="532"/>
    <cellStyle name="Normal 3 6" xfId="533"/>
    <cellStyle name="Normal 30" xfId="534"/>
    <cellStyle name="Normal 30 2" xfId="535"/>
    <cellStyle name="Normal 30 3" xfId="536"/>
    <cellStyle name="Normal 31" xfId="537"/>
    <cellStyle name="Normal 31 2" xfId="538"/>
    <cellStyle name="Normal 31 3" xfId="539"/>
    <cellStyle name="Normal 32" xfId="540"/>
    <cellStyle name="Normal 32 2" xfId="541"/>
    <cellStyle name="Normal 32 3" xfId="542"/>
    <cellStyle name="Normal 33" xfId="543"/>
    <cellStyle name="Normal 33 2" xfId="544"/>
    <cellStyle name="Normal 33 3" xfId="545"/>
    <cellStyle name="Normal 34" xfId="546"/>
    <cellStyle name="Normal 34 2" xfId="547"/>
    <cellStyle name="Normal 34 3" xfId="548"/>
    <cellStyle name="Normal 35" xfId="549"/>
    <cellStyle name="Normal 35 2" xfId="550"/>
    <cellStyle name="Normal 35 3" xfId="551"/>
    <cellStyle name="Normal 36" xfId="552"/>
    <cellStyle name="Normal 36 2" xfId="553"/>
    <cellStyle name="Normal 36 3" xfId="554"/>
    <cellStyle name="Normal 37" xfId="555"/>
    <cellStyle name="Normal 37 2" xfId="556"/>
    <cellStyle name="Normal 37 3" xfId="557"/>
    <cellStyle name="Normal 38" xfId="558"/>
    <cellStyle name="Normal 38 2" xfId="559"/>
    <cellStyle name="Normal 38 3" xfId="560"/>
    <cellStyle name="Normal 39" xfId="561"/>
    <cellStyle name="Normal 39 2" xfId="562"/>
    <cellStyle name="Normal 39 3" xfId="563"/>
    <cellStyle name="Normal 4" xfId="564"/>
    <cellStyle name="Normal 4 2" xfId="565"/>
    <cellStyle name="Normal 4 2 2" xfId="566"/>
    <cellStyle name="Normal 4 2 2 2" xfId="567"/>
    <cellStyle name="Normal 4 2 2 2 2" xfId="568"/>
    <cellStyle name="Normal 4 2 3" xfId="569"/>
    <cellStyle name="Normal 4 2 3 2" xfId="570"/>
    <cellStyle name="Normal 4 2 3 3" xfId="571"/>
    <cellStyle name="Normal 4 2 4" xfId="572"/>
    <cellStyle name="Normal 4 2 5" xfId="573"/>
    <cellStyle name="Normal 4 3" xfId="574"/>
    <cellStyle name="Normal 4 3 2" xfId="575"/>
    <cellStyle name="Normal 4 3 2 2" xfId="576"/>
    <cellStyle name="Normal 4 3 2 3" xfId="577"/>
    <cellStyle name="Normal 4 3 3" xfId="578"/>
    <cellStyle name="Normal 4 3 3 2" xfId="579"/>
    <cellStyle name="Normal 4 3 3 3" xfId="580"/>
    <cellStyle name="Normal 4 3 4" xfId="581"/>
    <cellStyle name="Normal 4 4" xfId="582"/>
    <cellStyle name="Normal 4 4 2" xfId="583"/>
    <cellStyle name="Normal 4 4 3" xfId="584"/>
    <cellStyle name="Normal 4 4 4" xfId="585"/>
    <cellStyle name="Normal 4 5" xfId="586"/>
    <cellStyle name="Normal 4 6" xfId="587"/>
    <cellStyle name="Normal 4 6 2" xfId="588"/>
    <cellStyle name="Normal 4 6 3" xfId="589"/>
    <cellStyle name="Normal 4 6 4" xfId="590"/>
    <cellStyle name="Normal 4 6 5" xfId="591"/>
    <cellStyle name="Normal 4 6 5 2" xfId="592"/>
    <cellStyle name="Normal 4 6 5 3" xfId="593"/>
    <cellStyle name="Normal 4 7" xfId="594"/>
    <cellStyle name="Normal 4 7 2" xfId="595"/>
    <cellStyle name="Normal 4 7 3" xfId="596"/>
    <cellStyle name="Normal 4 7 3 2" xfId="597"/>
    <cellStyle name="Normal 4 7 3 3" xfId="598"/>
    <cellStyle name="Normal 4 7 4" xfId="599"/>
    <cellStyle name="Normal 4 8" xfId="600"/>
    <cellStyle name="Normal 40" xfId="601"/>
    <cellStyle name="Normal 40 2" xfId="602"/>
    <cellStyle name="Normal 40 3" xfId="603"/>
    <cellStyle name="Normal 41" xfId="604"/>
    <cellStyle name="Normal 41 2" xfId="605"/>
    <cellStyle name="Normal 41 3" xfId="606"/>
    <cellStyle name="Normal 42" xfId="607"/>
    <cellStyle name="Normal 42 2" xfId="608"/>
    <cellStyle name="Normal 42 3" xfId="609"/>
    <cellStyle name="Normal 43" xfId="610"/>
    <cellStyle name="Normal 43 2" xfId="611"/>
    <cellStyle name="Normal 43 3" xfId="612"/>
    <cellStyle name="Normal 44" xfId="613"/>
    <cellStyle name="Normal 44 2" xfId="614"/>
    <cellStyle name="Normal 45" xfId="615"/>
    <cellStyle name="Normal 45 2" xfId="616"/>
    <cellStyle name="Normal 45 3" xfId="617"/>
    <cellStyle name="Normal 46" xfId="618"/>
    <cellStyle name="Normal 46 2" xfId="619"/>
    <cellStyle name="Normal 47" xfId="620"/>
    <cellStyle name="Normal 48" xfId="621"/>
    <cellStyle name="Normal 48 2" xfId="622"/>
    <cellStyle name="Normal 49" xfId="623"/>
    <cellStyle name="Normal 5" xfId="21"/>
    <cellStyle name="Normal 5 2" xfId="624"/>
    <cellStyle name="Normal 5 3" xfId="625"/>
    <cellStyle name="Normal 5 3 2" xfId="626"/>
    <cellStyle name="Normal 5 3 2 2" xfId="627"/>
    <cellStyle name="Normal 5 3 2 3" xfId="628"/>
    <cellStyle name="Normal 5 3 3" xfId="629"/>
    <cellStyle name="Normal 5 3 4" xfId="630"/>
    <cellStyle name="Normal 5 4" xfId="631"/>
    <cellStyle name="Normal 5 4 2" xfId="632"/>
    <cellStyle name="Normal 5 4 3" xfId="633"/>
    <cellStyle name="Normal 5 5" xfId="634"/>
    <cellStyle name="Normal 5 5 2" xfId="635"/>
    <cellStyle name="Normal 50" xfId="636"/>
    <cellStyle name="Normal 6" xfId="18"/>
    <cellStyle name="Normal 6 2" xfId="19"/>
    <cellStyle name="Normal 6 2 2" xfId="637"/>
    <cellStyle name="Normal 6 2 2 2" xfId="638"/>
    <cellStyle name="Normal 6 2 2 3" xfId="639"/>
    <cellStyle name="Normal 6 2 2 4" xfId="640"/>
    <cellStyle name="Normal 6 2 2 5" xfId="641"/>
    <cellStyle name="Normal 6 2 3" xfId="642"/>
    <cellStyle name="Normal 6 2 4" xfId="643"/>
    <cellStyle name="Normal 6 2 4 2" xfId="644"/>
    <cellStyle name="Normal 6 2 4 3" xfId="645"/>
    <cellStyle name="Normal 6 2 5" xfId="646"/>
    <cellStyle name="Normal 6 3" xfId="647"/>
    <cellStyle name="Normal 6 3 2" xfId="648"/>
    <cellStyle name="Normal 6 3 2 2" xfId="649"/>
    <cellStyle name="Normal 6 3 2 3" xfId="650"/>
    <cellStyle name="Normal 6 3 3" xfId="651"/>
    <cellStyle name="Normal 6 3 4" xfId="652"/>
    <cellStyle name="Normal 6 3 5" xfId="653"/>
    <cellStyle name="Normal 6 4" xfId="654"/>
    <cellStyle name="Normal 6 4 2" xfId="655"/>
    <cellStyle name="Normal 6 4 2 2" xfId="656"/>
    <cellStyle name="Normal 6 4 2 3" xfId="657"/>
    <cellStyle name="Normal 6 4 3" xfId="658"/>
    <cellStyle name="Normal 6 5" xfId="659"/>
    <cellStyle name="Normal 6 5 2" xfId="660"/>
    <cellStyle name="Normal 6 5 3" xfId="661"/>
    <cellStyle name="Normal 6 5 4" xfId="662"/>
    <cellStyle name="Normal 7" xfId="22"/>
    <cellStyle name="Normal 7 2" xfId="663"/>
    <cellStyle name="Normal 7 3" xfId="664"/>
    <cellStyle name="Normal 7 3 2" xfId="665"/>
    <cellStyle name="Normal 7 3 2 2" xfId="666"/>
    <cellStyle name="Normal 7 3 2 3" xfId="667"/>
    <cellStyle name="Normal 7 3 3" xfId="668"/>
    <cellStyle name="Normal 7 3 3 2" xfId="669"/>
    <cellStyle name="Normal 7 3 4" xfId="670"/>
    <cellStyle name="Normal 7 4" xfId="671"/>
    <cellStyle name="Normal 7 5" xfId="672"/>
    <cellStyle name="Normal 8" xfId="20"/>
    <cellStyle name="Normal 8 2" xfId="673"/>
    <cellStyle name="Normal 8 2 2" xfId="674"/>
    <cellStyle name="Normal 8 2 2 2" xfId="675"/>
    <cellStyle name="Normal 8 2 2 3" xfId="676"/>
    <cellStyle name="Normal 8 2 2 4" xfId="677"/>
    <cellStyle name="Normal 8 2 3" xfId="678"/>
    <cellStyle name="Normal 8 2 3 2" xfId="679"/>
    <cellStyle name="Normal 8 2 3 3" xfId="680"/>
    <cellStyle name="Normal 8 2 4" xfId="681"/>
    <cellStyle name="Normal 8 2 5" xfId="682"/>
    <cellStyle name="Normal 8 3" xfId="683"/>
    <cellStyle name="Normal 8 4" xfId="684"/>
    <cellStyle name="Normal 8 4 2" xfId="685"/>
    <cellStyle name="Normal 8 4 3" xfId="686"/>
    <cellStyle name="Normal 8 5" xfId="687"/>
    <cellStyle name="Normal 8 6" xfId="688"/>
    <cellStyle name="Normal 8 6 2" xfId="689"/>
    <cellStyle name="Normal 8 6 2 2" xfId="690"/>
    <cellStyle name="Normal 8 6 3" xfId="691"/>
    <cellStyle name="Normal 8 6 3 2" xfId="692"/>
    <cellStyle name="Normal 8 6 4" xfId="693"/>
    <cellStyle name="Normal 8 6 5" xfId="694"/>
    <cellStyle name="Normal 8 7" xfId="695"/>
    <cellStyle name="Normal 8 7 2" xfId="696"/>
    <cellStyle name="Normal 8 8" xfId="697"/>
    <cellStyle name="Normal 9" xfId="698"/>
    <cellStyle name="Normal 9 2" xfId="699"/>
    <cellStyle name="Normal 9 2 2" xfId="700"/>
    <cellStyle name="Normal 9 2 3" xfId="701"/>
    <cellStyle name="Normal 9 2 3 2" xfId="702"/>
    <cellStyle name="Normal 9 2 4" xfId="703"/>
    <cellStyle name="Normal 9 2 4 2" xfId="704"/>
    <cellStyle name="Normal 9 2 4 3" xfId="705"/>
    <cellStyle name="Normal 9 3" xfId="706"/>
    <cellStyle name="Normal 9 4" xfId="707"/>
    <cellStyle name="Normal 9 5" xfId="708"/>
    <cellStyle name="Normal 9 6" xfId="709"/>
    <cellStyle name="Normal 9 6 2" xfId="710"/>
    <cellStyle name="Normal 9 6 3" xfId="711"/>
    <cellStyle name="Normal 9 7" xfId="712"/>
    <cellStyle name="Normal 9 7 2" xfId="713"/>
    <cellStyle name="Normal 9 7 3" xfId="714"/>
    <cellStyle name="Normal_Housing Market Indicators 2007" xfId="9"/>
    <cellStyle name="Normal_Sheet1" xfId="10"/>
    <cellStyle name="Normal_Sheet1_Housing Market Indicators 2007" xfId="8"/>
    <cellStyle name="Note 10" xfId="715"/>
    <cellStyle name="Note 10 2" xfId="716"/>
    <cellStyle name="Note 10 2 2" xfId="717"/>
    <cellStyle name="Note 10 2 2 2" xfId="718"/>
    <cellStyle name="Note 10 2 2 3" xfId="719"/>
    <cellStyle name="Note 10 2 2 3 2" xfId="720"/>
    <cellStyle name="Note 10 2 2 3 3" xfId="721"/>
    <cellStyle name="Note 10 2 2 3 3 2" xfId="722"/>
    <cellStyle name="Note 10 2 2 3 3 3" xfId="723"/>
    <cellStyle name="Note 10 2 3" xfId="724"/>
    <cellStyle name="Note 10 2 3 2" xfId="725"/>
    <cellStyle name="Note 10 2 3 3" xfId="726"/>
    <cellStyle name="Note 10 2 3 3 2" xfId="727"/>
    <cellStyle name="Note 10 2 3 3 3" xfId="728"/>
    <cellStyle name="Note 10 3" xfId="729"/>
    <cellStyle name="Note 10 3 2" xfId="730"/>
    <cellStyle name="Note 10 3 2 2" xfId="731"/>
    <cellStyle name="Note 10 3 2 3" xfId="732"/>
    <cellStyle name="Note 10 3 2 3 2" xfId="733"/>
    <cellStyle name="Note 10 3 2 3 3" xfId="734"/>
    <cellStyle name="Note 10 3 2 3 3 2" xfId="735"/>
    <cellStyle name="Note 10 3 2 3 3 3" xfId="736"/>
    <cellStyle name="Note 10 3 3" xfId="737"/>
    <cellStyle name="Note 10 3 3 2" xfId="738"/>
    <cellStyle name="Note 10 3 3 3" xfId="739"/>
    <cellStyle name="Note 10 3 3 3 2" xfId="740"/>
    <cellStyle name="Note 10 3 3 3 3" xfId="741"/>
    <cellStyle name="Note 10 4" xfId="742"/>
    <cellStyle name="Note 10 4 2" xfId="743"/>
    <cellStyle name="Note 10 4 3" xfId="744"/>
    <cellStyle name="Note 10 4 3 2" xfId="745"/>
    <cellStyle name="Note 10 4 3 3" xfId="746"/>
    <cellStyle name="Note 10 4 3 3 2" xfId="747"/>
    <cellStyle name="Note 10 4 3 3 3" xfId="748"/>
    <cellStyle name="Note 10 5" xfId="749"/>
    <cellStyle name="Note 10 5 2" xfId="750"/>
    <cellStyle name="Note 10 5 3" xfId="751"/>
    <cellStyle name="Note 10 5 3 2" xfId="752"/>
    <cellStyle name="Note 10 5 3 3" xfId="753"/>
    <cellStyle name="Note 11" xfId="754"/>
    <cellStyle name="Note 11 2" xfId="755"/>
    <cellStyle name="Note 11 2 2" xfId="756"/>
    <cellStyle name="Note 11 2 2 2" xfId="757"/>
    <cellStyle name="Note 11 2 2 3" xfId="758"/>
    <cellStyle name="Note 11 2 2 3 2" xfId="759"/>
    <cellStyle name="Note 11 2 2 3 3" xfId="760"/>
    <cellStyle name="Note 11 2 2 3 3 2" xfId="761"/>
    <cellStyle name="Note 11 2 2 3 3 3" xfId="762"/>
    <cellStyle name="Note 11 2 3" xfId="763"/>
    <cellStyle name="Note 11 2 3 2" xfId="764"/>
    <cellStyle name="Note 11 2 3 3" xfId="765"/>
    <cellStyle name="Note 11 2 3 3 2" xfId="766"/>
    <cellStyle name="Note 11 2 3 3 3" xfId="767"/>
    <cellStyle name="Note 11 3" xfId="768"/>
    <cellStyle name="Note 11 3 2" xfId="769"/>
    <cellStyle name="Note 11 3 2 2" xfId="770"/>
    <cellStyle name="Note 11 3 2 3" xfId="771"/>
    <cellStyle name="Note 11 3 2 3 2" xfId="772"/>
    <cellStyle name="Note 11 3 2 3 3" xfId="773"/>
    <cellStyle name="Note 11 3 2 3 3 2" xfId="774"/>
    <cellStyle name="Note 11 3 2 3 3 3" xfId="775"/>
    <cellStyle name="Note 11 3 3" xfId="776"/>
    <cellStyle name="Note 11 3 3 2" xfId="777"/>
    <cellStyle name="Note 11 3 3 3" xfId="778"/>
    <cellStyle name="Note 11 3 3 3 2" xfId="779"/>
    <cellStyle name="Note 11 3 3 3 3" xfId="780"/>
    <cellStyle name="Note 11 4" xfId="781"/>
    <cellStyle name="Note 11 4 2" xfId="782"/>
    <cellStyle name="Note 11 4 3" xfId="783"/>
    <cellStyle name="Note 11 4 3 2" xfId="784"/>
    <cellStyle name="Note 11 4 3 3" xfId="785"/>
    <cellStyle name="Note 11 4 3 3 2" xfId="786"/>
    <cellStyle name="Note 11 4 3 3 3" xfId="787"/>
    <cellStyle name="Note 11 5" xfId="788"/>
    <cellStyle name="Note 11 5 2" xfId="789"/>
    <cellStyle name="Note 11 5 3" xfId="790"/>
    <cellStyle name="Note 11 5 3 2" xfId="791"/>
    <cellStyle name="Note 11 5 3 3" xfId="792"/>
    <cellStyle name="Note 12" xfId="793"/>
    <cellStyle name="Note 12 2" xfId="794"/>
    <cellStyle name="Note 12 2 2" xfId="795"/>
    <cellStyle name="Note 12 2 2 2" xfId="796"/>
    <cellStyle name="Note 12 2 2 3" xfId="797"/>
    <cellStyle name="Note 12 2 2 3 2" xfId="798"/>
    <cellStyle name="Note 12 2 2 3 3" xfId="799"/>
    <cellStyle name="Note 12 2 2 3 3 2" xfId="800"/>
    <cellStyle name="Note 12 2 2 3 3 3" xfId="801"/>
    <cellStyle name="Note 12 2 3" xfId="802"/>
    <cellStyle name="Note 12 2 3 2" xfId="803"/>
    <cellStyle name="Note 12 2 3 3" xfId="804"/>
    <cellStyle name="Note 12 2 3 3 2" xfId="805"/>
    <cellStyle name="Note 12 2 3 3 3" xfId="806"/>
    <cellStyle name="Note 12 3" xfId="807"/>
    <cellStyle name="Note 12 3 2" xfId="808"/>
    <cellStyle name="Note 12 3 2 2" xfId="809"/>
    <cellStyle name="Note 12 3 2 3" xfId="810"/>
    <cellStyle name="Note 12 3 2 3 2" xfId="811"/>
    <cellStyle name="Note 12 3 2 3 3" xfId="812"/>
    <cellStyle name="Note 12 3 2 3 3 2" xfId="813"/>
    <cellStyle name="Note 12 3 2 3 3 3" xfId="814"/>
    <cellStyle name="Note 12 3 3" xfId="815"/>
    <cellStyle name="Note 12 3 3 2" xfId="816"/>
    <cellStyle name="Note 12 3 3 3" xfId="817"/>
    <cellStyle name="Note 12 3 3 3 2" xfId="818"/>
    <cellStyle name="Note 12 3 3 3 3" xfId="819"/>
    <cellStyle name="Note 12 4" xfId="820"/>
    <cellStyle name="Note 12 4 2" xfId="821"/>
    <cellStyle name="Note 12 4 3" xfId="822"/>
    <cellStyle name="Note 12 4 3 2" xfId="823"/>
    <cellStyle name="Note 12 4 3 3" xfId="824"/>
    <cellStyle name="Note 12 4 3 3 2" xfId="825"/>
    <cellStyle name="Note 12 4 3 3 3" xfId="826"/>
    <cellStyle name="Note 12 5" xfId="827"/>
    <cellStyle name="Note 12 5 2" xfId="828"/>
    <cellStyle name="Note 12 5 3" xfId="829"/>
    <cellStyle name="Note 12 5 3 2" xfId="830"/>
    <cellStyle name="Note 12 5 3 3" xfId="831"/>
    <cellStyle name="Note 13" xfId="832"/>
    <cellStyle name="Note 13 2" xfId="833"/>
    <cellStyle name="Note 13 2 2" xfId="834"/>
    <cellStyle name="Note 13 2 2 2" xfId="835"/>
    <cellStyle name="Note 13 2 2 3" xfId="836"/>
    <cellStyle name="Note 13 2 2 3 2" xfId="837"/>
    <cellStyle name="Note 13 2 2 3 3" xfId="838"/>
    <cellStyle name="Note 13 2 2 3 3 2" xfId="839"/>
    <cellStyle name="Note 13 2 2 3 3 3" xfId="840"/>
    <cellStyle name="Note 13 2 3" xfId="841"/>
    <cellStyle name="Note 13 2 3 2" xfId="842"/>
    <cellStyle name="Note 13 2 3 3" xfId="843"/>
    <cellStyle name="Note 13 2 3 3 2" xfId="844"/>
    <cellStyle name="Note 13 2 3 3 3" xfId="845"/>
    <cellStyle name="Note 13 3" xfId="846"/>
    <cellStyle name="Note 13 3 2" xfId="847"/>
    <cellStyle name="Note 13 3 2 2" xfId="848"/>
    <cellStyle name="Note 13 3 2 3" xfId="849"/>
    <cellStyle name="Note 13 3 2 3 2" xfId="850"/>
    <cellStyle name="Note 13 3 2 3 3" xfId="851"/>
    <cellStyle name="Note 13 3 2 3 3 2" xfId="852"/>
    <cellStyle name="Note 13 3 2 3 3 3" xfId="853"/>
    <cellStyle name="Note 13 3 3" xfId="854"/>
    <cellStyle name="Note 13 3 3 2" xfId="855"/>
    <cellStyle name="Note 13 3 3 3" xfId="856"/>
    <cellStyle name="Note 13 3 3 3 2" xfId="857"/>
    <cellStyle name="Note 13 3 3 3 3" xfId="858"/>
    <cellStyle name="Note 13 4" xfId="859"/>
    <cellStyle name="Note 13 4 2" xfId="860"/>
    <cellStyle name="Note 13 4 3" xfId="861"/>
    <cellStyle name="Note 13 4 3 2" xfId="862"/>
    <cellStyle name="Note 13 4 3 3" xfId="863"/>
    <cellStyle name="Note 13 4 3 3 2" xfId="864"/>
    <cellStyle name="Note 13 4 3 3 3" xfId="865"/>
    <cellStyle name="Note 13 5" xfId="866"/>
    <cellStyle name="Note 13 5 2" xfId="867"/>
    <cellStyle name="Note 13 5 3" xfId="868"/>
    <cellStyle name="Note 13 5 3 2" xfId="869"/>
    <cellStyle name="Note 13 5 3 3" xfId="870"/>
    <cellStyle name="Note 14" xfId="871"/>
    <cellStyle name="Note 14 2" xfId="872"/>
    <cellStyle name="Note 14 2 2" xfId="873"/>
    <cellStyle name="Note 14 2 2 2" xfId="874"/>
    <cellStyle name="Note 14 2 2 3" xfId="875"/>
    <cellStyle name="Note 14 2 2 3 2" xfId="876"/>
    <cellStyle name="Note 14 2 2 3 3" xfId="877"/>
    <cellStyle name="Note 14 2 2 3 3 2" xfId="878"/>
    <cellStyle name="Note 14 2 2 3 3 3" xfId="879"/>
    <cellStyle name="Note 14 2 3" xfId="880"/>
    <cellStyle name="Note 14 2 3 2" xfId="881"/>
    <cellStyle name="Note 14 2 3 3" xfId="882"/>
    <cellStyle name="Note 14 2 3 3 2" xfId="883"/>
    <cellStyle name="Note 14 2 3 3 3" xfId="884"/>
    <cellStyle name="Note 14 3" xfId="885"/>
    <cellStyle name="Note 14 3 2" xfId="886"/>
    <cellStyle name="Note 14 3 2 2" xfId="887"/>
    <cellStyle name="Note 14 3 2 3" xfId="888"/>
    <cellStyle name="Note 14 3 2 3 2" xfId="889"/>
    <cellStyle name="Note 14 3 2 3 3" xfId="890"/>
    <cellStyle name="Note 14 3 2 3 3 2" xfId="891"/>
    <cellStyle name="Note 14 3 2 3 3 3" xfId="892"/>
    <cellStyle name="Note 14 3 3" xfId="893"/>
    <cellStyle name="Note 14 3 3 2" xfId="894"/>
    <cellStyle name="Note 14 3 3 3" xfId="895"/>
    <cellStyle name="Note 14 3 3 3 2" xfId="896"/>
    <cellStyle name="Note 14 3 3 3 3" xfId="897"/>
    <cellStyle name="Note 14 4" xfId="898"/>
    <cellStyle name="Note 14 4 2" xfId="899"/>
    <cellStyle name="Note 14 4 3" xfId="900"/>
    <cellStyle name="Note 14 4 3 2" xfId="901"/>
    <cellStyle name="Note 14 4 3 3" xfId="902"/>
    <cellStyle name="Note 14 4 3 3 2" xfId="903"/>
    <cellStyle name="Note 14 4 3 3 3" xfId="904"/>
    <cellStyle name="Note 14 5" xfId="905"/>
    <cellStyle name="Note 14 5 2" xfId="906"/>
    <cellStyle name="Note 14 5 3" xfId="907"/>
    <cellStyle name="Note 14 5 3 2" xfId="908"/>
    <cellStyle name="Note 14 5 3 3" xfId="909"/>
    <cellStyle name="Note 15" xfId="910"/>
    <cellStyle name="Note 15 2" xfId="911"/>
    <cellStyle name="Note 15 2 2" xfId="912"/>
    <cellStyle name="Note 15 2 2 2" xfId="913"/>
    <cellStyle name="Note 15 2 2 3" xfId="914"/>
    <cellStyle name="Note 15 2 2 3 2" xfId="915"/>
    <cellStyle name="Note 15 2 2 3 3" xfId="916"/>
    <cellStyle name="Note 15 2 2 3 3 2" xfId="917"/>
    <cellStyle name="Note 15 2 2 3 3 3" xfId="918"/>
    <cellStyle name="Note 15 2 3" xfId="919"/>
    <cellStyle name="Note 15 2 3 2" xfId="920"/>
    <cellStyle name="Note 15 2 3 3" xfId="921"/>
    <cellStyle name="Note 15 2 3 3 2" xfId="922"/>
    <cellStyle name="Note 15 2 3 3 3" xfId="923"/>
    <cellStyle name="Note 15 3" xfId="924"/>
    <cellStyle name="Note 15 3 2" xfId="925"/>
    <cellStyle name="Note 15 3 2 2" xfId="926"/>
    <cellStyle name="Note 15 3 2 3" xfId="927"/>
    <cellStyle name="Note 15 3 2 3 2" xfId="928"/>
    <cellStyle name="Note 15 3 2 3 3" xfId="929"/>
    <cellStyle name="Note 15 3 2 3 3 2" xfId="930"/>
    <cellStyle name="Note 15 3 2 3 3 3" xfId="931"/>
    <cellStyle name="Note 15 3 3" xfId="932"/>
    <cellStyle name="Note 15 3 3 2" xfId="933"/>
    <cellStyle name="Note 15 3 3 3" xfId="934"/>
    <cellStyle name="Note 15 3 3 3 2" xfId="935"/>
    <cellStyle name="Note 15 3 3 3 3" xfId="936"/>
    <cellStyle name="Note 15 4" xfId="937"/>
    <cellStyle name="Note 15 4 2" xfId="938"/>
    <cellStyle name="Note 15 4 3" xfId="939"/>
    <cellStyle name="Note 15 4 3 2" xfId="940"/>
    <cellStyle name="Note 15 4 3 3" xfId="941"/>
    <cellStyle name="Note 15 4 3 3 2" xfId="942"/>
    <cellStyle name="Note 15 4 3 3 3" xfId="943"/>
    <cellStyle name="Note 15 5" xfId="944"/>
    <cellStyle name="Note 15 5 2" xfId="945"/>
    <cellStyle name="Note 15 5 3" xfId="946"/>
    <cellStyle name="Note 15 5 3 2" xfId="947"/>
    <cellStyle name="Note 15 5 3 3" xfId="948"/>
    <cellStyle name="Note 16" xfId="949"/>
    <cellStyle name="Note 16 2" xfId="950"/>
    <cellStyle name="Note 16 2 2" xfId="951"/>
    <cellStyle name="Note 16 2 2 2" xfId="952"/>
    <cellStyle name="Note 16 2 2 3" xfId="953"/>
    <cellStyle name="Note 16 2 2 3 2" xfId="954"/>
    <cellStyle name="Note 16 2 2 3 3" xfId="955"/>
    <cellStyle name="Note 16 2 2 3 3 2" xfId="956"/>
    <cellStyle name="Note 16 2 2 3 3 3" xfId="957"/>
    <cellStyle name="Note 16 2 3" xfId="958"/>
    <cellStyle name="Note 16 2 3 2" xfId="959"/>
    <cellStyle name="Note 16 2 3 3" xfId="960"/>
    <cellStyle name="Note 16 2 3 3 2" xfId="961"/>
    <cellStyle name="Note 16 2 3 3 3" xfId="962"/>
    <cellStyle name="Note 16 3" xfId="963"/>
    <cellStyle name="Note 16 3 2" xfId="964"/>
    <cellStyle name="Note 16 3 2 2" xfId="965"/>
    <cellStyle name="Note 16 3 2 3" xfId="966"/>
    <cellStyle name="Note 16 3 2 3 2" xfId="967"/>
    <cellStyle name="Note 16 3 2 3 3" xfId="968"/>
    <cellStyle name="Note 16 3 2 3 3 2" xfId="969"/>
    <cellStyle name="Note 16 3 2 3 3 3" xfId="970"/>
    <cellStyle name="Note 16 3 3" xfId="971"/>
    <cellStyle name="Note 16 3 3 2" xfId="972"/>
    <cellStyle name="Note 16 3 3 3" xfId="973"/>
    <cellStyle name="Note 16 3 3 3 2" xfId="974"/>
    <cellStyle name="Note 16 3 3 3 3" xfId="975"/>
    <cellStyle name="Note 16 4" xfId="976"/>
    <cellStyle name="Note 16 4 2" xfId="977"/>
    <cellStyle name="Note 16 4 3" xfId="978"/>
    <cellStyle name="Note 16 4 3 2" xfId="979"/>
    <cellStyle name="Note 16 4 3 3" xfId="980"/>
    <cellStyle name="Note 16 4 3 3 2" xfId="981"/>
    <cellStyle name="Note 16 4 3 3 3" xfId="982"/>
    <cellStyle name="Note 16 5" xfId="983"/>
    <cellStyle name="Note 16 5 2" xfId="984"/>
    <cellStyle name="Note 16 5 3" xfId="985"/>
    <cellStyle name="Note 16 5 3 2" xfId="986"/>
    <cellStyle name="Note 16 5 3 3" xfId="987"/>
    <cellStyle name="Note 17" xfId="988"/>
    <cellStyle name="Note 17 2" xfId="989"/>
    <cellStyle name="Note 17 2 2" xfId="990"/>
    <cellStyle name="Note 17 2 2 2" xfId="991"/>
    <cellStyle name="Note 17 2 2 3" xfId="992"/>
    <cellStyle name="Note 17 2 2 3 2" xfId="993"/>
    <cellStyle name="Note 17 2 2 3 3" xfId="994"/>
    <cellStyle name="Note 17 2 2 3 3 2" xfId="995"/>
    <cellStyle name="Note 17 2 2 3 3 3" xfId="996"/>
    <cellStyle name="Note 17 2 3" xfId="997"/>
    <cellStyle name="Note 17 2 3 2" xfId="998"/>
    <cellStyle name="Note 17 2 3 3" xfId="999"/>
    <cellStyle name="Note 17 2 3 3 2" xfId="1000"/>
    <cellStyle name="Note 17 2 3 3 3" xfId="1001"/>
    <cellStyle name="Note 17 3" xfId="1002"/>
    <cellStyle name="Note 17 3 2" xfId="1003"/>
    <cellStyle name="Note 17 3 2 2" xfId="1004"/>
    <cellStyle name="Note 17 3 2 3" xfId="1005"/>
    <cellStyle name="Note 17 3 2 3 2" xfId="1006"/>
    <cellStyle name="Note 17 3 2 3 3" xfId="1007"/>
    <cellStyle name="Note 17 3 2 3 3 2" xfId="1008"/>
    <cellStyle name="Note 17 3 2 3 3 3" xfId="1009"/>
    <cellStyle name="Note 17 3 3" xfId="1010"/>
    <cellStyle name="Note 17 3 3 2" xfId="1011"/>
    <cellStyle name="Note 17 3 3 3" xfId="1012"/>
    <cellStyle name="Note 17 3 3 3 2" xfId="1013"/>
    <cellStyle name="Note 17 3 3 3 3" xfId="1014"/>
    <cellStyle name="Note 17 4" xfId="1015"/>
    <cellStyle name="Note 17 4 2" xfId="1016"/>
    <cellStyle name="Note 17 4 3" xfId="1017"/>
    <cellStyle name="Note 17 4 3 2" xfId="1018"/>
    <cellStyle name="Note 17 4 3 3" xfId="1019"/>
    <cellStyle name="Note 17 4 3 3 2" xfId="1020"/>
    <cellStyle name="Note 17 4 3 3 3" xfId="1021"/>
    <cellStyle name="Note 17 5" xfId="1022"/>
    <cellStyle name="Note 17 5 2" xfId="1023"/>
    <cellStyle name="Note 17 5 3" xfId="1024"/>
    <cellStyle name="Note 17 5 3 2" xfId="1025"/>
    <cellStyle name="Note 17 5 3 3" xfId="1026"/>
    <cellStyle name="Note 18" xfId="1027"/>
    <cellStyle name="Note 18 2" xfId="1028"/>
    <cellStyle name="Note 18 2 2" xfId="1029"/>
    <cellStyle name="Note 18 2 2 2" xfId="1030"/>
    <cellStyle name="Note 18 2 2 3" xfId="1031"/>
    <cellStyle name="Note 18 2 2 3 2" xfId="1032"/>
    <cellStyle name="Note 18 2 2 3 3" xfId="1033"/>
    <cellStyle name="Note 18 2 2 3 3 2" xfId="1034"/>
    <cellStyle name="Note 18 2 2 3 3 3" xfId="1035"/>
    <cellStyle name="Note 18 2 3" xfId="1036"/>
    <cellStyle name="Note 18 2 3 2" xfId="1037"/>
    <cellStyle name="Note 18 2 3 3" xfId="1038"/>
    <cellStyle name="Note 18 2 3 3 2" xfId="1039"/>
    <cellStyle name="Note 18 2 3 3 3" xfId="1040"/>
    <cellStyle name="Note 18 3" xfId="1041"/>
    <cellStyle name="Note 18 3 2" xfId="1042"/>
    <cellStyle name="Note 18 3 2 2" xfId="1043"/>
    <cellStyle name="Note 18 3 2 3" xfId="1044"/>
    <cellStyle name="Note 18 3 2 3 2" xfId="1045"/>
    <cellStyle name="Note 18 3 2 3 3" xfId="1046"/>
    <cellStyle name="Note 18 3 2 3 3 2" xfId="1047"/>
    <cellStyle name="Note 18 3 2 3 3 3" xfId="1048"/>
    <cellStyle name="Note 18 3 3" xfId="1049"/>
    <cellStyle name="Note 18 3 3 2" xfId="1050"/>
    <cellStyle name="Note 18 3 3 3" xfId="1051"/>
    <cellStyle name="Note 18 3 3 3 2" xfId="1052"/>
    <cellStyle name="Note 18 3 3 3 3" xfId="1053"/>
    <cellStyle name="Note 18 4" xfId="1054"/>
    <cellStyle name="Note 18 4 2" xfId="1055"/>
    <cellStyle name="Note 18 4 3" xfId="1056"/>
    <cellStyle name="Note 18 4 3 2" xfId="1057"/>
    <cellStyle name="Note 18 4 3 3" xfId="1058"/>
    <cellStyle name="Note 18 4 3 3 2" xfId="1059"/>
    <cellStyle name="Note 18 4 3 3 3" xfId="1060"/>
    <cellStyle name="Note 18 5" xfId="1061"/>
    <cellStyle name="Note 18 5 2" xfId="1062"/>
    <cellStyle name="Note 18 5 3" xfId="1063"/>
    <cellStyle name="Note 18 5 3 2" xfId="1064"/>
    <cellStyle name="Note 18 5 3 3" xfId="1065"/>
    <cellStyle name="Note 19" xfId="1066"/>
    <cellStyle name="Note 19 2" xfId="1067"/>
    <cellStyle name="Note 19 2 2" xfId="1068"/>
    <cellStyle name="Note 19 2 2 2" xfId="1069"/>
    <cellStyle name="Note 19 2 2 3" xfId="1070"/>
    <cellStyle name="Note 19 2 2 3 2" xfId="1071"/>
    <cellStyle name="Note 19 2 2 3 3" xfId="1072"/>
    <cellStyle name="Note 19 2 2 3 3 2" xfId="1073"/>
    <cellStyle name="Note 19 2 2 3 3 3" xfId="1074"/>
    <cellStyle name="Note 19 2 3" xfId="1075"/>
    <cellStyle name="Note 19 2 3 2" xfId="1076"/>
    <cellStyle name="Note 19 2 3 3" xfId="1077"/>
    <cellStyle name="Note 19 2 3 3 2" xfId="1078"/>
    <cellStyle name="Note 19 2 3 3 3" xfId="1079"/>
    <cellStyle name="Note 19 3" xfId="1080"/>
    <cellStyle name="Note 19 3 2" xfId="1081"/>
    <cellStyle name="Note 19 3 2 2" xfId="1082"/>
    <cellStyle name="Note 19 3 2 3" xfId="1083"/>
    <cellStyle name="Note 19 3 2 3 2" xfId="1084"/>
    <cellStyle name="Note 19 3 2 3 3" xfId="1085"/>
    <cellStyle name="Note 19 3 2 3 3 2" xfId="1086"/>
    <cellStyle name="Note 19 3 2 3 3 3" xfId="1087"/>
    <cellStyle name="Note 19 3 3" xfId="1088"/>
    <cellStyle name="Note 19 3 3 2" xfId="1089"/>
    <cellStyle name="Note 19 3 3 3" xfId="1090"/>
    <cellStyle name="Note 19 3 3 3 2" xfId="1091"/>
    <cellStyle name="Note 19 3 3 3 3" xfId="1092"/>
    <cellStyle name="Note 19 4" xfId="1093"/>
    <cellStyle name="Note 19 4 2" xfId="1094"/>
    <cellStyle name="Note 19 4 3" xfId="1095"/>
    <cellStyle name="Note 19 4 3 2" xfId="1096"/>
    <cellStyle name="Note 19 4 3 3" xfId="1097"/>
    <cellStyle name="Note 19 4 3 3 2" xfId="1098"/>
    <cellStyle name="Note 19 4 3 3 3" xfId="1099"/>
    <cellStyle name="Note 19 5" xfId="1100"/>
    <cellStyle name="Note 19 5 2" xfId="1101"/>
    <cellStyle name="Note 19 5 3" xfId="1102"/>
    <cellStyle name="Note 19 5 3 2" xfId="1103"/>
    <cellStyle name="Note 19 5 3 3" xfId="1104"/>
    <cellStyle name="Note 2" xfId="1105"/>
    <cellStyle name="Note 2 2" xfId="1106"/>
    <cellStyle name="Note 2 2 2" xfId="1107"/>
    <cellStyle name="Note 2 2 3" xfId="1108"/>
    <cellStyle name="Note 2 2 3 2" xfId="1109"/>
    <cellStyle name="Note 2 2 3 3" xfId="1110"/>
    <cellStyle name="Note 2 2 3 4" xfId="1111"/>
    <cellStyle name="Note 2 2 3 4 2" xfId="1112"/>
    <cellStyle name="Note 2 2 3 5" xfId="1113"/>
    <cellStyle name="Note 2 2 3 5 2" xfId="1114"/>
    <cellStyle name="Note 2 2 3 5 3" xfId="1115"/>
    <cellStyle name="Note 2 2 3 5 3 2" xfId="1116"/>
    <cellStyle name="Note 2 2 3 5 3 3" xfId="1117"/>
    <cellStyle name="Note 2 2 3 6" xfId="1118"/>
    <cellStyle name="Note 2 2 4" xfId="1119"/>
    <cellStyle name="Note 2 2 4 2" xfId="1120"/>
    <cellStyle name="Note 2 2 5" xfId="1121"/>
    <cellStyle name="Note 2 2 5 2" xfId="1122"/>
    <cellStyle name="Note 2 2 5 3" xfId="1123"/>
    <cellStyle name="Note 2 2 5 3 2" xfId="1124"/>
    <cellStyle name="Note 2 2 5 3 3" xfId="1125"/>
    <cellStyle name="Note 2 3" xfId="1126"/>
    <cellStyle name="Note 2 3 2" xfId="1127"/>
    <cellStyle name="Note 2 3 2 2" xfId="1128"/>
    <cellStyle name="Note 2 3 2 3" xfId="1129"/>
    <cellStyle name="Note 2 3 2 3 2" xfId="1130"/>
    <cellStyle name="Note 2 3 2 3 3" xfId="1131"/>
    <cellStyle name="Note 2 3 2 3 3 2" xfId="1132"/>
    <cellStyle name="Note 2 3 2 3 3 3" xfId="1133"/>
    <cellStyle name="Note 2 3 3" xfId="1134"/>
    <cellStyle name="Note 2 3 3 2" xfId="1135"/>
    <cellStyle name="Note 2 3 3 2 2" xfId="1136"/>
    <cellStyle name="Note 2 3 3 2 3" xfId="1137"/>
    <cellStyle name="Note 2 3 3 2 3 2" xfId="1138"/>
    <cellStyle name="Note 2 3 3 2 3 3" xfId="1139"/>
    <cellStyle name="Note 2 3 3 2 3 3 2" xfId="1140"/>
    <cellStyle name="Note 2 3 3 2 3 3 3" xfId="1141"/>
    <cellStyle name="Note 2 3 3 3" xfId="1142"/>
    <cellStyle name="Note 2 3 3 4" xfId="1143"/>
    <cellStyle name="Note 2 3 3 4 2" xfId="1144"/>
    <cellStyle name="Note 2 3 4" xfId="1145"/>
    <cellStyle name="Note 2 3 4 2" xfId="1146"/>
    <cellStyle name="Note 2 3 4 3" xfId="1147"/>
    <cellStyle name="Note 2 3 4 3 2" xfId="1148"/>
    <cellStyle name="Note 2 3 4 4" xfId="1149"/>
    <cellStyle name="Note 2 3 4 4 2" xfId="1150"/>
    <cellStyle name="Note 2 3 4 4 3" xfId="1151"/>
    <cellStyle name="Note 2 4" xfId="1152"/>
    <cellStyle name="Note 2 4 2" xfId="1153"/>
    <cellStyle name="Note 2 4 3" xfId="1154"/>
    <cellStyle name="Note 2 4 4" xfId="1155"/>
    <cellStyle name="Note 2 4 4 2" xfId="1156"/>
    <cellStyle name="Note 2 4 5" xfId="1157"/>
    <cellStyle name="Note 2 4 5 2" xfId="1158"/>
    <cellStyle name="Note 2 4 5 3" xfId="1159"/>
    <cellStyle name="Note 2 4 5 3 2" xfId="1160"/>
    <cellStyle name="Note 2 4 5 3 3" xfId="1161"/>
    <cellStyle name="Note 2 4 6" xfId="1162"/>
    <cellStyle name="Note 2 5" xfId="1163"/>
    <cellStyle name="Note 2 5 2" xfId="1164"/>
    <cellStyle name="Note 2 6" xfId="1165"/>
    <cellStyle name="Note 2 6 2" xfId="1166"/>
    <cellStyle name="Note 2 6 3" xfId="1167"/>
    <cellStyle name="Note 2 6 3 2" xfId="1168"/>
    <cellStyle name="Note 2 6 3 3" xfId="1169"/>
    <cellStyle name="Note 20" xfId="1170"/>
    <cellStyle name="Note 20 2" xfId="1171"/>
    <cellStyle name="Note 20 2 2" xfId="1172"/>
    <cellStyle name="Note 20 2 2 2" xfId="1173"/>
    <cellStyle name="Note 20 2 2 3" xfId="1174"/>
    <cellStyle name="Note 20 2 2 3 2" xfId="1175"/>
    <cellStyle name="Note 20 2 2 3 3" xfId="1176"/>
    <cellStyle name="Note 20 2 2 3 3 2" xfId="1177"/>
    <cellStyle name="Note 20 2 2 3 3 3" xfId="1178"/>
    <cellStyle name="Note 20 2 3" xfId="1179"/>
    <cellStyle name="Note 20 2 3 2" xfId="1180"/>
    <cellStyle name="Note 20 2 3 3" xfId="1181"/>
    <cellStyle name="Note 20 2 3 3 2" xfId="1182"/>
    <cellStyle name="Note 20 2 3 3 3" xfId="1183"/>
    <cellStyle name="Note 20 3" xfId="1184"/>
    <cellStyle name="Note 20 3 2" xfId="1185"/>
    <cellStyle name="Note 20 3 2 2" xfId="1186"/>
    <cellStyle name="Note 20 3 2 3" xfId="1187"/>
    <cellStyle name="Note 20 3 2 3 2" xfId="1188"/>
    <cellStyle name="Note 20 3 2 3 3" xfId="1189"/>
    <cellStyle name="Note 20 3 2 3 3 2" xfId="1190"/>
    <cellStyle name="Note 20 3 2 3 3 3" xfId="1191"/>
    <cellStyle name="Note 20 3 3" xfId="1192"/>
    <cellStyle name="Note 20 3 3 2" xfId="1193"/>
    <cellStyle name="Note 20 3 3 3" xfId="1194"/>
    <cellStyle name="Note 20 3 3 3 2" xfId="1195"/>
    <cellStyle name="Note 20 3 3 3 3" xfId="1196"/>
    <cellStyle name="Note 20 4" xfId="1197"/>
    <cellStyle name="Note 20 4 2" xfId="1198"/>
    <cellStyle name="Note 20 4 3" xfId="1199"/>
    <cellStyle name="Note 20 4 3 2" xfId="1200"/>
    <cellStyle name="Note 20 4 3 3" xfId="1201"/>
    <cellStyle name="Note 20 4 3 3 2" xfId="1202"/>
    <cellStyle name="Note 20 4 3 3 3" xfId="1203"/>
    <cellStyle name="Note 20 5" xfId="1204"/>
    <cellStyle name="Note 20 5 2" xfId="1205"/>
    <cellStyle name="Note 20 5 3" xfId="1206"/>
    <cellStyle name="Note 20 5 3 2" xfId="1207"/>
    <cellStyle name="Note 20 5 3 3" xfId="1208"/>
    <cellStyle name="Note 21" xfId="1209"/>
    <cellStyle name="Note 21 2" xfId="1210"/>
    <cellStyle name="Note 21 2 2" xfId="1211"/>
    <cellStyle name="Note 21 2 2 2" xfId="1212"/>
    <cellStyle name="Note 21 2 2 3" xfId="1213"/>
    <cellStyle name="Note 21 2 2 3 2" xfId="1214"/>
    <cellStyle name="Note 21 2 2 3 3" xfId="1215"/>
    <cellStyle name="Note 21 2 2 3 3 2" xfId="1216"/>
    <cellStyle name="Note 21 2 2 3 3 3" xfId="1217"/>
    <cellStyle name="Note 21 2 3" xfId="1218"/>
    <cellStyle name="Note 21 2 3 2" xfId="1219"/>
    <cellStyle name="Note 21 2 3 3" xfId="1220"/>
    <cellStyle name="Note 21 2 3 3 2" xfId="1221"/>
    <cellStyle name="Note 21 2 3 3 3" xfId="1222"/>
    <cellStyle name="Note 21 3" xfId="1223"/>
    <cellStyle name="Note 21 3 2" xfId="1224"/>
    <cellStyle name="Note 21 3 2 2" xfId="1225"/>
    <cellStyle name="Note 21 3 2 3" xfId="1226"/>
    <cellStyle name="Note 21 3 2 3 2" xfId="1227"/>
    <cellStyle name="Note 21 3 2 3 3" xfId="1228"/>
    <cellStyle name="Note 21 3 2 3 3 2" xfId="1229"/>
    <cellStyle name="Note 21 3 2 3 3 3" xfId="1230"/>
    <cellStyle name="Note 21 3 3" xfId="1231"/>
    <cellStyle name="Note 21 3 3 2" xfId="1232"/>
    <cellStyle name="Note 21 3 3 3" xfId="1233"/>
    <cellStyle name="Note 21 3 3 3 2" xfId="1234"/>
    <cellStyle name="Note 21 3 3 3 3" xfId="1235"/>
    <cellStyle name="Note 21 4" xfId="1236"/>
    <cellStyle name="Note 21 4 2" xfId="1237"/>
    <cellStyle name="Note 21 4 3" xfId="1238"/>
    <cellStyle name="Note 21 4 3 2" xfId="1239"/>
    <cellStyle name="Note 21 4 3 3" xfId="1240"/>
    <cellStyle name="Note 21 4 3 3 2" xfId="1241"/>
    <cellStyle name="Note 21 4 3 3 3" xfId="1242"/>
    <cellStyle name="Note 21 5" xfId="1243"/>
    <cellStyle name="Note 21 5 2" xfId="1244"/>
    <cellStyle name="Note 21 5 3" xfId="1245"/>
    <cellStyle name="Note 21 5 3 2" xfId="1246"/>
    <cellStyle name="Note 21 5 3 3" xfId="1247"/>
    <cellStyle name="Note 22" xfId="1248"/>
    <cellStyle name="Note 22 2" xfId="1249"/>
    <cellStyle name="Note 22 2 2" xfId="1250"/>
    <cellStyle name="Note 22 2 2 2" xfId="1251"/>
    <cellStyle name="Note 22 2 2 3" xfId="1252"/>
    <cellStyle name="Note 22 2 2 3 2" xfId="1253"/>
    <cellStyle name="Note 22 2 2 3 3" xfId="1254"/>
    <cellStyle name="Note 22 2 2 3 3 2" xfId="1255"/>
    <cellStyle name="Note 22 2 2 3 3 3" xfId="1256"/>
    <cellStyle name="Note 22 2 3" xfId="1257"/>
    <cellStyle name="Note 22 2 3 2" xfId="1258"/>
    <cellStyle name="Note 22 2 3 3" xfId="1259"/>
    <cellStyle name="Note 22 2 3 3 2" xfId="1260"/>
    <cellStyle name="Note 22 2 3 3 3" xfId="1261"/>
    <cellStyle name="Note 22 3" xfId="1262"/>
    <cellStyle name="Note 22 3 2" xfId="1263"/>
    <cellStyle name="Note 22 3 2 2" xfId="1264"/>
    <cellStyle name="Note 22 3 2 3" xfId="1265"/>
    <cellStyle name="Note 22 3 2 3 2" xfId="1266"/>
    <cellStyle name="Note 22 3 2 3 3" xfId="1267"/>
    <cellStyle name="Note 22 3 2 3 3 2" xfId="1268"/>
    <cellStyle name="Note 22 3 2 3 3 3" xfId="1269"/>
    <cellStyle name="Note 22 3 3" xfId="1270"/>
    <cellStyle name="Note 22 3 3 2" xfId="1271"/>
    <cellStyle name="Note 22 3 3 3" xfId="1272"/>
    <cellStyle name="Note 22 3 3 3 2" xfId="1273"/>
    <cellStyle name="Note 22 3 3 3 3" xfId="1274"/>
    <cellStyle name="Note 22 4" xfId="1275"/>
    <cellStyle name="Note 22 4 2" xfId="1276"/>
    <cellStyle name="Note 22 4 3" xfId="1277"/>
    <cellStyle name="Note 22 4 3 2" xfId="1278"/>
    <cellStyle name="Note 22 4 3 3" xfId="1279"/>
    <cellStyle name="Note 22 4 3 3 2" xfId="1280"/>
    <cellStyle name="Note 22 4 3 3 3" xfId="1281"/>
    <cellStyle name="Note 22 5" xfId="1282"/>
    <cellStyle name="Note 22 5 2" xfId="1283"/>
    <cellStyle name="Note 22 5 3" xfId="1284"/>
    <cellStyle name="Note 22 5 3 2" xfId="1285"/>
    <cellStyle name="Note 22 5 3 3" xfId="1286"/>
    <cellStyle name="Note 23" xfId="1287"/>
    <cellStyle name="Note 23 2" xfId="1288"/>
    <cellStyle name="Note 23 2 2" xfId="1289"/>
    <cellStyle name="Note 23 2 2 2" xfId="1290"/>
    <cellStyle name="Note 23 2 2 3" xfId="1291"/>
    <cellStyle name="Note 23 2 2 3 2" xfId="1292"/>
    <cellStyle name="Note 23 2 2 3 3" xfId="1293"/>
    <cellStyle name="Note 23 2 2 3 3 2" xfId="1294"/>
    <cellStyle name="Note 23 2 2 3 3 3" xfId="1295"/>
    <cellStyle name="Note 23 2 3" xfId="1296"/>
    <cellStyle name="Note 23 2 3 2" xfId="1297"/>
    <cellStyle name="Note 23 2 3 3" xfId="1298"/>
    <cellStyle name="Note 23 2 3 3 2" xfId="1299"/>
    <cellStyle name="Note 23 2 3 3 3" xfId="1300"/>
    <cellStyle name="Note 23 3" xfId="1301"/>
    <cellStyle name="Note 23 3 2" xfId="1302"/>
    <cellStyle name="Note 23 3 2 2" xfId="1303"/>
    <cellStyle name="Note 23 3 2 3" xfId="1304"/>
    <cellStyle name="Note 23 3 2 3 2" xfId="1305"/>
    <cellStyle name="Note 23 3 2 3 3" xfId="1306"/>
    <cellStyle name="Note 23 3 2 3 3 2" xfId="1307"/>
    <cellStyle name="Note 23 3 2 3 3 3" xfId="1308"/>
    <cellStyle name="Note 23 3 3" xfId="1309"/>
    <cellStyle name="Note 23 3 3 2" xfId="1310"/>
    <cellStyle name="Note 23 3 3 3" xfId="1311"/>
    <cellStyle name="Note 23 3 3 3 2" xfId="1312"/>
    <cellStyle name="Note 23 3 3 3 3" xfId="1313"/>
    <cellStyle name="Note 23 4" xfId="1314"/>
    <cellStyle name="Note 23 4 2" xfId="1315"/>
    <cellStyle name="Note 23 4 3" xfId="1316"/>
    <cellStyle name="Note 23 4 3 2" xfId="1317"/>
    <cellStyle name="Note 23 4 3 3" xfId="1318"/>
    <cellStyle name="Note 23 4 3 3 2" xfId="1319"/>
    <cellStyle name="Note 23 4 3 3 3" xfId="1320"/>
    <cellStyle name="Note 23 5" xfId="1321"/>
    <cellStyle name="Note 23 5 2" xfId="1322"/>
    <cellStyle name="Note 23 5 3" xfId="1323"/>
    <cellStyle name="Note 23 5 3 2" xfId="1324"/>
    <cellStyle name="Note 23 5 3 3" xfId="1325"/>
    <cellStyle name="Note 24" xfId="1326"/>
    <cellStyle name="Note 24 2" xfId="1327"/>
    <cellStyle name="Note 24 2 2" xfId="1328"/>
    <cellStyle name="Note 24 2 2 2" xfId="1329"/>
    <cellStyle name="Note 24 2 2 3" xfId="1330"/>
    <cellStyle name="Note 24 2 2 3 2" xfId="1331"/>
    <cellStyle name="Note 24 2 2 3 3" xfId="1332"/>
    <cellStyle name="Note 24 2 2 3 3 2" xfId="1333"/>
    <cellStyle name="Note 24 2 2 3 3 3" xfId="1334"/>
    <cellStyle name="Note 24 2 3" xfId="1335"/>
    <cellStyle name="Note 24 2 3 2" xfId="1336"/>
    <cellStyle name="Note 24 2 3 3" xfId="1337"/>
    <cellStyle name="Note 24 2 3 3 2" xfId="1338"/>
    <cellStyle name="Note 24 2 3 3 3" xfId="1339"/>
    <cellStyle name="Note 24 3" xfId="1340"/>
    <cellStyle name="Note 24 3 2" xfId="1341"/>
    <cellStyle name="Note 24 3 2 2" xfId="1342"/>
    <cellStyle name="Note 24 3 2 3" xfId="1343"/>
    <cellStyle name="Note 24 3 2 3 2" xfId="1344"/>
    <cellStyle name="Note 24 3 2 3 3" xfId="1345"/>
    <cellStyle name="Note 24 3 2 3 3 2" xfId="1346"/>
    <cellStyle name="Note 24 3 2 3 3 3" xfId="1347"/>
    <cellStyle name="Note 24 3 3" xfId="1348"/>
    <cellStyle name="Note 24 3 3 2" xfId="1349"/>
    <cellStyle name="Note 24 3 3 3" xfId="1350"/>
    <cellStyle name="Note 24 3 3 3 2" xfId="1351"/>
    <cellStyle name="Note 24 3 3 3 3" xfId="1352"/>
    <cellStyle name="Note 24 4" xfId="1353"/>
    <cellStyle name="Note 24 4 2" xfId="1354"/>
    <cellStyle name="Note 24 4 3" xfId="1355"/>
    <cellStyle name="Note 24 4 3 2" xfId="1356"/>
    <cellStyle name="Note 24 4 3 3" xfId="1357"/>
    <cellStyle name="Note 24 4 3 3 2" xfId="1358"/>
    <cellStyle name="Note 24 4 3 3 3" xfId="1359"/>
    <cellStyle name="Note 24 5" xfId="1360"/>
    <cellStyle name="Note 24 5 2" xfId="1361"/>
    <cellStyle name="Note 24 5 3" xfId="1362"/>
    <cellStyle name="Note 24 5 3 2" xfId="1363"/>
    <cellStyle name="Note 24 5 3 3" xfId="1364"/>
    <cellStyle name="Note 25" xfId="1365"/>
    <cellStyle name="Note 25 2" xfId="1366"/>
    <cellStyle name="Note 25 2 2" xfId="1367"/>
    <cellStyle name="Note 25 2 2 2" xfId="1368"/>
    <cellStyle name="Note 25 2 2 3" xfId="1369"/>
    <cellStyle name="Note 25 2 2 3 2" xfId="1370"/>
    <cellStyle name="Note 25 2 2 3 3" xfId="1371"/>
    <cellStyle name="Note 25 2 2 3 3 2" xfId="1372"/>
    <cellStyle name="Note 25 2 2 3 3 3" xfId="1373"/>
    <cellStyle name="Note 25 2 3" xfId="1374"/>
    <cellStyle name="Note 25 2 3 2" xfId="1375"/>
    <cellStyle name="Note 25 2 3 3" xfId="1376"/>
    <cellStyle name="Note 25 2 3 3 2" xfId="1377"/>
    <cellStyle name="Note 25 2 3 3 3" xfId="1378"/>
    <cellStyle name="Note 25 3" xfId="1379"/>
    <cellStyle name="Note 25 3 2" xfId="1380"/>
    <cellStyle name="Note 25 3 2 2" xfId="1381"/>
    <cellStyle name="Note 25 3 2 3" xfId="1382"/>
    <cellStyle name="Note 25 3 2 3 2" xfId="1383"/>
    <cellStyle name="Note 25 3 2 3 3" xfId="1384"/>
    <cellStyle name="Note 25 3 2 3 3 2" xfId="1385"/>
    <cellStyle name="Note 25 3 2 3 3 3" xfId="1386"/>
    <cellStyle name="Note 25 3 3" xfId="1387"/>
    <cellStyle name="Note 25 3 3 2" xfId="1388"/>
    <cellStyle name="Note 25 3 3 3" xfId="1389"/>
    <cellStyle name="Note 25 3 3 3 2" xfId="1390"/>
    <cellStyle name="Note 25 3 3 3 3" xfId="1391"/>
    <cellStyle name="Note 25 4" xfId="1392"/>
    <cellStyle name="Note 25 4 2" xfId="1393"/>
    <cellStyle name="Note 25 4 3" xfId="1394"/>
    <cellStyle name="Note 25 4 3 2" xfId="1395"/>
    <cellStyle name="Note 25 4 3 3" xfId="1396"/>
    <cellStyle name="Note 25 4 3 3 2" xfId="1397"/>
    <cellStyle name="Note 25 4 3 3 3" xfId="1398"/>
    <cellStyle name="Note 25 5" xfId="1399"/>
    <cellStyle name="Note 25 5 2" xfId="1400"/>
    <cellStyle name="Note 25 5 3" xfId="1401"/>
    <cellStyle name="Note 25 5 3 2" xfId="1402"/>
    <cellStyle name="Note 25 5 3 3" xfId="1403"/>
    <cellStyle name="Note 26" xfId="1404"/>
    <cellStyle name="Note 26 2" xfId="1405"/>
    <cellStyle name="Note 26 2 2" xfId="1406"/>
    <cellStyle name="Note 26 2 2 2" xfId="1407"/>
    <cellStyle name="Note 26 2 2 3" xfId="1408"/>
    <cellStyle name="Note 26 2 2 3 2" xfId="1409"/>
    <cellStyle name="Note 26 2 2 3 3" xfId="1410"/>
    <cellStyle name="Note 26 2 2 3 3 2" xfId="1411"/>
    <cellStyle name="Note 26 2 2 3 3 3" xfId="1412"/>
    <cellStyle name="Note 26 2 3" xfId="1413"/>
    <cellStyle name="Note 26 2 3 2" xfId="1414"/>
    <cellStyle name="Note 26 2 3 3" xfId="1415"/>
    <cellStyle name="Note 26 2 3 3 2" xfId="1416"/>
    <cellStyle name="Note 26 2 3 3 3" xfId="1417"/>
    <cellStyle name="Note 26 3" xfId="1418"/>
    <cellStyle name="Note 26 3 2" xfId="1419"/>
    <cellStyle name="Note 26 3 2 2" xfId="1420"/>
    <cellStyle name="Note 26 3 2 3" xfId="1421"/>
    <cellStyle name="Note 26 3 2 3 2" xfId="1422"/>
    <cellStyle name="Note 26 3 2 3 3" xfId="1423"/>
    <cellStyle name="Note 26 3 2 3 3 2" xfId="1424"/>
    <cellStyle name="Note 26 3 2 3 3 3" xfId="1425"/>
    <cellStyle name="Note 26 3 3" xfId="1426"/>
    <cellStyle name="Note 26 3 3 2" xfId="1427"/>
    <cellStyle name="Note 26 3 3 3" xfId="1428"/>
    <cellStyle name="Note 26 3 3 3 2" xfId="1429"/>
    <cellStyle name="Note 26 3 3 3 3" xfId="1430"/>
    <cellStyle name="Note 26 4" xfId="1431"/>
    <cellStyle name="Note 26 4 2" xfId="1432"/>
    <cellStyle name="Note 26 4 3" xfId="1433"/>
    <cellStyle name="Note 26 4 3 2" xfId="1434"/>
    <cellStyle name="Note 26 4 3 3" xfId="1435"/>
    <cellStyle name="Note 26 4 3 3 2" xfId="1436"/>
    <cellStyle name="Note 26 4 3 3 3" xfId="1437"/>
    <cellStyle name="Note 26 5" xfId="1438"/>
    <cellStyle name="Note 26 5 2" xfId="1439"/>
    <cellStyle name="Note 26 5 3" xfId="1440"/>
    <cellStyle name="Note 26 5 3 2" xfId="1441"/>
    <cellStyle name="Note 26 5 3 3" xfId="1442"/>
    <cellStyle name="Note 27" xfId="1443"/>
    <cellStyle name="Note 27 2" xfId="1444"/>
    <cellStyle name="Note 27 2 2" xfId="1445"/>
    <cellStyle name="Note 27 2 2 2" xfId="1446"/>
    <cellStyle name="Note 27 2 2 3" xfId="1447"/>
    <cellStyle name="Note 27 2 2 3 2" xfId="1448"/>
    <cellStyle name="Note 27 2 2 3 3" xfId="1449"/>
    <cellStyle name="Note 27 2 2 3 3 2" xfId="1450"/>
    <cellStyle name="Note 27 2 2 3 3 3" xfId="1451"/>
    <cellStyle name="Note 27 2 3" xfId="1452"/>
    <cellStyle name="Note 27 2 3 2" xfId="1453"/>
    <cellStyle name="Note 27 2 3 3" xfId="1454"/>
    <cellStyle name="Note 27 2 3 3 2" xfId="1455"/>
    <cellStyle name="Note 27 2 3 3 3" xfId="1456"/>
    <cellStyle name="Note 27 3" xfId="1457"/>
    <cellStyle name="Note 27 3 2" xfId="1458"/>
    <cellStyle name="Note 27 3 2 2" xfId="1459"/>
    <cellStyle name="Note 27 3 2 3" xfId="1460"/>
    <cellStyle name="Note 27 3 2 3 2" xfId="1461"/>
    <cellStyle name="Note 27 3 2 3 3" xfId="1462"/>
    <cellStyle name="Note 27 3 2 3 3 2" xfId="1463"/>
    <cellStyle name="Note 27 3 2 3 3 3" xfId="1464"/>
    <cellStyle name="Note 27 3 3" xfId="1465"/>
    <cellStyle name="Note 27 3 3 2" xfId="1466"/>
    <cellStyle name="Note 27 3 3 3" xfId="1467"/>
    <cellStyle name="Note 27 3 3 3 2" xfId="1468"/>
    <cellStyle name="Note 27 3 3 3 3" xfId="1469"/>
    <cellStyle name="Note 27 4" xfId="1470"/>
    <cellStyle name="Note 27 4 2" xfId="1471"/>
    <cellStyle name="Note 27 4 3" xfId="1472"/>
    <cellStyle name="Note 27 4 3 2" xfId="1473"/>
    <cellStyle name="Note 27 4 3 3" xfId="1474"/>
    <cellStyle name="Note 27 4 3 3 2" xfId="1475"/>
    <cellStyle name="Note 27 4 3 3 3" xfId="1476"/>
    <cellStyle name="Note 27 5" xfId="1477"/>
    <cellStyle name="Note 27 5 2" xfId="1478"/>
    <cellStyle name="Note 27 5 3" xfId="1479"/>
    <cellStyle name="Note 27 5 3 2" xfId="1480"/>
    <cellStyle name="Note 27 5 3 3" xfId="1481"/>
    <cellStyle name="Note 28" xfId="1482"/>
    <cellStyle name="Note 28 2" xfId="1483"/>
    <cellStyle name="Note 28 2 2" xfId="1484"/>
    <cellStyle name="Note 28 2 2 2" xfId="1485"/>
    <cellStyle name="Note 28 2 2 3" xfId="1486"/>
    <cellStyle name="Note 28 2 2 3 2" xfId="1487"/>
    <cellStyle name="Note 28 2 2 3 3" xfId="1488"/>
    <cellStyle name="Note 28 2 2 3 3 2" xfId="1489"/>
    <cellStyle name="Note 28 2 2 3 3 3" xfId="1490"/>
    <cellStyle name="Note 28 2 3" xfId="1491"/>
    <cellStyle name="Note 28 2 3 2" xfId="1492"/>
    <cellStyle name="Note 28 2 3 3" xfId="1493"/>
    <cellStyle name="Note 28 2 3 3 2" xfId="1494"/>
    <cellStyle name="Note 28 2 3 3 3" xfId="1495"/>
    <cellStyle name="Note 28 3" xfId="1496"/>
    <cellStyle name="Note 28 3 2" xfId="1497"/>
    <cellStyle name="Note 28 3 2 2" xfId="1498"/>
    <cellStyle name="Note 28 3 2 3" xfId="1499"/>
    <cellStyle name="Note 28 3 2 3 2" xfId="1500"/>
    <cellStyle name="Note 28 3 2 3 3" xfId="1501"/>
    <cellStyle name="Note 28 3 2 3 3 2" xfId="1502"/>
    <cellStyle name="Note 28 3 2 3 3 3" xfId="1503"/>
    <cellStyle name="Note 28 3 3" xfId="1504"/>
    <cellStyle name="Note 28 3 3 2" xfId="1505"/>
    <cellStyle name="Note 28 3 3 3" xfId="1506"/>
    <cellStyle name="Note 28 3 3 3 2" xfId="1507"/>
    <cellStyle name="Note 28 3 3 3 3" xfId="1508"/>
    <cellStyle name="Note 28 4" xfId="1509"/>
    <cellStyle name="Note 28 4 2" xfId="1510"/>
    <cellStyle name="Note 28 4 3" xfId="1511"/>
    <cellStyle name="Note 28 4 3 2" xfId="1512"/>
    <cellStyle name="Note 28 4 3 3" xfId="1513"/>
    <cellStyle name="Note 28 4 3 3 2" xfId="1514"/>
    <cellStyle name="Note 28 4 3 3 3" xfId="1515"/>
    <cellStyle name="Note 28 5" xfId="1516"/>
    <cellStyle name="Note 28 5 2" xfId="1517"/>
    <cellStyle name="Note 28 5 3" xfId="1518"/>
    <cellStyle name="Note 28 5 3 2" xfId="1519"/>
    <cellStyle name="Note 28 5 3 3" xfId="1520"/>
    <cellStyle name="Note 29" xfId="1521"/>
    <cellStyle name="Note 29 2" xfId="1522"/>
    <cellStyle name="Note 29 2 2" xfId="1523"/>
    <cellStyle name="Note 29 2 2 2" xfId="1524"/>
    <cellStyle name="Note 29 2 2 3" xfId="1525"/>
    <cellStyle name="Note 29 2 2 3 2" xfId="1526"/>
    <cellStyle name="Note 29 2 2 3 3" xfId="1527"/>
    <cellStyle name="Note 29 2 2 3 3 2" xfId="1528"/>
    <cellStyle name="Note 29 2 2 3 3 3" xfId="1529"/>
    <cellStyle name="Note 29 2 3" xfId="1530"/>
    <cellStyle name="Note 29 2 3 2" xfId="1531"/>
    <cellStyle name="Note 29 2 3 3" xfId="1532"/>
    <cellStyle name="Note 29 2 3 3 2" xfId="1533"/>
    <cellStyle name="Note 29 2 3 3 3" xfId="1534"/>
    <cellStyle name="Note 29 3" xfId="1535"/>
    <cellStyle name="Note 29 3 2" xfId="1536"/>
    <cellStyle name="Note 29 3 2 2" xfId="1537"/>
    <cellStyle name="Note 29 3 2 3" xfId="1538"/>
    <cellStyle name="Note 29 3 2 3 2" xfId="1539"/>
    <cellStyle name="Note 29 3 2 3 3" xfId="1540"/>
    <cellStyle name="Note 29 3 2 3 3 2" xfId="1541"/>
    <cellStyle name="Note 29 3 2 3 3 3" xfId="1542"/>
    <cellStyle name="Note 29 3 3" xfId="1543"/>
    <cellStyle name="Note 29 3 3 2" xfId="1544"/>
    <cellStyle name="Note 29 3 3 3" xfId="1545"/>
    <cellStyle name="Note 29 3 3 3 2" xfId="1546"/>
    <cellStyle name="Note 29 3 3 3 3" xfId="1547"/>
    <cellStyle name="Note 29 4" xfId="1548"/>
    <cellStyle name="Note 29 4 2" xfId="1549"/>
    <cellStyle name="Note 29 4 3" xfId="1550"/>
    <cellStyle name="Note 29 4 3 2" xfId="1551"/>
    <cellStyle name="Note 29 4 3 3" xfId="1552"/>
    <cellStyle name="Note 29 4 3 3 2" xfId="1553"/>
    <cellStyle name="Note 29 4 3 3 3" xfId="1554"/>
    <cellStyle name="Note 29 5" xfId="1555"/>
    <cellStyle name="Note 29 5 2" xfId="1556"/>
    <cellStyle name="Note 29 5 3" xfId="1557"/>
    <cellStyle name="Note 29 5 3 2" xfId="1558"/>
    <cellStyle name="Note 29 5 3 3" xfId="1559"/>
    <cellStyle name="Note 3" xfId="1560"/>
    <cellStyle name="Note 3 2" xfId="1561"/>
    <cellStyle name="Note 3 2 2" xfId="1562"/>
    <cellStyle name="Note 3 2 3" xfId="1563"/>
    <cellStyle name="Note 3 2 3 2" xfId="1564"/>
    <cellStyle name="Note 3 2 3 3" xfId="1565"/>
    <cellStyle name="Note 3 2 3 4" xfId="1566"/>
    <cellStyle name="Note 3 2 3 4 2" xfId="1567"/>
    <cellStyle name="Note 3 2 3 5" xfId="1568"/>
    <cellStyle name="Note 3 2 3 5 2" xfId="1569"/>
    <cellStyle name="Note 3 2 3 5 3" xfId="1570"/>
    <cellStyle name="Note 3 2 3 5 3 2" xfId="1571"/>
    <cellStyle name="Note 3 2 3 5 3 3" xfId="1572"/>
    <cellStyle name="Note 3 2 3 6" xfId="1573"/>
    <cellStyle name="Note 3 2 4" xfId="1574"/>
    <cellStyle name="Note 3 2 4 2" xfId="1575"/>
    <cellStyle name="Note 3 2 5" xfId="1576"/>
    <cellStyle name="Note 3 2 5 2" xfId="1577"/>
    <cellStyle name="Note 3 2 5 3" xfId="1578"/>
    <cellStyle name="Note 3 2 5 3 2" xfId="1579"/>
    <cellStyle name="Note 3 2 5 3 3" xfId="1580"/>
    <cellStyle name="Note 3 3" xfId="1581"/>
    <cellStyle name="Note 3 3 2" xfId="1582"/>
    <cellStyle name="Note 3 3 2 2" xfId="1583"/>
    <cellStyle name="Note 3 3 2 3" xfId="1584"/>
    <cellStyle name="Note 3 3 2 3 2" xfId="1585"/>
    <cellStyle name="Note 3 3 2 3 3" xfId="1586"/>
    <cellStyle name="Note 3 3 2 3 3 2" xfId="1587"/>
    <cellStyle name="Note 3 3 2 3 3 3" xfId="1588"/>
    <cellStyle name="Note 3 3 3" xfId="1589"/>
    <cellStyle name="Note 3 3 3 2" xfId="1590"/>
    <cellStyle name="Note 3 3 3 2 2" xfId="1591"/>
    <cellStyle name="Note 3 3 3 2 3" xfId="1592"/>
    <cellStyle name="Note 3 3 3 2 3 2" xfId="1593"/>
    <cellStyle name="Note 3 3 3 2 3 3" xfId="1594"/>
    <cellStyle name="Note 3 3 3 2 3 3 2" xfId="1595"/>
    <cellStyle name="Note 3 3 3 2 3 3 3" xfId="1596"/>
    <cellStyle name="Note 3 3 3 3" xfId="1597"/>
    <cellStyle name="Note 3 3 3 4" xfId="1598"/>
    <cellStyle name="Note 3 3 3 4 2" xfId="1599"/>
    <cellStyle name="Note 3 3 4" xfId="1600"/>
    <cellStyle name="Note 3 3 4 2" xfId="1601"/>
    <cellStyle name="Note 3 3 4 3" xfId="1602"/>
    <cellStyle name="Note 3 3 4 3 2" xfId="1603"/>
    <cellStyle name="Note 3 3 4 4" xfId="1604"/>
    <cellStyle name="Note 3 3 4 4 2" xfId="1605"/>
    <cellStyle name="Note 3 3 4 4 3" xfId="1606"/>
    <cellStyle name="Note 3 4" xfId="1607"/>
    <cellStyle name="Note 3 4 2" xfId="1608"/>
    <cellStyle name="Note 3 4 3" xfId="1609"/>
    <cellStyle name="Note 3 4 4" xfId="1610"/>
    <cellStyle name="Note 3 4 4 2" xfId="1611"/>
    <cellStyle name="Note 3 4 5" xfId="1612"/>
    <cellStyle name="Note 3 4 5 2" xfId="1613"/>
    <cellStyle name="Note 3 4 5 3" xfId="1614"/>
    <cellStyle name="Note 3 4 5 3 2" xfId="1615"/>
    <cellStyle name="Note 3 4 5 3 3" xfId="1616"/>
    <cellStyle name="Note 3 4 6" xfId="1617"/>
    <cellStyle name="Note 3 5" xfId="1618"/>
    <cellStyle name="Note 3 5 2" xfId="1619"/>
    <cellStyle name="Note 3 6" xfId="1620"/>
    <cellStyle name="Note 3 6 2" xfId="1621"/>
    <cellStyle name="Note 3 6 3" xfId="1622"/>
    <cellStyle name="Note 3 6 3 2" xfId="1623"/>
    <cellStyle name="Note 3 6 3 3" xfId="1624"/>
    <cellStyle name="Note 30" xfId="1625"/>
    <cellStyle name="Note 30 2" xfId="1626"/>
    <cellStyle name="Note 30 2 2" xfId="1627"/>
    <cellStyle name="Note 30 2 2 2" xfId="1628"/>
    <cellStyle name="Note 30 2 2 3" xfId="1629"/>
    <cellStyle name="Note 30 2 2 3 2" xfId="1630"/>
    <cellStyle name="Note 30 2 2 3 3" xfId="1631"/>
    <cellStyle name="Note 30 2 2 3 3 2" xfId="1632"/>
    <cellStyle name="Note 30 2 2 3 3 3" xfId="1633"/>
    <cellStyle name="Note 30 2 3" xfId="1634"/>
    <cellStyle name="Note 30 2 3 2" xfId="1635"/>
    <cellStyle name="Note 30 2 3 3" xfId="1636"/>
    <cellStyle name="Note 30 2 3 3 2" xfId="1637"/>
    <cellStyle name="Note 30 2 3 3 3" xfId="1638"/>
    <cellStyle name="Note 30 3" xfId="1639"/>
    <cellStyle name="Note 30 3 2" xfId="1640"/>
    <cellStyle name="Note 30 3 2 2" xfId="1641"/>
    <cellStyle name="Note 30 3 2 3" xfId="1642"/>
    <cellStyle name="Note 30 3 2 3 2" xfId="1643"/>
    <cellStyle name="Note 30 3 2 3 3" xfId="1644"/>
    <cellStyle name="Note 30 3 2 3 3 2" xfId="1645"/>
    <cellStyle name="Note 30 3 2 3 3 3" xfId="1646"/>
    <cellStyle name="Note 30 3 3" xfId="1647"/>
    <cellStyle name="Note 30 3 3 2" xfId="1648"/>
    <cellStyle name="Note 30 3 3 3" xfId="1649"/>
    <cellStyle name="Note 30 3 3 3 2" xfId="1650"/>
    <cellStyle name="Note 30 3 3 3 3" xfId="1651"/>
    <cellStyle name="Note 30 4" xfId="1652"/>
    <cellStyle name="Note 30 4 2" xfId="1653"/>
    <cellStyle name="Note 30 4 3" xfId="1654"/>
    <cellStyle name="Note 30 4 3 2" xfId="1655"/>
    <cellStyle name="Note 30 4 3 3" xfId="1656"/>
    <cellStyle name="Note 30 4 3 3 2" xfId="1657"/>
    <cellStyle name="Note 30 4 3 3 3" xfId="1658"/>
    <cellStyle name="Note 30 5" xfId="1659"/>
    <cellStyle name="Note 30 5 2" xfId="1660"/>
    <cellStyle name="Note 30 5 3" xfId="1661"/>
    <cellStyle name="Note 30 5 3 2" xfId="1662"/>
    <cellStyle name="Note 30 5 3 3" xfId="1663"/>
    <cellStyle name="Note 31" xfId="1664"/>
    <cellStyle name="Note 31 2" xfId="1665"/>
    <cellStyle name="Note 31 2 2" xfId="1666"/>
    <cellStyle name="Note 31 2 2 2" xfId="1667"/>
    <cellStyle name="Note 31 2 2 3" xfId="1668"/>
    <cellStyle name="Note 31 2 2 3 2" xfId="1669"/>
    <cellStyle name="Note 31 2 2 3 3" xfId="1670"/>
    <cellStyle name="Note 31 2 2 3 3 2" xfId="1671"/>
    <cellStyle name="Note 31 2 2 3 3 3" xfId="1672"/>
    <cellStyle name="Note 31 2 3" xfId="1673"/>
    <cellStyle name="Note 31 2 3 2" xfId="1674"/>
    <cellStyle name="Note 31 2 3 3" xfId="1675"/>
    <cellStyle name="Note 31 2 3 3 2" xfId="1676"/>
    <cellStyle name="Note 31 2 3 3 3" xfId="1677"/>
    <cellStyle name="Note 31 3" xfId="1678"/>
    <cellStyle name="Note 31 3 2" xfId="1679"/>
    <cellStyle name="Note 31 3 2 2" xfId="1680"/>
    <cellStyle name="Note 31 3 2 3" xfId="1681"/>
    <cellStyle name="Note 31 3 2 3 2" xfId="1682"/>
    <cellStyle name="Note 31 3 2 3 3" xfId="1683"/>
    <cellStyle name="Note 31 3 2 3 3 2" xfId="1684"/>
    <cellStyle name="Note 31 3 2 3 3 3" xfId="1685"/>
    <cellStyle name="Note 31 3 3" xfId="1686"/>
    <cellStyle name="Note 31 3 3 2" xfId="1687"/>
    <cellStyle name="Note 31 3 3 3" xfId="1688"/>
    <cellStyle name="Note 31 3 3 3 2" xfId="1689"/>
    <cellStyle name="Note 31 3 3 3 3" xfId="1690"/>
    <cellStyle name="Note 31 4" xfId="1691"/>
    <cellStyle name="Note 31 4 2" xfId="1692"/>
    <cellStyle name="Note 31 4 3" xfId="1693"/>
    <cellStyle name="Note 31 4 3 2" xfId="1694"/>
    <cellStyle name="Note 31 4 3 3" xfId="1695"/>
    <cellStyle name="Note 31 4 3 3 2" xfId="1696"/>
    <cellStyle name="Note 31 4 3 3 3" xfId="1697"/>
    <cellStyle name="Note 31 5" xfId="1698"/>
    <cellStyle name="Note 31 5 2" xfId="1699"/>
    <cellStyle name="Note 31 5 3" xfId="1700"/>
    <cellStyle name="Note 31 5 3 2" xfId="1701"/>
    <cellStyle name="Note 31 5 3 3" xfId="1702"/>
    <cellStyle name="Note 32" xfId="1703"/>
    <cellStyle name="Note 32 2" xfId="1704"/>
    <cellStyle name="Note 32 2 2" xfId="1705"/>
    <cellStyle name="Note 32 2 2 2" xfId="1706"/>
    <cellStyle name="Note 32 2 2 3" xfId="1707"/>
    <cellStyle name="Note 32 2 2 3 2" xfId="1708"/>
    <cellStyle name="Note 32 2 2 3 3" xfId="1709"/>
    <cellStyle name="Note 32 2 2 3 3 2" xfId="1710"/>
    <cellStyle name="Note 32 2 2 3 3 3" xfId="1711"/>
    <cellStyle name="Note 32 2 3" xfId="1712"/>
    <cellStyle name="Note 32 2 3 2" xfId="1713"/>
    <cellStyle name="Note 32 2 3 3" xfId="1714"/>
    <cellStyle name="Note 32 2 3 3 2" xfId="1715"/>
    <cellStyle name="Note 32 2 3 3 3" xfId="1716"/>
    <cellStyle name="Note 32 3" xfId="1717"/>
    <cellStyle name="Note 32 3 2" xfId="1718"/>
    <cellStyle name="Note 32 3 2 2" xfId="1719"/>
    <cellStyle name="Note 32 3 2 3" xfId="1720"/>
    <cellStyle name="Note 32 3 2 3 2" xfId="1721"/>
    <cellStyle name="Note 32 3 2 3 3" xfId="1722"/>
    <cellStyle name="Note 32 3 2 3 3 2" xfId="1723"/>
    <cellStyle name="Note 32 3 2 3 3 3" xfId="1724"/>
    <cellStyle name="Note 32 3 3" xfId="1725"/>
    <cellStyle name="Note 32 3 3 2" xfId="1726"/>
    <cellStyle name="Note 32 3 3 3" xfId="1727"/>
    <cellStyle name="Note 32 3 3 3 2" xfId="1728"/>
    <cellStyle name="Note 32 3 3 3 3" xfId="1729"/>
    <cellStyle name="Note 32 4" xfId="1730"/>
    <cellStyle name="Note 32 4 2" xfId="1731"/>
    <cellStyle name="Note 32 4 3" xfId="1732"/>
    <cellStyle name="Note 32 4 3 2" xfId="1733"/>
    <cellStyle name="Note 32 4 3 3" xfId="1734"/>
    <cellStyle name="Note 32 4 3 3 2" xfId="1735"/>
    <cellStyle name="Note 32 4 3 3 3" xfId="1736"/>
    <cellStyle name="Note 32 5" xfId="1737"/>
    <cellStyle name="Note 32 5 2" xfId="1738"/>
    <cellStyle name="Note 32 5 3" xfId="1739"/>
    <cellStyle name="Note 32 5 3 2" xfId="1740"/>
    <cellStyle name="Note 32 5 3 3" xfId="1741"/>
    <cellStyle name="Note 33" xfId="1742"/>
    <cellStyle name="Note 33 2" xfId="1743"/>
    <cellStyle name="Note 33 2 2" xfId="1744"/>
    <cellStyle name="Note 33 2 2 2" xfId="1745"/>
    <cellStyle name="Note 33 2 2 3" xfId="1746"/>
    <cellStyle name="Note 33 2 2 3 2" xfId="1747"/>
    <cellStyle name="Note 33 2 2 3 3" xfId="1748"/>
    <cellStyle name="Note 33 2 2 3 3 2" xfId="1749"/>
    <cellStyle name="Note 33 2 2 3 3 3" xfId="1750"/>
    <cellStyle name="Note 33 2 3" xfId="1751"/>
    <cellStyle name="Note 33 2 3 2" xfId="1752"/>
    <cellStyle name="Note 33 2 3 3" xfId="1753"/>
    <cellStyle name="Note 33 2 3 3 2" xfId="1754"/>
    <cellStyle name="Note 33 2 3 3 3" xfId="1755"/>
    <cellStyle name="Note 33 3" xfId="1756"/>
    <cellStyle name="Note 33 3 2" xfId="1757"/>
    <cellStyle name="Note 33 3 2 2" xfId="1758"/>
    <cellStyle name="Note 33 3 2 3" xfId="1759"/>
    <cellStyle name="Note 33 3 2 3 2" xfId="1760"/>
    <cellStyle name="Note 33 3 2 3 3" xfId="1761"/>
    <cellStyle name="Note 33 3 2 3 3 2" xfId="1762"/>
    <cellStyle name="Note 33 3 2 3 3 3" xfId="1763"/>
    <cellStyle name="Note 33 3 3" xfId="1764"/>
    <cellStyle name="Note 33 3 3 2" xfId="1765"/>
    <cellStyle name="Note 33 3 3 3" xfId="1766"/>
    <cellStyle name="Note 33 3 3 3 2" xfId="1767"/>
    <cellStyle name="Note 33 3 3 3 3" xfId="1768"/>
    <cellStyle name="Note 33 4" xfId="1769"/>
    <cellStyle name="Note 33 4 2" xfId="1770"/>
    <cellStyle name="Note 33 4 3" xfId="1771"/>
    <cellStyle name="Note 33 4 3 2" xfId="1772"/>
    <cellStyle name="Note 33 4 3 3" xfId="1773"/>
    <cellStyle name="Note 33 4 3 3 2" xfId="1774"/>
    <cellStyle name="Note 33 4 3 3 3" xfId="1775"/>
    <cellStyle name="Note 33 5" xfId="1776"/>
    <cellStyle name="Note 33 5 2" xfId="1777"/>
    <cellStyle name="Note 33 5 3" xfId="1778"/>
    <cellStyle name="Note 33 5 3 2" xfId="1779"/>
    <cellStyle name="Note 33 5 3 3" xfId="1780"/>
    <cellStyle name="Note 4" xfId="1781"/>
    <cellStyle name="Note 4 2" xfId="1782"/>
    <cellStyle name="Note 4 2 2" xfId="1783"/>
    <cellStyle name="Note 4 2 2 2" xfId="1784"/>
    <cellStyle name="Note 4 2 2 3" xfId="1785"/>
    <cellStyle name="Note 4 2 2 3 2" xfId="1786"/>
    <cellStyle name="Note 4 2 2 3 3" xfId="1787"/>
    <cellStyle name="Note 4 2 2 3 3 2" xfId="1788"/>
    <cellStyle name="Note 4 2 2 3 3 3" xfId="1789"/>
    <cellStyle name="Note 4 2 3" xfId="1790"/>
    <cellStyle name="Note 4 2 3 2" xfId="1791"/>
    <cellStyle name="Note 4 2 3 3" xfId="1792"/>
    <cellStyle name="Note 4 2 3 3 2" xfId="1793"/>
    <cellStyle name="Note 4 2 3 3 3" xfId="1794"/>
    <cellStyle name="Note 4 3" xfId="1795"/>
    <cellStyle name="Note 4 3 2" xfId="1796"/>
    <cellStyle name="Note 4 3 3" xfId="1797"/>
    <cellStyle name="Note 4 3 3 2" xfId="1798"/>
    <cellStyle name="Note 4 3 3 3" xfId="1799"/>
    <cellStyle name="Note 4 3 3 3 2" xfId="1800"/>
    <cellStyle name="Note 4 3 3 3 3" xfId="1801"/>
    <cellStyle name="Note 4 4" xfId="1802"/>
    <cellStyle name="Note 4 4 2" xfId="1803"/>
    <cellStyle name="Note 4 4 3" xfId="1804"/>
    <cellStyle name="Note 4 4 3 2" xfId="1805"/>
    <cellStyle name="Note 4 4 3 3" xfId="1806"/>
    <cellStyle name="Note 5" xfId="1807"/>
    <cellStyle name="Note 5 2" xfId="1808"/>
    <cellStyle name="Note 5 2 2" xfId="1809"/>
    <cellStyle name="Note 5 2 2 2" xfId="1810"/>
    <cellStyle name="Note 5 2 2 3" xfId="1811"/>
    <cellStyle name="Note 5 2 2 3 2" xfId="1812"/>
    <cellStyle name="Note 5 2 2 3 3" xfId="1813"/>
    <cellStyle name="Note 5 2 2 3 3 2" xfId="1814"/>
    <cellStyle name="Note 5 2 2 3 3 3" xfId="1815"/>
    <cellStyle name="Note 5 2 3" xfId="1816"/>
    <cellStyle name="Note 5 2 3 2" xfId="1817"/>
    <cellStyle name="Note 5 2 3 3" xfId="1818"/>
    <cellStyle name="Note 5 2 3 3 2" xfId="1819"/>
    <cellStyle name="Note 5 2 3 3 3" xfId="1820"/>
    <cellStyle name="Note 5 3" xfId="1821"/>
    <cellStyle name="Note 5 3 2" xfId="1822"/>
    <cellStyle name="Note 5 3 2 2" xfId="1823"/>
    <cellStyle name="Note 5 3 2 3" xfId="1824"/>
    <cellStyle name="Note 5 3 2 3 2" xfId="1825"/>
    <cellStyle name="Note 5 3 2 3 3" xfId="1826"/>
    <cellStyle name="Note 5 3 2 3 3 2" xfId="1827"/>
    <cellStyle name="Note 5 3 2 3 3 3" xfId="1828"/>
    <cellStyle name="Note 5 3 3" xfId="1829"/>
    <cellStyle name="Note 5 3 3 2" xfId="1830"/>
    <cellStyle name="Note 5 3 3 3" xfId="1831"/>
    <cellStyle name="Note 5 3 3 3 2" xfId="1832"/>
    <cellStyle name="Note 5 3 3 3 3" xfId="1833"/>
    <cellStyle name="Note 5 4" xfId="1834"/>
    <cellStyle name="Note 5 4 2" xfId="1835"/>
    <cellStyle name="Note 5 4 3" xfId="1836"/>
    <cellStyle name="Note 5 4 3 2" xfId="1837"/>
    <cellStyle name="Note 5 4 3 3" xfId="1838"/>
    <cellStyle name="Note 5 4 3 3 2" xfId="1839"/>
    <cellStyle name="Note 5 4 3 3 3" xfId="1840"/>
    <cellStyle name="Note 5 5" xfId="1841"/>
    <cellStyle name="Note 5 5 2" xfId="1842"/>
    <cellStyle name="Note 5 5 3" xfId="1843"/>
    <cellStyle name="Note 5 5 3 2" xfId="1844"/>
    <cellStyle name="Note 5 5 3 3" xfId="1845"/>
    <cellStyle name="Note 6" xfId="1846"/>
    <cellStyle name="Note 6 2" xfId="1847"/>
    <cellStyle name="Note 6 2 2" xfId="1848"/>
    <cellStyle name="Note 6 2 2 2" xfId="1849"/>
    <cellStyle name="Note 6 2 2 3" xfId="1850"/>
    <cellStyle name="Note 6 2 2 3 2" xfId="1851"/>
    <cellStyle name="Note 6 2 2 3 3" xfId="1852"/>
    <cellStyle name="Note 6 2 2 3 3 2" xfId="1853"/>
    <cellStyle name="Note 6 2 2 3 3 3" xfId="1854"/>
    <cellStyle name="Note 6 2 3" xfId="1855"/>
    <cellStyle name="Note 6 2 3 2" xfId="1856"/>
    <cellStyle name="Note 6 2 3 3" xfId="1857"/>
    <cellStyle name="Note 6 2 3 3 2" xfId="1858"/>
    <cellStyle name="Note 6 2 3 3 3" xfId="1859"/>
    <cellStyle name="Note 6 3" xfId="1860"/>
    <cellStyle name="Note 6 3 2" xfId="1861"/>
    <cellStyle name="Note 6 3 2 2" xfId="1862"/>
    <cellStyle name="Note 6 3 2 3" xfId="1863"/>
    <cellStyle name="Note 6 3 2 3 2" xfId="1864"/>
    <cellStyle name="Note 6 3 2 3 3" xfId="1865"/>
    <cellStyle name="Note 6 3 2 3 3 2" xfId="1866"/>
    <cellStyle name="Note 6 3 2 3 3 3" xfId="1867"/>
    <cellStyle name="Note 6 3 3" xfId="1868"/>
    <cellStyle name="Note 6 3 3 2" xfId="1869"/>
    <cellStyle name="Note 6 3 3 3" xfId="1870"/>
    <cellStyle name="Note 6 3 3 3 2" xfId="1871"/>
    <cellStyle name="Note 6 3 3 3 3" xfId="1872"/>
    <cellStyle name="Note 6 4" xfId="1873"/>
    <cellStyle name="Note 6 4 2" xfId="1874"/>
    <cellStyle name="Note 6 4 3" xfId="1875"/>
    <cellStyle name="Note 6 4 3 2" xfId="1876"/>
    <cellStyle name="Note 6 4 3 3" xfId="1877"/>
    <cellStyle name="Note 6 4 3 3 2" xfId="1878"/>
    <cellStyle name="Note 6 4 3 3 3" xfId="1879"/>
    <cellStyle name="Note 6 5" xfId="1880"/>
    <cellStyle name="Note 6 5 2" xfId="1881"/>
    <cellStyle name="Note 6 5 3" xfId="1882"/>
    <cellStyle name="Note 6 5 3 2" xfId="1883"/>
    <cellStyle name="Note 6 5 3 3" xfId="1884"/>
    <cellStyle name="Note 7" xfId="1885"/>
    <cellStyle name="Note 7 2" xfId="1886"/>
    <cellStyle name="Note 7 2 2" xfId="1887"/>
    <cellStyle name="Note 7 2 2 2" xfId="1888"/>
    <cellStyle name="Note 7 2 2 3" xfId="1889"/>
    <cellStyle name="Note 7 2 2 3 2" xfId="1890"/>
    <cellStyle name="Note 7 2 2 3 3" xfId="1891"/>
    <cellStyle name="Note 7 2 2 3 3 2" xfId="1892"/>
    <cellStyle name="Note 7 2 2 3 3 3" xfId="1893"/>
    <cellStyle name="Note 7 2 3" xfId="1894"/>
    <cellStyle name="Note 7 2 3 2" xfId="1895"/>
    <cellStyle name="Note 7 2 3 3" xfId="1896"/>
    <cellStyle name="Note 7 2 3 3 2" xfId="1897"/>
    <cellStyle name="Note 7 2 3 3 3" xfId="1898"/>
    <cellStyle name="Note 7 3" xfId="1899"/>
    <cellStyle name="Note 7 3 2" xfId="1900"/>
    <cellStyle name="Note 7 3 2 2" xfId="1901"/>
    <cellStyle name="Note 7 3 2 3" xfId="1902"/>
    <cellStyle name="Note 7 3 2 3 2" xfId="1903"/>
    <cellStyle name="Note 7 3 2 3 3" xfId="1904"/>
    <cellStyle name="Note 7 3 2 3 3 2" xfId="1905"/>
    <cellStyle name="Note 7 3 2 3 3 3" xfId="1906"/>
    <cellStyle name="Note 7 3 3" xfId="1907"/>
    <cellStyle name="Note 7 3 3 2" xfId="1908"/>
    <cellStyle name="Note 7 3 3 3" xfId="1909"/>
    <cellStyle name="Note 7 3 3 3 2" xfId="1910"/>
    <cellStyle name="Note 7 3 3 3 3" xfId="1911"/>
    <cellStyle name="Note 7 4" xfId="1912"/>
    <cellStyle name="Note 7 4 2" xfId="1913"/>
    <cellStyle name="Note 7 4 3" xfId="1914"/>
    <cellStyle name="Note 7 4 3 2" xfId="1915"/>
    <cellStyle name="Note 7 4 3 3" xfId="1916"/>
    <cellStyle name="Note 7 4 3 3 2" xfId="1917"/>
    <cellStyle name="Note 7 4 3 3 3" xfId="1918"/>
    <cellStyle name="Note 7 5" xfId="1919"/>
    <cellStyle name="Note 7 5 2" xfId="1920"/>
    <cellStyle name="Note 7 5 3" xfId="1921"/>
    <cellStyle name="Note 7 5 3 2" xfId="1922"/>
    <cellStyle name="Note 7 5 3 3" xfId="1923"/>
    <cellStyle name="Note 8" xfId="1924"/>
    <cellStyle name="Note 8 2" xfId="1925"/>
    <cellStyle name="Note 8 2 2" xfId="1926"/>
    <cellStyle name="Note 8 2 2 2" xfId="1927"/>
    <cellStyle name="Note 8 2 2 3" xfId="1928"/>
    <cellStyle name="Note 8 2 2 3 2" xfId="1929"/>
    <cellStyle name="Note 8 2 2 3 3" xfId="1930"/>
    <cellStyle name="Note 8 2 2 3 3 2" xfId="1931"/>
    <cellStyle name="Note 8 2 2 3 3 3" xfId="1932"/>
    <cellStyle name="Note 8 2 3" xfId="1933"/>
    <cellStyle name="Note 8 2 3 2" xfId="1934"/>
    <cellStyle name="Note 8 2 3 3" xfId="1935"/>
    <cellStyle name="Note 8 2 3 3 2" xfId="1936"/>
    <cellStyle name="Note 8 2 3 3 3" xfId="1937"/>
    <cellStyle name="Note 8 3" xfId="1938"/>
    <cellStyle name="Note 8 3 2" xfId="1939"/>
    <cellStyle name="Note 8 3 2 2" xfId="1940"/>
    <cellStyle name="Note 8 3 2 3" xfId="1941"/>
    <cellStyle name="Note 8 3 2 3 2" xfId="1942"/>
    <cellStyle name="Note 8 3 2 3 3" xfId="1943"/>
    <cellStyle name="Note 8 3 2 3 3 2" xfId="1944"/>
    <cellStyle name="Note 8 3 2 3 3 3" xfId="1945"/>
    <cellStyle name="Note 8 3 3" xfId="1946"/>
    <cellStyle name="Note 8 3 3 2" xfId="1947"/>
    <cellStyle name="Note 8 3 3 3" xfId="1948"/>
    <cellStyle name="Note 8 3 3 3 2" xfId="1949"/>
    <cellStyle name="Note 8 3 3 3 3" xfId="1950"/>
    <cellStyle name="Note 8 4" xfId="1951"/>
    <cellStyle name="Note 8 4 2" xfId="1952"/>
    <cellStyle name="Note 8 4 3" xfId="1953"/>
    <cellStyle name="Note 8 4 3 2" xfId="1954"/>
    <cellStyle name="Note 8 4 3 3" xfId="1955"/>
    <cellStyle name="Note 8 4 3 3 2" xfId="1956"/>
    <cellStyle name="Note 8 4 3 3 3" xfId="1957"/>
    <cellStyle name="Note 8 5" xfId="1958"/>
    <cellStyle name="Note 8 5 2" xfId="1959"/>
    <cellStyle name="Note 8 5 3" xfId="1960"/>
    <cellStyle name="Note 8 5 3 2" xfId="1961"/>
    <cellStyle name="Note 8 5 3 3" xfId="1962"/>
    <cellStyle name="Note 9" xfId="1963"/>
    <cellStyle name="Note 9 2" xfId="1964"/>
    <cellStyle name="Note 9 2 2" xfId="1965"/>
    <cellStyle name="Note 9 2 2 2" xfId="1966"/>
    <cellStyle name="Note 9 2 2 3" xfId="1967"/>
    <cellStyle name="Note 9 2 2 3 2" xfId="1968"/>
    <cellStyle name="Note 9 2 2 3 3" xfId="1969"/>
    <cellStyle name="Note 9 2 2 3 3 2" xfId="1970"/>
    <cellStyle name="Note 9 2 2 3 3 3" xfId="1971"/>
    <cellStyle name="Note 9 2 3" xfId="1972"/>
    <cellStyle name="Note 9 2 3 2" xfId="1973"/>
    <cellStyle name="Note 9 2 3 3" xfId="1974"/>
    <cellStyle name="Note 9 2 3 3 2" xfId="1975"/>
    <cellStyle name="Note 9 2 3 3 3" xfId="1976"/>
    <cellStyle name="Note 9 3" xfId="1977"/>
    <cellStyle name="Note 9 3 2" xfId="1978"/>
    <cellStyle name="Note 9 3 2 2" xfId="1979"/>
    <cellStyle name="Note 9 3 2 3" xfId="1980"/>
    <cellStyle name="Note 9 3 2 3 2" xfId="1981"/>
    <cellStyle name="Note 9 3 2 3 3" xfId="1982"/>
    <cellStyle name="Note 9 3 2 3 3 2" xfId="1983"/>
    <cellStyle name="Note 9 3 2 3 3 3" xfId="1984"/>
    <cellStyle name="Note 9 3 3" xfId="1985"/>
    <cellStyle name="Note 9 3 3 2" xfId="1986"/>
    <cellStyle name="Note 9 3 3 3" xfId="1987"/>
    <cellStyle name="Note 9 3 3 3 2" xfId="1988"/>
    <cellStyle name="Note 9 3 3 3 3" xfId="1989"/>
    <cellStyle name="Note 9 4" xfId="1990"/>
    <cellStyle name="Note 9 4 2" xfId="1991"/>
    <cellStyle name="Note 9 4 3" xfId="1992"/>
    <cellStyle name="Note 9 4 3 2" xfId="1993"/>
    <cellStyle name="Note 9 4 3 3" xfId="1994"/>
    <cellStyle name="Note 9 4 3 3 2" xfId="1995"/>
    <cellStyle name="Note 9 4 3 3 3" xfId="1996"/>
    <cellStyle name="Note 9 5" xfId="1997"/>
    <cellStyle name="Note 9 5 2" xfId="1998"/>
    <cellStyle name="Note 9 5 3" xfId="1999"/>
    <cellStyle name="Note 9 5 3 2" xfId="2000"/>
    <cellStyle name="Note 9 5 3 3" xfId="2001"/>
    <cellStyle name="Percent" xfId="7" builtinId="5"/>
    <cellStyle name="StyleName1" xfId="2002"/>
    <cellStyle name="StyleName2" xfId="2003"/>
    <cellStyle name="StyleName3" xfId="2004"/>
    <cellStyle name="StyleName4" xfId="2005"/>
    <cellStyle name="StyleName5" xfId="2006"/>
    <cellStyle name="StyleName6" xfId="2007"/>
    <cellStyle name="StyleName7" xfId="2008"/>
    <cellStyle name="StyleName8" xfId="2009"/>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chs\Staff\Ellen\SON%202015\Challenges\Working%20tables\Metro%20cost%20burden%20fact%20check%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an income &amp; cost"/>
      <sheetName val="CB by metro"/>
      <sheetName val="CB by metro &amp; income"/>
      <sheetName val="CB by metro &amp; income_shares"/>
      <sheetName val="CB by tenure and income"/>
      <sheetName val="CB by metro, ten, &amp; income"/>
      <sheetName val="Med inc &amp; cost by tenure"/>
      <sheetName val="CB by metro &amp; inc - rent shares"/>
      <sheetName val="CB by metro &amp; tenure"/>
      <sheetName val="CB by metro &amp; income - RENTERS"/>
      <sheetName val="CB by metro &amp; inc - RENT share"/>
      <sheetName val="CB by metro &amp; income - OWNERS"/>
      <sheetName val="CB by metro &amp; inc - OWN share"/>
    </sheetNames>
    <sheetDataSet>
      <sheetData sheetId="0"/>
      <sheetData sheetId="1"/>
      <sheetData sheetId="2"/>
      <sheetData sheetId="3"/>
      <sheetData sheetId="4"/>
      <sheetData sheetId="5"/>
      <sheetData sheetId="6"/>
      <sheetData sheetId="7"/>
      <sheetData sheetId="8"/>
      <sheetData sheetId="9"/>
      <sheetData sheetId="10"/>
      <sheetData sheetId="11">
        <row r="112">
          <cell r="C112">
            <v>950971</v>
          </cell>
          <cell r="D112">
            <v>902115</v>
          </cell>
          <cell r="E112">
            <v>3463914</v>
          </cell>
          <cell r="F112">
            <v>5317000</v>
          </cell>
          <cell r="G112">
            <v>4400353</v>
          </cell>
          <cell r="H112">
            <v>2237299</v>
          </cell>
          <cell r="I112">
            <v>2316009</v>
          </cell>
          <cell r="J112">
            <v>8953660</v>
          </cell>
          <cell r="K112">
            <v>6123007</v>
          </cell>
          <cell r="L112">
            <v>2411930</v>
          </cell>
          <cell r="M112">
            <v>1194851</v>
          </cell>
          <cell r="N112">
            <v>9729788</v>
          </cell>
          <cell r="O112">
            <v>13355865</v>
          </cell>
          <cell r="P112">
            <v>3081093</v>
          </cell>
          <cell r="Q112">
            <v>806910</v>
          </cell>
          <cell r="R112">
            <v>17243867</v>
          </cell>
          <cell r="S112">
            <v>30224969</v>
          </cell>
          <cell r="T112">
            <v>2164050</v>
          </cell>
          <cell r="U112">
            <v>300083</v>
          </cell>
          <cell r="V112">
            <v>32689102</v>
          </cell>
        </row>
      </sheetData>
      <sheetData sheetId="12"/>
    </sheetDataSet>
  </externalBook>
</externalLink>
</file>

<file path=xl/theme/theme1.xml><?xml version="1.0" encoding="utf-8"?>
<a:theme xmlns:a="http://schemas.openxmlformats.org/drawingml/2006/main" name="JCHS_Theme1">
  <a:themeElements>
    <a:clrScheme name="Custom 5">
      <a:dk1>
        <a:sysClr val="windowText" lastClr="000000"/>
      </a:dk1>
      <a:lt1>
        <a:sysClr val="window" lastClr="FFFFFF"/>
      </a:lt1>
      <a:dk2>
        <a:srgbClr val="1F497D"/>
      </a:dk2>
      <a:lt2>
        <a:srgbClr val="EEECE1"/>
      </a:lt2>
      <a:accent1>
        <a:srgbClr val="4F81BD"/>
      </a:accent1>
      <a:accent2>
        <a:srgbClr val="D99D9A"/>
      </a:accent2>
      <a:accent3>
        <a:srgbClr val="9BBB59"/>
      </a:accent3>
      <a:accent4>
        <a:srgbClr val="3F3151"/>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hyperlink" Target="https://www.hudexchange.info/resource/4074/2014-ahar-part-1-pit-estimates-of-homelessnes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www.hudexchange.info/resource/4074/2014-ahar-part-1-pit-estimates-of-homelessness/"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www.hudexchange.info/resource/4074/2014-ahar-part-1-pit-estimates-of-homelessnes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31"/>
  <sheetViews>
    <sheetView tabSelected="1" topLeftCell="A4" workbookViewId="0">
      <selection activeCell="C36" sqref="C36:C37"/>
    </sheetView>
  </sheetViews>
  <sheetFormatPr defaultRowHeight="15"/>
  <cols>
    <col min="2" max="2" width="11.42578125" customWidth="1"/>
    <col min="3" max="3" width="156" customWidth="1"/>
  </cols>
  <sheetData>
    <row r="4" spans="2:3">
      <c r="C4" s="276" t="s">
        <v>9</v>
      </c>
    </row>
    <row r="5" spans="2:3">
      <c r="B5" s="1" t="s">
        <v>0</v>
      </c>
      <c r="C5" s="271" t="s">
        <v>64</v>
      </c>
    </row>
    <row r="6" spans="2:3">
      <c r="B6" s="1" t="s">
        <v>1</v>
      </c>
      <c r="C6" s="271" t="s">
        <v>43</v>
      </c>
    </row>
    <row r="7" spans="2:3" s="4" customFormat="1">
      <c r="B7" s="48" t="s">
        <v>2</v>
      </c>
      <c r="C7" s="272" t="s">
        <v>108</v>
      </c>
    </row>
    <row r="8" spans="2:3" s="4" customFormat="1">
      <c r="B8" s="48"/>
      <c r="C8" s="272"/>
    </row>
    <row r="9" spans="2:3">
      <c r="B9" s="1"/>
      <c r="C9" s="275" t="s">
        <v>861</v>
      </c>
    </row>
    <row r="10" spans="2:3">
      <c r="B10" s="1" t="s">
        <v>3</v>
      </c>
      <c r="C10" s="271" t="s">
        <v>819</v>
      </c>
    </row>
    <row r="11" spans="2:3">
      <c r="B11" s="1" t="s">
        <v>4</v>
      </c>
      <c r="C11" s="271" t="s">
        <v>483</v>
      </c>
    </row>
    <row r="12" spans="2:3">
      <c r="B12" s="1" t="s">
        <v>5</v>
      </c>
      <c r="C12" s="271" t="s">
        <v>107</v>
      </c>
    </row>
    <row r="13" spans="2:3">
      <c r="B13" s="1" t="s">
        <v>6</v>
      </c>
      <c r="C13" s="272" t="s">
        <v>839</v>
      </c>
    </row>
    <row r="14" spans="2:3">
      <c r="B14" s="1" t="s">
        <v>7</v>
      </c>
      <c r="C14" s="271" t="s">
        <v>179</v>
      </c>
    </row>
    <row r="15" spans="2:3">
      <c r="B15" s="48" t="s">
        <v>8</v>
      </c>
      <c r="C15" s="271" t="s">
        <v>815</v>
      </c>
    </row>
    <row r="16" spans="2:3">
      <c r="B16" s="48" t="s">
        <v>324</v>
      </c>
      <c r="C16" s="271" t="s">
        <v>817</v>
      </c>
    </row>
    <row r="17" spans="1:3">
      <c r="B17" s="48" t="s">
        <v>328</v>
      </c>
      <c r="C17" s="271" t="s">
        <v>814</v>
      </c>
    </row>
    <row r="18" spans="1:3">
      <c r="B18" s="48" t="s">
        <v>347</v>
      </c>
      <c r="C18" s="271" t="s">
        <v>288</v>
      </c>
    </row>
    <row r="19" spans="1:3">
      <c r="B19" s="48"/>
      <c r="C19" s="271"/>
    </row>
    <row r="20" spans="1:3">
      <c r="B20" s="5"/>
      <c r="C20" s="274" t="s">
        <v>862</v>
      </c>
    </row>
    <row r="21" spans="1:3">
      <c r="B21" t="s">
        <v>350</v>
      </c>
      <c r="C21" s="3" t="s">
        <v>506</v>
      </c>
    </row>
    <row r="22" spans="1:3">
      <c r="B22" s="4" t="s">
        <v>810</v>
      </c>
      <c r="C22" t="s">
        <v>836</v>
      </c>
    </row>
    <row r="23" spans="1:3">
      <c r="B23" s="4" t="s">
        <v>811</v>
      </c>
      <c r="C23" s="3" t="s">
        <v>178</v>
      </c>
    </row>
    <row r="24" spans="1:3">
      <c r="B24" s="4" t="s">
        <v>812</v>
      </c>
      <c r="C24" s="3" t="s">
        <v>510</v>
      </c>
    </row>
    <row r="25" spans="1:3">
      <c r="B25" s="4" t="s">
        <v>813</v>
      </c>
      <c r="C25" s="46" t="s">
        <v>508</v>
      </c>
    </row>
    <row r="26" spans="1:3">
      <c r="B26" s="4" t="s">
        <v>835</v>
      </c>
      <c r="C26" s="3" t="s">
        <v>509</v>
      </c>
    </row>
    <row r="27" spans="1:3">
      <c r="B27" s="4" t="s">
        <v>858</v>
      </c>
      <c r="C27" s="3" t="s">
        <v>522</v>
      </c>
    </row>
    <row r="28" spans="1:3">
      <c r="B28" s="4" t="s">
        <v>859</v>
      </c>
      <c r="C28" s="116" t="s">
        <v>327</v>
      </c>
    </row>
    <row r="29" spans="1:3">
      <c r="B29" s="4" t="s">
        <v>860</v>
      </c>
      <c r="C29" s="3" t="s">
        <v>816</v>
      </c>
    </row>
    <row r="30" spans="1:3">
      <c r="B30" s="4" t="s">
        <v>1089</v>
      </c>
      <c r="C30" t="s">
        <v>1091</v>
      </c>
    </row>
    <row r="31" spans="1:3">
      <c r="A31" s="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90"/>
  <sheetViews>
    <sheetView zoomScale="85" zoomScaleNormal="85" workbookViewId="0">
      <selection activeCell="A14" sqref="A14"/>
    </sheetView>
  </sheetViews>
  <sheetFormatPr defaultRowHeight="15"/>
  <cols>
    <col min="1" max="1" width="59.7109375" style="337" customWidth="1"/>
    <col min="2" max="22" width="13" style="337" customWidth="1"/>
  </cols>
  <sheetData>
    <row r="1" spans="1:22">
      <c r="A1" s="139" t="s">
        <v>1058</v>
      </c>
      <c r="B1"/>
      <c r="C1"/>
      <c r="D1"/>
      <c r="E1"/>
      <c r="F1"/>
      <c r="G1"/>
      <c r="H1"/>
      <c r="I1"/>
      <c r="J1"/>
      <c r="K1"/>
      <c r="L1"/>
      <c r="M1"/>
      <c r="N1"/>
      <c r="O1"/>
      <c r="P1"/>
      <c r="Q1" s="55"/>
      <c r="R1" s="55"/>
      <c r="S1" s="55"/>
      <c r="T1"/>
      <c r="U1"/>
      <c r="V1"/>
    </row>
    <row r="2" spans="1:22">
      <c r="A2" s="54" t="s">
        <v>868</v>
      </c>
      <c r="B2"/>
      <c r="C2"/>
      <c r="D2"/>
      <c r="E2"/>
      <c r="F2"/>
      <c r="G2"/>
      <c r="H2"/>
      <c r="I2"/>
      <c r="J2"/>
      <c r="K2"/>
      <c r="L2"/>
      <c r="M2"/>
      <c r="N2"/>
      <c r="O2"/>
      <c r="P2"/>
      <c r="Q2" s="55"/>
      <c r="R2" s="55"/>
      <c r="S2" s="55"/>
      <c r="T2"/>
      <c r="U2"/>
      <c r="V2"/>
    </row>
    <row r="3" spans="1:22">
      <c r="A3"/>
      <c r="B3"/>
      <c r="C3"/>
      <c r="D3"/>
      <c r="E3"/>
      <c r="F3"/>
      <c r="G3"/>
      <c r="H3"/>
      <c r="I3"/>
      <c r="J3"/>
      <c r="K3"/>
      <c r="L3"/>
      <c r="M3"/>
      <c r="N3"/>
      <c r="O3"/>
      <c r="P3"/>
      <c r="Q3" s="55"/>
      <c r="R3" s="55"/>
      <c r="S3" s="55"/>
      <c r="T3"/>
      <c r="U3"/>
      <c r="V3"/>
    </row>
    <row r="4" spans="1:22">
      <c r="A4" s="445" t="s">
        <v>180</v>
      </c>
      <c r="B4" s="448" t="s">
        <v>375</v>
      </c>
      <c r="C4" s="448"/>
      <c r="D4" s="448"/>
      <c r="E4" s="448"/>
      <c r="F4" s="448"/>
      <c r="G4" s="448"/>
      <c r="H4" s="448"/>
      <c r="I4" s="448"/>
      <c r="J4" s="448"/>
      <c r="K4" s="448"/>
      <c r="L4" s="448"/>
      <c r="M4" s="448"/>
      <c r="N4" s="448"/>
      <c r="O4" s="448"/>
      <c r="P4" s="448"/>
      <c r="Q4" s="448"/>
      <c r="R4" s="448"/>
      <c r="S4" s="449"/>
      <c r="T4" s="450" t="s">
        <v>376</v>
      </c>
      <c r="U4" s="451"/>
      <c r="V4" s="451"/>
    </row>
    <row r="5" spans="1:22">
      <c r="A5" s="446"/>
      <c r="B5" s="449" t="s">
        <v>71</v>
      </c>
      <c r="C5" s="441"/>
      <c r="D5" s="441"/>
      <c r="E5" s="452" t="s">
        <v>290</v>
      </c>
      <c r="F5" s="441"/>
      <c r="G5" s="441"/>
      <c r="H5" s="452" t="s">
        <v>291</v>
      </c>
      <c r="I5" s="441"/>
      <c r="J5" s="441"/>
      <c r="K5" s="452" t="s">
        <v>292</v>
      </c>
      <c r="L5" s="441"/>
      <c r="M5" s="441"/>
      <c r="N5" s="452" t="s">
        <v>72</v>
      </c>
      <c r="O5" s="441"/>
      <c r="P5" s="441"/>
      <c r="Q5" s="453" t="s">
        <v>377</v>
      </c>
      <c r="R5" s="443"/>
      <c r="S5" s="443"/>
      <c r="T5" s="450" t="s">
        <v>356</v>
      </c>
      <c r="U5" s="451"/>
      <c r="V5" s="277" t="s">
        <v>378</v>
      </c>
    </row>
    <row r="6" spans="1:22" ht="45">
      <c r="A6" s="447"/>
      <c r="B6" s="58" t="s">
        <v>293</v>
      </c>
      <c r="C6" s="58" t="s">
        <v>294</v>
      </c>
      <c r="D6" s="59" t="s">
        <v>112</v>
      </c>
      <c r="E6" s="60" t="s">
        <v>293</v>
      </c>
      <c r="F6" s="58" t="s">
        <v>294</v>
      </c>
      <c r="G6" s="59" t="s">
        <v>112</v>
      </c>
      <c r="H6" s="60" t="s">
        <v>293</v>
      </c>
      <c r="I6" s="58" t="s">
        <v>294</v>
      </c>
      <c r="J6" s="59" t="s">
        <v>112</v>
      </c>
      <c r="K6" s="60" t="s">
        <v>293</v>
      </c>
      <c r="L6" s="58" t="s">
        <v>486</v>
      </c>
      <c r="M6" s="59" t="s">
        <v>484</v>
      </c>
      <c r="N6" s="60" t="s">
        <v>293</v>
      </c>
      <c r="O6" s="58" t="s">
        <v>294</v>
      </c>
      <c r="P6" s="59" t="s">
        <v>112</v>
      </c>
      <c r="Q6" s="60" t="s">
        <v>293</v>
      </c>
      <c r="R6" s="58" t="s">
        <v>294</v>
      </c>
      <c r="S6" s="140" t="s">
        <v>112</v>
      </c>
      <c r="T6" s="141" t="s">
        <v>109</v>
      </c>
      <c r="U6" s="58" t="s">
        <v>379</v>
      </c>
      <c r="V6" s="58" t="s">
        <v>380</v>
      </c>
    </row>
    <row r="7" spans="1:22">
      <c r="A7" s="439" t="s">
        <v>488</v>
      </c>
      <c r="B7" s="439"/>
      <c r="C7" s="439"/>
      <c r="D7" s="439"/>
      <c r="E7" s="439"/>
      <c r="F7" s="439"/>
      <c r="G7" s="439"/>
      <c r="H7" s="439"/>
      <c r="I7" s="439"/>
      <c r="J7" s="439"/>
      <c r="K7" s="439"/>
      <c r="L7" s="439"/>
      <c r="M7" s="439"/>
      <c r="N7" s="439"/>
      <c r="O7" s="439"/>
      <c r="P7" s="439"/>
      <c r="Q7" s="439"/>
      <c r="R7" s="439"/>
      <c r="S7" s="439"/>
      <c r="T7" s="439"/>
      <c r="U7" s="439"/>
      <c r="V7" s="440"/>
    </row>
    <row r="8" spans="1:22">
      <c r="A8" s="335" t="s">
        <v>869</v>
      </c>
      <c r="B8" s="281">
        <v>3.6403599148293151</v>
      </c>
      <c r="C8" s="281">
        <v>7.3379581930993432</v>
      </c>
      <c r="D8" s="282">
        <v>89.021681892071342</v>
      </c>
      <c r="E8" s="283">
        <v>23.406458038475652</v>
      </c>
      <c r="F8" s="281">
        <v>33.739581695235103</v>
      </c>
      <c r="G8" s="284">
        <v>42.852649787702468</v>
      </c>
      <c r="H8" s="283">
        <v>41.467682629690337</v>
      </c>
      <c r="I8" s="281">
        <v>29.157621937713195</v>
      </c>
      <c r="J8" s="284">
        <v>29.374695432596464</v>
      </c>
      <c r="K8" s="283">
        <v>53.403128341581088</v>
      </c>
      <c r="L8" s="281">
        <v>34.876283788824509</v>
      </c>
      <c r="M8" s="284">
        <v>11.720587869594409</v>
      </c>
      <c r="N8" s="283">
        <v>87.414834015969618</v>
      </c>
      <c r="O8" s="281">
        <v>11.249231939829373</v>
      </c>
      <c r="P8" s="284">
        <v>1.3357830741429053</v>
      </c>
      <c r="Q8" s="283">
        <v>69.225424783277646</v>
      </c>
      <c r="R8" s="281">
        <v>18.618844321259466</v>
      </c>
      <c r="S8" s="285">
        <v>12.155730895462893</v>
      </c>
      <c r="T8" s="286">
        <v>95580</v>
      </c>
      <c r="U8" s="287">
        <v>1767</v>
      </c>
      <c r="V8" s="288">
        <v>21.51</v>
      </c>
    </row>
    <row r="9" spans="1:22">
      <c r="A9" s="335" t="s">
        <v>870</v>
      </c>
      <c r="B9" s="281">
        <v>0</v>
      </c>
      <c r="C9" s="281">
        <v>1.4755197853789404</v>
      </c>
      <c r="D9" s="282">
        <v>98.524480214621065</v>
      </c>
      <c r="E9" s="283">
        <v>13.279014802836173</v>
      </c>
      <c r="F9" s="281">
        <v>25.643736783181986</v>
      </c>
      <c r="G9" s="284">
        <v>61.077248413981842</v>
      </c>
      <c r="H9" s="283">
        <v>31.146240234375</v>
      </c>
      <c r="I9" s="281">
        <v>30.5419921875</v>
      </c>
      <c r="J9" s="284">
        <v>38.311767578125</v>
      </c>
      <c r="K9" s="283">
        <v>47.412599035957669</v>
      </c>
      <c r="L9" s="281">
        <v>33.381350767355535</v>
      </c>
      <c r="M9" s="284">
        <v>19.206050196686796</v>
      </c>
      <c r="N9" s="283">
        <v>82.585529428706622</v>
      </c>
      <c r="O9" s="281">
        <v>14.66669409642933</v>
      </c>
      <c r="P9" s="284">
        <v>2.7477764748640512</v>
      </c>
      <c r="Q9" s="296">
        <v>64.829201237613788</v>
      </c>
      <c r="R9" s="297">
        <v>19.118088235952591</v>
      </c>
      <c r="S9" s="298">
        <v>16.052710526433621</v>
      </c>
      <c r="T9" s="299">
        <v>104200</v>
      </c>
      <c r="U9" s="300">
        <v>2100</v>
      </c>
      <c r="V9" s="288">
        <v>23.14</v>
      </c>
    </row>
    <row r="10" spans="1:22">
      <c r="A10" s="335" t="s">
        <v>871</v>
      </c>
      <c r="B10" s="281">
        <v>11.412095325673132</v>
      </c>
      <c r="C10" s="281">
        <v>11.338186130853652</v>
      </c>
      <c r="D10" s="282">
        <v>77.249718543473207</v>
      </c>
      <c r="E10" s="283">
        <v>33.364875621336687</v>
      </c>
      <c r="F10" s="281">
        <v>16.83578899322583</v>
      </c>
      <c r="G10" s="284">
        <v>49.79933538543748</v>
      </c>
      <c r="H10" s="283">
        <v>39.13108794279362</v>
      </c>
      <c r="I10" s="281">
        <v>22.926619194984426</v>
      </c>
      <c r="J10" s="284">
        <v>37.942292862221954</v>
      </c>
      <c r="K10" s="283">
        <v>46.5418418035919</v>
      </c>
      <c r="L10" s="281">
        <v>35.162350704956744</v>
      </c>
      <c r="M10" s="284">
        <v>18.295807491451356</v>
      </c>
      <c r="N10" s="283">
        <v>81.238523341674224</v>
      </c>
      <c r="O10" s="281">
        <v>15.961755860609902</v>
      </c>
      <c r="P10" s="284">
        <v>2.7997207977158696</v>
      </c>
      <c r="Q10" s="296">
        <v>62.162221198545907</v>
      </c>
      <c r="R10" s="297">
        <v>20.256947070379148</v>
      </c>
      <c r="S10" s="298">
        <v>17.580831731074944</v>
      </c>
      <c r="T10" s="299">
        <v>85000</v>
      </c>
      <c r="U10" s="300">
        <v>1829</v>
      </c>
      <c r="V10" s="288">
        <v>23.87</v>
      </c>
    </row>
    <row r="11" spans="1:22">
      <c r="A11" s="335" t="s">
        <v>872</v>
      </c>
      <c r="B11" s="281">
        <v>5.9890275586898021</v>
      </c>
      <c r="C11" s="281">
        <v>5.6758606291175653</v>
      </c>
      <c r="D11" s="282">
        <v>88.335111812192636</v>
      </c>
      <c r="E11" s="283">
        <v>16.882304413584489</v>
      </c>
      <c r="F11" s="281">
        <v>24.902722397910079</v>
      </c>
      <c r="G11" s="284">
        <v>58.214973188505425</v>
      </c>
      <c r="H11" s="283">
        <v>32.596210887702426</v>
      </c>
      <c r="I11" s="281">
        <v>26.714062125285569</v>
      </c>
      <c r="J11" s="284">
        <v>40.689726987012001</v>
      </c>
      <c r="K11" s="283">
        <v>45.45888373480264</v>
      </c>
      <c r="L11" s="281">
        <v>30.672412033875691</v>
      </c>
      <c r="M11" s="284">
        <v>23.868704231321669</v>
      </c>
      <c r="N11" s="283">
        <v>80.474767289121061</v>
      </c>
      <c r="O11" s="281">
        <v>16.484784125379399</v>
      </c>
      <c r="P11" s="284">
        <v>3.0404485854995436</v>
      </c>
      <c r="Q11" s="296">
        <v>61.643394079287404</v>
      </c>
      <c r="R11" s="297">
        <v>20.004875874517644</v>
      </c>
      <c r="S11" s="298">
        <v>18.351730046194945</v>
      </c>
      <c r="T11" s="299">
        <v>95000</v>
      </c>
      <c r="U11" s="300">
        <v>1983</v>
      </c>
      <c r="V11" s="288">
        <v>24.12</v>
      </c>
    </row>
    <row r="12" spans="1:22">
      <c r="A12" s="335" t="s">
        <v>873</v>
      </c>
      <c r="B12" s="281">
        <v>19.281785829828536</v>
      </c>
      <c r="C12" s="281">
        <v>9.4791329666774509</v>
      </c>
      <c r="D12" s="282">
        <v>71.23908120349401</v>
      </c>
      <c r="E12" s="283">
        <v>37.020844718557264</v>
      </c>
      <c r="F12" s="281">
        <v>13.935514091654305</v>
      </c>
      <c r="G12" s="284">
        <v>49.043641189788431</v>
      </c>
      <c r="H12" s="283">
        <v>44.659673838144094</v>
      </c>
      <c r="I12" s="281">
        <v>21.330679121047392</v>
      </c>
      <c r="J12" s="284">
        <v>34.009647040808517</v>
      </c>
      <c r="K12" s="283">
        <v>49.708234985575658</v>
      </c>
      <c r="L12" s="281">
        <v>29.527275111460792</v>
      </c>
      <c r="M12" s="284">
        <v>20.764489902963547</v>
      </c>
      <c r="N12" s="283">
        <v>81.830168776371309</v>
      </c>
      <c r="O12" s="281">
        <v>16.22588908981314</v>
      </c>
      <c r="P12" s="284">
        <v>1.9439421338155516</v>
      </c>
      <c r="Q12" s="296">
        <v>67.452528269682105</v>
      </c>
      <c r="R12" s="297">
        <v>18.604651162790699</v>
      </c>
      <c r="S12" s="298">
        <v>13.942820567527203</v>
      </c>
      <c r="T12" s="299">
        <v>97400</v>
      </c>
      <c r="U12" s="300">
        <v>1983</v>
      </c>
      <c r="V12" s="288">
        <v>22.85</v>
      </c>
    </row>
    <row r="13" spans="1:22">
      <c r="A13" s="335" t="s">
        <v>874</v>
      </c>
      <c r="B13" s="281">
        <v>11.101929086072877</v>
      </c>
      <c r="C13" s="281">
        <v>7.8738734085685502</v>
      </c>
      <c r="D13" s="282">
        <v>81.024197505358572</v>
      </c>
      <c r="E13" s="283">
        <v>37.398877332012546</v>
      </c>
      <c r="F13" s="281">
        <v>16.990671949810139</v>
      </c>
      <c r="G13" s="284">
        <v>45.610450718177312</v>
      </c>
      <c r="H13" s="283">
        <v>42.577496610935384</v>
      </c>
      <c r="I13" s="281">
        <v>22.550384093990058</v>
      </c>
      <c r="J13" s="284">
        <v>34.872119295074562</v>
      </c>
      <c r="K13" s="283">
        <v>51.448986253672338</v>
      </c>
      <c r="L13" s="281">
        <v>31.662797867324361</v>
      </c>
      <c r="M13" s="284">
        <v>16.888215879003301</v>
      </c>
      <c r="N13" s="283">
        <v>82.528197488827416</v>
      </c>
      <c r="O13" s="281">
        <v>15.07493995682972</v>
      </c>
      <c r="P13" s="284">
        <v>2.3968625543428694</v>
      </c>
      <c r="Q13" s="296">
        <v>64.322747448076214</v>
      </c>
      <c r="R13" s="297">
        <v>18.61090769066799</v>
      </c>
      <c r="S13" s="298">
        <v>17.066344861255796</v>
      </c>
      <c r="T13" s="299">
        <v>85400</v>
      </c>
      <c r="U13" s="300">
        <v>1835</v>
      </c>
      <c r="V13" s="288">
        <v>23.72</v>
      </c>
    </row>
    <row r="14" spans="1:22">
      <c r="A14" s="335" t="s">
        <v>875</v>
      </c>
      <c r="B14" s="281">
        <v>9.8713686948981074</v>
      </c>
      <c r="C14" s="281">
        <v>14.317097846509611</v>
      </c>
      <c r="D14" s="282">
        <v>75.81153345859228</v>
      </c>
      <c r="E14" s="283">
        <v>39.467915329440032</v>
      </c>
      <c r="F14" s="281">
        <v>21.837568615071639</v>
      </c>
      <c r="G14" s="284">
        <v>38.694516055488329</v>
      </c>
      <c r="H14" s="283">
        <v>45.976532766519696</v>
      </c>
      <c r="I14" s="281">
        <v>19.490442200807134</v>
      </c>
      <c r="J14" s="284">
        <v>34.533025032673173</v>
      </c>
      <c r="K14" s="283">
        <v>49.942489072923856</v>
      </c>
      <c r="L14" s="281">
        <v>30.039107430411775</v>
      </c>
      <c r="M14" s="284">
        <v>20.018403496664366</v>
      </c>
      <c r="N14" s="283">
        <v>80.720859384300169</v>
      </c>
      <c r="O14" s="281">
        <v>16.172641412947435</v>
      </c>
      <c r="P14" s="284">
        <v>3.1064992027523908</v>
      </c>
      <c r="Q14" s="296">
        <v>68.068489171045016</v>
      </c>
      <c r="R14" s="297">
        <v>18.760429780132913</v>
      </c>
      <c r="S14" s="298">
        <v>13.171081048822067</v>
      </c>
      <c r="T14" s="299">
        <v>110000</v>
      </c>
      <c r="U14" s="300">
        <v>2117</v>
      </c>
      <c r="V14" s="288">
        <v>21.51</v>
      </c>
    </row>
    <row r="15" spans="1:22">
      <c r="A15" s="335" t="s">
        <v>876</v>
      </c>
      <c r="B15" s="281">
        <v>8.6546349466776036</v>
      </c>
      <c r="C15" s="281">
        <v>8.6874487284659558</v>
      </c>
      <c r="D15" s="282">
        <v>82.657916324856444</v>
      </c>
      <c r="E15" s="283">
        <v>37.7734375</v>
      </c>
      <c r="F15" s="281">
        <v>13.820312500000002</v>
      </c>
      <c r="G15" s="284">
        <v>48.41015625</v>
      </c>
      <c r="H15" s="283">
        <v>44.838813225111203</v>
      </c>
      <c r="I15" s="281">
        <v>23.226486907873621</v>
      </c>
      <c r="J15" s="284">
        <v>31.934699867015176</v>
      </c>
      <c r="K15" s="283">
        <v>54.137486360480111</v>
      </c>
      <c r="L15" s="281">
        <v>24.753496676916971</v>
      </c>
      <c r="M15" s="284">
        <v>21.109016962602915</v>
      </c>
      <c r="N15" s="283">
        <v>80.198550459833115</v>
      </c>
      <c r="O15" s="281">
        <v>16.916986418174066</v>
      </c>
      <c r="P15" s="284">
        <v>2.884463121992813</v>
      </c>
      <c r="Q15" s="296">
        <v>68.851041853781211</v>
      </c>
      <c r="R15" s="297">
        <v>17.907703880007187</v>
      </c>
      <c r="S15" s="298">
        <v>13.241254266211605</v>
      </c>
      <c r="T15" s="299">
        <v>119000</v>
      </c>
      <c r="U15" s="300">
        <v>2301</v>
      </c>
      <c r="V15" s="288">
        <v>21.13</v>
      </c>
    </row>
    <row r="16" spans="1:22">
      <c r="A16" s="335" t="s">
        <v>877</v>
      </c>
      <c r="B16" s="281">
        <v>4.9336203803372802</v>
      </c>
      <c r="C16" s="281">
        <v>11.858629350556154</v>
      </c>
      <c r="D16" s="282">
        <v>83.207750269106555</v>
      </c>
      <c r="E16" s="283">
        <v>38.868914585560198</v>
      </c>
      <c r="F16" s="281">
        <v>19.93975318239238</v>
      </c>
      <c r="G16" s="284">
        <v>41.191332232047415</v>
      </c>
      <c r="H16" s="283">
        <v>52.661731006522125</v>
      </c>
      <c r="I16" s="281">
        <v>16.111404900405429</v>
      </c>
      <c r="J16" s="284">
        <v>31.22686409307245</v>
      </c>
      <c r="K16" s="283">
        <v>53.817798841495524</v>
      </c>
      <c r="L16" s="281">
        <v>31.556082148499208</v>
      </c>
      <c r="M16" s="284">
        <v>14.626119010005265</v>
      </c>
      <c r="N16" s="283">
        <v>81.5311864567078</v>
      </c>
      <c r="O16" s="281">
        <v>16.974511751075802</v>
      </c>
      <c r="P16" s="284">
        <v>1.4943017922163899</v>
      </c>
      <c r="Q16" s="296">
        <v>69.068144247841786</v>
      </c>
      <c r="R16" s="297">
        <v>19.639380395518277</v>
      </c>
      <c r="S16" s="298">
        <v>11.292475356639931</v>
      </c>
      <c r="T16" s="299">
        <v>100000</v>
      </c>
      <c r="U16" s="300">
        <v>1850</v>
      </c>
      <c r="V16" s="288">
        <v>21.28</v>
      </c>
    </row>
    <row r="17" spans="1:22">
      <c r="A17" s="335" t="s">
        <v>878</v>
      </c>
      <c r="B17" s="281">
        <v>6.6989414190081309</v>
      </c>
      <c r="C17" s="281">
        <v>9.063954969771375</v>
      </c>
      <c r="D17" s="282">
        <v>84.234787241435228</v>
      </c>
      <c r="E17" s="283">
        <v>27.967819104359354</v>
      </c>
      <c r="F17" s="281">
        <v>24.527266909445519</v>
      </c>
      <c r="G17" s="284">
        <v>47.504913986195128</v>
      </c>
      <c r="H17" s="283">
        <v>39.657602049729221</v>
      </c>
      <c r="I17" s="281">
        <v>25.890642287311476</v>
      </c>
      <c r="J17" s="284">
        <v>34.45292028183777</v>
      </c>
      <c r="K17" s="283">
        <v>52.961912790252129</v>
      </c>
      <c r="L17" s="281">
        <v>36.372997930875925</v>
      </c>
      <c r="M17" s="284">
        <v>10.665089278871944</v>
      </c>
      <c r="N17" s="283">
        <v>88.980049321110059</v>
      </c>
      <c r="O17" s="281">
        <v>9.920049127862347</v>
      </c>
      <c r="P17" s="284">
        <v>1.0999015510275947</v>
      </c>
      <c r="Q17" s="296">
        <v>74.513445242176175</v>
      </c>
      <c r="R17" s="297">
        <v>15.775236422912348</v>
      </c>
      <c r="S17" s="298">
        <v>9.7113932471143816</v>
      </c>
      <c r="T17" s="299">
        <v>112500</v>
      </c>
      <c r="U17" s="300">
        <v>1869</v>
      </c>
      <c r="V17" s="288">
        <v>19.71</v>
      </c>
    </row>
    <row r="18" spans="1:22">
      <c r="A18" s="148" t="s">
        <v>390</v>
      </c>
      <c r="B18" s="149">
        <v>8.1583763156014779</v>
      </c>
      <c r="C18" s="149">
        <v>8.7107662008998599</v>
      </c>
      <c r="D18" s="302">
        <v>83.130625846520132</v>
      </c>
      <c r="E18" s="150">
        <v>30.543046144616245</v>
      </c>
      <c r="F18" s="149">
        <v>21.217291711792701</v>
      </c>
      <c r="G18" s="303">
        <v>48.23992172073239</v>
      </c>
      <c r="H18" s="150">
        <v>41.471307119152314</v>
      </c>
      <c r="I18" s="149">
        <v>23.794033495691828</v>
      </c>
      <c r="J18" s="303">
        <v>34.734775847043707</v>
      </c>
      <c r="K18" s="150">
        <v>50.483336122033293</v>
      </c>
      <c r="L18" s="149">
        <v>31.80041544605016</v>
      </c>
      <c r="M18" s="303">
        <v>17.716248431916554</v>
      </c>
      <c r="N18" s="150">
        <v>82.750266596262136</v>
      </c>
      <c r="O18" s="149">
        <v>14.964748377895052</v>
      </c>
      <c r="P18" s="303">
        <v>2.2849699288369978</v>
      </c>
      <c r="Q18" s="150">
        <v>67.013663753132732</v>
      </c>
      <c r="R18" s="149">
        <v>18.729706483413828</v>
      </c>
      <c r="S18" s="304">
        <v>14.256637254673739</v>
      </c>
      <c r="T18" s="305">
        <v>100408</v>
      </c>
      <c r="U18" s="152">
        <v>1963.4</v>
      </c>
      <c r="V18" s="149">
        <v>22.283999999999999</v>
      </c>
    </row>
    <row r="19" spans="1:22">
      <c r="A19" s="441"/>
      <c r="B19" s="441"/>
      <c r="C19" s="441"/>
      <c r="D19" s="441"/>
      <c r="E19" s="441"/>
      <c r="F19" s="441"/>
      <c r="G19" s="441"/>
      <c r="H19" s="441"/>
      <c r="I19" s="441"/>
      <c r="J19" s="441"/>
      <c r="K19" s="441"/>
      <c r="L19" s="441"/>
      <c r="M19" s="441"/>
      <c r="N19" s="441"/>
      <c r="O19" s="441"/>
      <c r="P19" s="441"/>
      <c r="Q19" s="441"/>
      <c r="R19" s="441"/>
      <c r="S19" s="441"/>
      <c r="T19" s="441"/>
      <c r="U19" s="441"/>
      <c r="V19" s="442"/>
    </row>
    <row r="20" spans="1:22">
      <c r="A20" s="439" t="s">
        <v>391</v>
      </c>
      <c r="B20" s="439"/>
      <c r="C20" s="439"/>
      <c r="D20" s="439"/>
      <c r="E20" s="439"/>
      <c r="F20" s="439"/>
      <c r="G20" s="439"/>
      <c r="H20" s="439"/>
      <c r="I20" s="439"/>
      <c r="J20" s="439"/>
      <c r="K20" s="439"/>
      <c r="L20" s="439"/>
      <c r="M20" s="439"/>
      <c r="N20" s="439"/>
      <c r="O20" s="439"/>
      <c r="P20" s="439"/>
      <c r="Q20" s="439"/>
      <c r="R20" s="439"/>
      <c r="S20" s="439"/>
      <c r="T20" s="439"/>
      <c r="U20" s="439"/>
      <c r="V20" s="440"/>
    </row>
    <row r="21" spans="1:22">
      <c r="A21" s="336" t="s">
        <v>879</v>
      </c>
      <c r="B21" s="281">
        <v>14.672256097560975</v>
      </c>
      <c r="C21" s="281">
        <v>15.882240853658535</v>
      </c>
      <c r="D21" s="282">
        <v>69.445503048780495</v>
      </c>
      <c r="E21" s="283">
        <v>43.554790894653259</v>
      </c>
      <c r="F21" s="281">
        <v>34.859714134462678</v>
      </c>
      <c r="G21" s="284">
        <v>21.585494970884064</v>
      </c>
      <c r="H21" s="283">
        <v>72.415348036402392</v>
      </c>
      <c r="I21" s="281">
        <v>20.439452324342049</v>
      </c>
      <c r="J21" s="284">
        <v>7.145199639255555</v>
      </c>
      <c r="K21" s="283">
        <v>85.158315669864308</v>
      </c>
      <c r="L21" s="281">
        <v>12.840067303279943</v>
      </c>
      <c r="M21" s="284">
        <v>2.0016170268557567</v>
      </c>
      <c r="N21" s="283">
        <v>96.502249766533666</v>
      </c>
      <c r="O21" s="281">
        <v>3.0344559931112269</v>
      </c>
      <c r="P21" s="284">
        <v>0.46329424035511135</v>
      </c>
      <c r="Q21" s="283">
        <v>79.461065595831499</v>
      </c>
      <c r="R21" s="281">
        <v>12.344569207747046</v>
      </c>
      <c r="S21" s="285">
        <v>8.1943651964214581</v>
      </c>
      <c r="T21" s="299">
        <v>66000</v>
      </c>
      <c r="U21" s="300">
        <v>937</v>
      </c>
      <c r="V21" s="288">
        <v>17.57</v>
      </c>
    </row>
    <row r="22" spans="1:22">
      <c r="A22" s="335" t="s">
        <v>880</v>
      </c>
      <c r="B22" s="281">
        <v>6.1284046692606999</v>
      </c>
      <c r="C22" s="281">
        <v>16.682879377431906</v>
      </c>
      <c r="D22" s="282">
        <v>77.188715953307394</v>
      </c>
      <c r="E22" s="283">
        <v>39.973063973063972</v>
      </c>
      <c r="F22" s="281">
        <v>34.760942760942761</v>
      </c>
      <c r="G22" s="284">
        <v>25.265993265993263</v>
      </c>
      <c r="H22" s="283">
        <v>60.545853370454736</v>
      </c>
      <c r="I22" s="281">
        <v>22.378300852104953</v>
      </c>
      <c r="J22" s="284">
        <v>17.075845777440311</v>
      </c>
      <c r="K22" s="283">
        <v>74.835564053537283</v>
      </c>
      <c r="L22" s="281">
        <v>20.382409177820268</v>
      </c>
      <c r="M22" s="284">
        <v>4.7820267686424476</v>
      </c>
      <c r="N22" s="283">
        <v>94.982396661885517</v>
      </c>
      <c r="O22" s="281">
        <v>4.6698830790628945</v>
      </c>
      <c r="P22" s="284">
        <v>0.34772025905159298</v>
      </c>
      <c r="Q22" s="296">
        <v>77.053704001860496</v>
      </c>
      <c r="R22" s="297">
        <v>13.772607738957761</v>
      </c>
      <c r="S22" s="298">
        <v>9.1736882591817377</v>
      </c>
      <c r="T22" s="299">
        <v>76900</v>
      </c>
      <c r="U22" s="300">
        <v>1203</v>
      </c>
      <c r="V22" s="288">
        <v>18.63</v>
      </c>
    </row>
    <row r="23" spans="1:22">
      <c r="A23" s="335" t="s">
        <v>881</v>
      </c>
      <c r="B23" s="281">
        <v>16.204510642793007</v>
      </c>
      <c r="C23" s="281">
        <v>14.672793535097448</v>
      </c>
      <c r="D23" s="282">
        <v>69.122695822109549</v>
      </c>
      <c r="E23" s="283">
        <v>48.551422881737004</v>
      </c>
      <c r="F23" s="281">
        <v>25.17183786214428</v>
      </c>
      <c r="G23" s="284">
        <v>26.276739256118713</v>
      </c>
      <c r="H23" s="283">
        <v>59.192387869006794</v>
      </c>
      <c r="I23" s="281">
        <v>34.540380606549661</v>
      </c>
      <c r="J23" s="284">
        <v>6.2672315244435479</v>
      </c>
      <c r="K23" s="283">
        <v>82.25165562913908</v>
      </c>
      <c r="L23" s="281">
        <v>16.267476085356879</v>
      </c>
      <c r="M23" s="284">
        <v>1.4808682855040471</v>
      </c>
      <c r="N23" s="283">
        <v>95.039061175113901</v>
      </c>
      <c r="O23" s="281">
        <v>4.3425173259770942</v>
      </c>
      <c r="P23" s="284">
        <v>0.61842149890900044</v>
      </c>
      <c r="Q23" s="296">
        <v>73.921929745755094</v>
      </c>
      <c r="R23" s="297">
        <v>15.079956877189829</v>
      </c>
      <c r="S23" s="298">
        <v>10.998113377055072</v>
      </c>
      <c r="T23" s="299">
        <v>61200</v>
      </c>
      <c r="U23" s="300">
        <v>980</v>
      </c>
      <c r="V23" s="288">
        <v>18.98</v>
      </c>
    </row>
    <row r="24" spans="1:22">
      <c r="A24" s="335" t="s">
        <v>882</v>
      </c>
      <c r="B24" s="281">
        <v>2.6049082837758606</v>
      </c>
      <c r="C24" s="281">
        <v>13.845380685149511</v>
      </c>
      <c r="D24" s="282">
        <v>83.549711031074622</v>
      </c>
      <c r="E24" s="283">
        <v>34.779433873115416</v>
      </c>
      <c r="F24" s="281">
        <v>38.430479790387011</v>
      </c>
      <c r="G24" s="284">
        <v>26.79008633649757</v>
      </c>
      <c r="H24" s="283">
        <v>49.905831220572253</v>
      </c>
      <c r="I24" s="281">
        <v>36.149945671858028</v>
      </c>
      <c r="J24" s="284">
        <v>13.944223107569719</v>
      </c>
      <c r="K24" s="283">
        <v>69.83018832984574</v>
      </c>
      <c r="L24" s="281">
        <v>24.21807003574008</v>
      </c>
      <c r="M24" s="284">
        <v>5.9517416344141774</v>
      </c>
      <c r="N24" s="283">
        <v>92.443537606416655</v>
      </c>
      <c r="O24" s="281">
        <v>7.0780271582354182</v>
      </c>
      <c r="P24" s="284">
        <v>0.47843523534792087</v>
      </c>
      <c r="Q24" s="296">
        <v>70.205064672109174</v>
      </c>
      <c r="R24" s="297">
        <v>18.815007257699172</v>
      </c>
      <c r="S24" s="298">
        <v>10.97992807019166</v>
      </c>
      <c r="T24" s="299">
        <v>68900</v>
      </c>
      <c r="U24" s="300">
        <v>1160</v>
      </c>
      <c r="V24" s="288">
        <v>21.47</v>
      </c>
    </row>
    <row r="25" spans="1:22">
      <c r="A25" s="335" t="s">
        <v>883</v>
      </c>
      <c r="B25" s="281">
        <v>11.690730031341385</v>
      </c>
      <c r="C25" s="281">
        <v>16.879761857927797</v>
      </c>
      <c r="D25" s="282">
        <v>71.428196755707674</v>
      </c>
      <c r="E25" s="283">
        <v>36.87605251540964</v>
      </c>
      <c r="F25" s="281">
        <v>25.141016627699752</v>
      </c>
      <c r="G25" s="284">
        <v>37.982930856890604</v>
      </c>
      <c r="H25" s="283">
        <v>54.644309786668877</v>
      </c>
      <c r="I25" s="281">
        <v>31.808110541405139</v>
      </c>
      <c r="J25" s="284">
        <v>13.54694114717357</v>
      </c>
      <c r="K25" s="283">
        <v>76.51170167771042</v>
      </c>
      <c r="L25" s="281">
        <v>19.929507965599889</v>
      </c>
      <c r="M25" s="284">
        <v>3.5587903566896943</v>
      </c>
      <c r="N25" s="283">
        <v>94.759840733833983</v>
      </c>
      <c r="O25" s="281">
        <v>4.5310216218940571</v>
      </c>
      <c r="P25" s="284">
        <v>0.70913764427196213</v>
      </c>
      <c r="Q25" s="296">
        <v>74.60415851323549</v>
      </c>
      <c r="R25" s="297">
        <v>14.338289809203633</v>
      </c>
      <c r="S25" s="298">
        <v>11.057551677560866</v>
      </c>
      <c r="T25" s="299">
        <v>72000</v>
      </c>
      <c r="U25" s="300">
        <v>1178</v>
      </c>
      <c r="V25" s="288">
        <v>18.760000000000002</v>
      </c>
    </row>
    <row r="26" spans="1:22">
      <c r="A26" s="335" t="s">
        <v>884</v>
      </c>
      <c r="B26" s="281">
        <v>19.500768611375449</v>
      </c>
      <c r="C26" s="281">
        <v>14.26689114998902</v>
      </c>
      <c r="D26" s="282">
        <v>66.225020130297935</v>
      </c>
      <c r="E26" s="283">
        <v>53.319865319865322</v>
      </c>
      <c r="F26" s="281">
        <v>27.317620650953984</v>
      </c>
      <c r="G26" s="284">
        <v>19.362514029180698</v>
      </c>
      <c r="H26" s="283">
        <v>73.35752586253588</v>
      </c>
      <c r="I26" s="281">
        <v>23.560634783079674</v>
      </c>
      <c r="J26" s="284">
        <v>3.0818393543844445</v>
      </c>
      <c r="K26" s="283">
        <v>89.124635133862711</v>
      </c>
      <c r="L26" s="281">
        <v>8.8415303976648563</v>
      </c>
      <c r="M26" s="284">
        <v>2.0338344684724272</v>
      </c>
      <c r="N26" s="283">
        <v>97.667299569884136</v>
      </c>
      <c r="O26" s="281">
        <v>2.1234548765838723</v>
      </c>
      <c r="P26" s="284">
        <v>0.20924555353198743</v>
      </c>
      <c r="Q26" s="296">
        <v>77.52803284158</v>
      </c>
      <c r="R26" s="297">
        <v>11.820212657934055</v>
      </c>
      <c r="S26" s="298">
        <v>10.651029200574436</v>
      </c>
      <c r="T26" s="299">
        <v>57700</v>
      </c>
      <c r="U26" s="300">
        <v>786</v>
      </c>
      <c r="V26" s="288">
        <v>16.57</v>
      </c>
    </row>
    <row r="27" spans="1:22">
      <c r="A27" s="335" t="s">
        <v>885</v>
      </c>
      <c r="B27" s="281">
        <v>9.9458834655598167</v>
      </c>
      <c r="C27" s="281">
        <v>7.8757946724110752</v>
      </c>
      <c r="D27" s="282">
        <v>82.178321862029108</v>
      </c>
      <c r="E27" s="283">
        <v>42.90341578327444</v>
      </c>
      <c r="F27" s="281">
        <v>28.872202591283862</v>
      </c>
      <c r="G27" s="284">
        <v>28.224381625441698</v>
      </c>
      <c r="H27" s="283">
        <v>49.532261933317336</v>
      </c>
      <c r="I27" s="281">
        <v>34.406332453825854</v>
      </c>
      <c r="J27" s="284">
        <v>16.061405612856799</v>
      </c>
      <c r="K27" s="283">
        <v>73.882951431721665</v>
      </c>
      <c r="L27" s="281">
        <v>20.094320055020031</v>
      </c>
      <c r="M27" s="284">
        <v>6.0227285132582988</v>
      </c>
      <c r="N27" s="283">
        <v>95.304044511596416</v>
      </c>
      <c r="O27" s="281">
        <v>4.2561299839044491</v>
      </c>
      <c r="P27" s="284">
        <v>0.43982550449913244</v>
      </c>
      <c r="Q27" s="296">
        <v>78.116297383842976</v>
      </c>
      <c r="R27" s="297">
        <v>12.815467894876745</v>
      </c>
      <c r="S27" s="298">
        <v>9.0682347212802803</v>
      </c>
      <c r="T27" s="299">
        <v>82200</v>
      </c>
      <c r="U27" s="300">
        <v>1309</v>
      </c>
      <c r="V27" s="288">
        <v>18.61</v>
      </c>
    </row>
    <row r="28" spans="1:22">
      <c r="A28" s="335" t="s">
        <v>886</v>
      </c>
      <c r="B28" s="281">
        <v>16.913319238900634</v>
      </c>
      <c r="C28" s="281">
        <v>21.226215644820297</v>
      </c>
      <c r="D28" s="282">
        <v>61.860465116279073</v>
      </c>
      <c r="E28" s="283">
        <v>50.017523364485982</v>
      </c>
      <c r="F28" s="281">
        <v>20.081775700934578</v>
      </c>
      <c r="G28" s="284">
        <v>29.90070093457944</v>
      </c>
      <c r="H28" s="283">
        <v>54.82262504544746</v>
      </c>
      <c r="I28" s="281">
        <v>34.456967745286448</v>
      </c>
      <c r="J28" s="284">
        <v>10.720407209266089</v>
      </c>
      <c r="K28" s="283">
        <v>74.660868436425005</v>
      </c>
      <c r="L28" s="281">
        <v>19.903290712014019</v>
      </c>
      <c r="M28" s="284">
        <v>5.4358408515609788</v>
      </c>
      <c r="N28" s="283">
        <v>93.346172049679296</v>
      </c>
      <c r="O28" s="281">
        <v>6.1642158862794378</v>
      </c>
      <c r="P28" s="284">
        <v>0.48961206404125801</v>
      </c>
      <c r="Q28" s="296">
        <v>73.172853828306259</v>
      </c>
      <c r="R28" s="297">
        <v>15.944025522041763</v>
      </c>
      <c r="S28" s="298">
        <v>10.883120649651973</v>
      </c>
      <c r="T28" s="299">
        <v>67000</v>
      </c>
      <c r="U28" s="300">
        <v>1071</v>
      </c>
      <c r="V28" s="288">
        <v>19.73</v>
      </c>
    </row>
    <row r="29" spans="1:22">
      <c r="A29" s="335" t="s">
        <v>887</v>
      </c>
      <c r="B29" s="281">
        <v>6.0825785974224971</v>
      </c>
      <c r="C29" s="281">
        <v>13.317098530659152</v>
      </c>
      <c r="D29" s="282">
        <v>80.60305907461624</v>
      </c>
      <c r="E29" s="283">
        <v>38.023347177012013</v>
      </c>
      <c r="F29" s="281">
        <v>26.505032364275827</v>
      </c>
      <c r="G29" s="284">
        <v>35.469749691323379</v>
      </c>
      <c r="H29" s="283">
        <v>52.735840424558511</v>
      </c>
      <c r="I29" s="281">
        <v>31.561289535486626</v>
      </c>
      <c r="J29" s="284">
        <v>15.702870039954862</v>
      </c>
      <c r="K29" s="283">
        <v>66.093810569841054</v>
      </c>
      <c r="L29" s="281">
        <v>27.594004393332472</v>
      </c>
      <c r="M29" s="284">
        <v>6.3114671720434741</v>
      </c>
      <c r="N29" s="283">
        <v>91.974295519208908</v>
      </c>
      <c r="O29" s="281">
        <v>7.2709311957522784</v>
      </c>
      <c r="P29" s="284">
        <v>0.75477328503881913</v>
      </c>
      <c r="Q29" s="296">
        <v>74.126172831559884</v>
      </c>
      <c r="R29" s="297">
        <v>15.569439527678385</v>
      </c>
      <c r="S29" s="298">
        <v>10.30438764076173</v>
      </c>
      <c r="T29" s="299">
        <v>85200</v>
      </c>
      <c r="U29" s="300">
        <v>1406</v>
      </c>
      <c r="V29" s="288">
        <v>19.68</v>
      </c>
    </row>
    <row r="30" spans="1:22">
      <c r="A30" s="335" t="s">
        <v>888</v>
      </c>
      <c r="B30" s="281">
        <v>30.63911974716142</v>
      </c>
      <c r="C30" s="281">
        <v>14.649420578251199</v>
      </c>
      <c r="D30" s="282">
        <v>54.711459674587381</v>
      </c>
      <c r="E30" s="283">
        <v>66.819446717957106</v>
      </c>
      <c r="F30" s="281">
        <v>20.293828777213946</v>
      </c>
      <c r="G30" s="284">
        <v>12.886724504828942</v>
      </c>
      <c r="H30" s="283">
        <v>75.317779031562182</v>
      </c>
      <c r="I30" s="281">
        <v>18.35982874780127</v>
      </c>
      <c r="J30" s="284">
        <v>6.3223922206365541</v>
      </c>
      <c r="K30" s="283">
        <v>91.057825899487383</v>
      </c>
      <c r="L30" s="281">
        <v>8.3864322330283141</v>
      </c>
      <c r="M30" s="284">
        <v>0.55574186748430987</v>
      </c>
      <c r="N30" s="283">
        <v>97.841796037395994</v>
      </c>
      <c r="O30" s="281">
        <v>1.8440689596020243</v>
      </c>
      <c r="P30" s="284">
        <v>0.31413500300197272</v>
      </c>
      <c r="Q30" s="296">
        <v>83.963884628225543</v>
      </c>
      <c r="R30" s="297">
        <v>8.813524877704177</v>
      </c>
      <c r="S30" s="298">
        <v>7.2225904940702854</v>
      </c>
      <c r="T30" s="299">
        <v>66000</v>
      </c>
      <c r="U30" s="300">
        <v>825</v>
      </c>
      <c r="V30" s="288">
        <v>15.24</v>
      </c>
    </row>
    <row r="31" spans="1:22">
      <c r="A31" s="335" t="s">
        <v>889</v>
      </c>
      <c r="B31" s="281">
        <v>16.68775586155564</v>
      </c>
      <c r="C31" s="281">
        <v>16.218831410494978</v>
      </c>
      <c r="D31" s="282">
        <v>67.093412727949385</v>
      </c>
      <c r="E31" s="283">
        <v>54.083220150635881</v>
      </c>
      <c r="F31" s="281">
        <v>25.818002222496606</v>
      </c>
      <c r="G31" s="284">
        <v>20.098777626867516</v>
      </c>
      <c r="H31" s="283">
        <v>75.301495417269663</v>
      </c>
      <c r="I31" s="281">
        <v>19.865389474651412</v>
      </c>
      <c r="J31" s="284">
        <v>4.8331151080789292</v>
      </c>
      <c r="K31" s="283">
        <v>85.882418954367552</v>
      </c>
      <c r="L31" s="281">
        <v>12.487550324743642</v>
      </c>
      <c r="M31" s="284">
        <v>1.6300307208888014</v>
      </c>
      <c r="N31" s="283">
        <v>97.175111940943594</v>
      </c>
      <c r="O31" s="281">
        <v>2.1860899330947565</v>
      </c>
      <c r="P31" s="284">
        <v>0.63879812596165475</v>
      </c>
      <c r="Q31" s="296">
        <v>78.156725036257185</v>
      </c>
      <c r="R31" s="297">
        <v>11.713756244292849</v>
      </c>
      <c r="S31" s="298">
        <v>10.129518719449965</v>
      </c>
      <c r="T31" s="299">
        <v>60000</v>
      </c>
      <c r="U31" s="300">
        <v>868</v>
      </c>
      <c r="V31" s="288">
        <v>16.920000000000002</v>
      </c>
    </row>
    <row r="32" spans="1:22">
      <c r="A32" s="335" t="s">
        <v>890</v>
      </c>
      <c r="B32" s="281">
        <v>19.348505131637662</v>
      </c>
      <c r="C32" s="281">
        <v>15.618027666220438</v>
      </c>
      <c r="D32" s="282">
        <v>65.024542614904064</v>
      </c>
      <c r="E32" s="283">
        <v>43.832958954461915</v>
      </c>
      <c r="F32" s="281">
        <v>38.258117214621194</v>
      </c>
      <c r="G32" s="284">
        <v>17.914028997345312</v>
      </c>
      <c r="H32" s="283">
        <v>64.99595796281325</v>
      </c>
      <c r="I32" s="281">
        <v>29.074373484236055</v>
      </c>
      <c r="J32" s="284">
        <v>5.9296685529506874</v>
      </c>
      <c r="K32" s="283">
        <v>81.304697170405433</v>
      </c>
      <c r="L32" s="281">
        <v>16.512845012921019</v>
      </c>
      <c r="M32" s="284">
        <v>2.1846294164911293</v>
      </c>
      <c r="N32" s="283">
        <v>96.364736879584129</v>
      </c>
      <c r="O32" s="281">
        <v>3.3949298582923877</v>
      </c>
      <c r="P32" s="284">
        <v>0.24033326212347791</v>
      </c>
      <c r="Q32" s="296">
        <v>75.055624227441285</v>
      </c>
      <c r="R32" s="297">
        <v>16.448290070045324</v>
      </c>
      <c r="S32" s="298">
        <v>8.4960857025133905</v>
      </c>
      <c r="T32" s="299">
        <v>57400</v>
      </c>
      <c r="U32" s="300">
        <v>924</v>
      </c>
      <c r="V32" s="288">
        <v>18.46</v>
      </c>
    </row>
    <row r="33" spans="1:22">
      <c r="A33" s="335" t="s">
        <v>891</v>
      </c>
      <c r="B33" s="281">
        <v>10.567230051657555</v>
      </c>
      <c r="C33" s="281">
        <v>20.442349164953107</v>
      </c>
      <c r="D33" s="282">
        <v>68.990420783389339</v>
      </c>
      <c r="E33" s="283">
        <v>51.937208628545839</v>
      </c>
      <c r="F33" s="281">
        <v>31.458898517133299</v>
      </c>
      <c r="G33" s="284">
        <v>16.603892854320858</v>
      </c>
      <c r="H33" s="283">
        <v>73.384401453977702</v>
      </c>
      <c r="I33" s="281">
        <v>21.492522748896096</v>
      </c>
      <c r="J33" s="284">
        <v>5.123075797126198</v>
      </c>
      <c r="K33" s="283">
        <v>88.722255548890217</v>
      </c>
      <c r="L33" s="281">
        <v>8.8255818224110278</v>
      </c>
      <c r="M33" s="284">
        <v>2.4521626286987499</v>
      </c>
      <c r="N33" s="283">
        <v>97.211693798931279</v>
      </c>
      <c r="O33" s="281">
        <v>2.4745246675779797</v>
      </c>
      <c r="P33" s="284">
        <v>0.31378153349074189</v>
      </c>
      <c r="Q33" s="296">
        <v>80.670606338820434</v>
      </c>
      <c r="R33" s="297">
        <v>11.387441325178125</v>
      </c>
      <c r="S33" s="298">
        <v>7.9419523360014486</v>
      </c>
      <c r="T33" s="299">
        <v>65000</v>
      </c>
      <c r="U33" s="300">
        <v>893</v>
      </c>
      <c r="V33" s="288">
        <v>16.739999999999998</v>
      </c>
    </row>
    <row r="34" spans="1:22">
      <c r="A34" s="335" t="s">
        <v>892</v>
      </c>
      <c r="B34" s="281">
        <v>14.072688098883029</v>
      </c>
      <c r="C34" s="281">
        <v>17.134433293644044</v>
      </c>
      <c r="D34" s="282">
        <v>68.792878607472929</v>
      </c>
      <c r="E34" s="283">
        <v>44.339119841632403</v>
      </c>
      <c r="F34" s="281">
        <v>25.255063194761689</v>
      </c>
      <c r="G34" s="284">
        <v>30.405816963605908</v>
      </c>
      <c r="H34" s="283">
        <v>68.837551273121278</v>
      </c>
      <c r="I34" s="281">
        <v>21.457317545081651</v>
      </c>
      <c r="J34" s="284">
        <v>9.7051311817970749</v>
      </c>
      <c r="K34" s="283">
        <v>80.199523978325828</v>
      </c>
      <c r="L34" s="281">
        <v>16.665822656606068</v>
      </c>
      <c r="M34" s="284">
        <v>3.1346533650681114</v>
      </c>
      <c r="N34" s="283">
        <v>93.4693376368229</v>
      </c>
      <c r="O34" s="281">
        <v>4.4414818972775754</v>
      </c>
      <c r="P34" s="284">
        <v>2.0891804658995228</v>
      </c>
      <c r="Q34" s="296">
        <v>70.302377758663212</v>
      </c>
      <c r="R34" s="297">
        <v>14.625651883620353</v>
      </c>
      <c r="S34" s="298">
        <v>15.071970357716438</v>
      </c>
      <c r="T34" s="299">
        <v>52200</v>
      </c>
      <c r="U34" s="300">
        <v>873</v>
      </c>
      <c r="V34" s="288">
        <v>19.47</v>
      </c>
    </row>
    <row r="35" spans="1:22">
      <c r="A35" s="335" t="s">
        <v>893</v>
      </c>
      <c r="B35" s="281">
        <v>11.728395061728394</v>
      </c>
      <c r="C35" s="281">
        <v>19.121278140885984</v>
      </c>
      <c r="D35" s="282">
        <v>69.150326797385617</v>
      </c>
      <c r="E35" s="283">
        <v>43.778207607994837</v>
      </c>
      <c r="F35" s="281">
        <v>26.122104845509103</v>
      </c>
      <c r="G35" s="284">
        <v>30.099687546496057</v>
      </c>
      <c r="H35" s="283">
        <v>51.975400670890792</v>
      </c>
      <c r="I35" s="281">
        <v>32.160827431979129</v>
      </c>
      <c r="J35" s="284">
        <v>15.863771897130077</v>
      </c>
      <c r="K35" s="283">
        <v>77.474565493853333</v>
      </c>
      <c r="L35" s="281">
        <v>15.496502755404832</v>
      </c>
      <c r="M35" s="284">
        <v>7.0289317507418403</v>
      </c>
      <c r="N35" s="283">
        <v>92.173767580713644</v>
      </c>
      <c r="O35" s="281">
        <v>7.0876172583737604</v>
      </c>
      <c r="P35" s="284">
        <v>0.73861516091258861</v>
      </c>
      <c r="Q35" s="296">
        <v>71.681669729710748</v>
      </c>
      <c r="R35" s="297">
        <v>15.311318435623397</v>
      </c>
      <c r="S35" s="298">
        <v>13.007011834665855</v>
      </c>
      <c r="T35" s="299">
        <v>68000</v>
      </c>
      <c r="U35" s="300">
        <v>1126</v>
      </c>
      <c r="V35" s="288">
        <v>19.54</v>
      </c>
    </row>
    <row r="36" spans="1:22">
      <c r="A36" s="335" t="s">
        <v>894</v>
      </c>
      <c r="B36" s="281">
        <v>19.194834070534807</v>
      </c>
      <c r="C36" s="281">
        <v>15.126428081462734</v>
      </c>
      <c r="D36" s="282">
        <v>65.678737848002456</v>
      </c>
      <c r="E36" s="283">
        <v>51.359432888940745</v>
      </c>
      <c r="F36" s="281">
        <v>24.023454593191165</v>
      </c>
      <c r="G36" s="284">
        <v>24.617112517868083</v>
      </c>
      <c r="H36" s="283">
        <v>63.816157127864024</v>
      </c>
      <c r="I36" s="281">
        <v>27.64321834067087</v>
      </c>
      <c r="J36" s="284">
        <v>8.5406245314651006</v>
      </c>
      <c r="K36" s="283">
        <v>81.556512132871134</v>
      </c>
      <c r="L36" s="281">
        <v>15.714448973372445</v>
      </c>
      <c r="M36" s="284">
        <v>2.7290388937564281</v>
      </c>
      <c r="N36" s="283">
        <v>96.123657566218426</v>
      </c>
      <c r="O36" s="281">
        <v>3.4498367899532383</v>
      </c>
      <c r="P36" s="284">
        <v>0.42650564382833461</v>
      </c>
      <c r="Q36" s="296">
        <v>77.060756635481766</v>
      </c>
      <c r="R36" s="297">
        <v>12.95815565606955</v>
      </c>
      <c r="S36" s="298">
        <v>9.9810877084486886</v>
      </c>
      <c r="T36" s="299">
        <v>65000</v>
      </c>
      <c r="U36" s="300">
        <v>1017</v>
      </c>
      <c r="V36" s="288">
        <v>17.850000000000001</v>
      </c>
    </row>
    <row r="37" spans="1:22">
      <c r="A37" s="335" t="s">
        <v>895</v>
      </c>
      <c r="B37" s="281">
        <v>23.658102264054946</v>
      </c>
      <c r="C37" s="281">
        <v>30.916645467650302</v>
      </c>
      <c r="D37" s="282">
        <v>45.425252268294756</v>
      </c>
      <c r="E37" s="283">
        <v>55.692213864606629</v>
      </c>
      <c r="F37" s="281">
        <v>24.994917666192315</v>
      </c>
      <c r="G37" s="284">
        <v>19.307786135393375</v>
      </c>
      <c r="H37" s="283">
        <v>71.731465829509773</v>
      </c>
      <c r="I37" s="281">
        <v>21.767688964018355</v>
      </c>
      <c r="J37" s="284">
        <v>6.4960154552040574</v>
      </c>
      <c r="K37" s="283">
        <v>90.309168443496802</v>
      </c>
      <c r="L37" s="281">
        <v>8.1689765458422166</v>
      </c>
      <c r="M37" s="284">
        <v>1.5218550106609809</v>
      </c>
      <c r="N37" s="283">
        <v>98.575949367088612</v>
      </c>
      <c r="O37" s="281">
        <v>1.4260040631348649</v>
      </c>
      <c r="P37" s="284">
        <v>0</v>
      </c>
      <c r="Q37" s="296">
        <v>80.169641906519502</v>
      </c>
      <c r="R37" s="297">
        <v>11.972175888135714</v>
      </c>
      <c r="S37" s="298">
        <v>7.8588920041168322</v>
      </c>
      <c r="T37" s="299">
        <v>58700</v>
      </c>
      <c r="U37" s="300">
        <v>760</v>
      </c>
      <c r="V37" s="288">
        <v>16.25</v>
      </c>
    </row>
    <row r="38" spans="1:22">
      <c r="A38" s="335" t="s">
        <v>896</v>
      </c>
      <c r="B38" s="281">
        <v>5.6053738811183136</v>
      </c>
      <c r="C38" s="281">
        <v>10.115015351625322</v>
      </c>
      <c r="D38" s="282">
        <v>84.279610767256358</v>
      </c>
      <c r="E38" s="283">
        <v>27.077893467523133</v>
      </c>
      <c r="F38" s="281">
        <v>28.421955800848735</v>
      </c>
      <c r="G38" s="284">
        <v>44.500150731628132</v>
      </c>
      <c r="H38" s="283">
        <v>45.914406466702232</v>
      </c>
      <c r="I38" s="281">
        <v>31.896106027655819</v>
      </c>
      <c r="J38" s="284">
        <v>22.189487505641953</v>
      </c>
      <c r="K38" s="283">
        <v>62.07708805736786</v>
      </c>
      <c r="L38" s="281">
        <v>30.136543357427612</v>
      </c>
      <c r="M38" s="284">
        <v>7.786573236519617</v>
      </c>
      <c r="N38" s="283">
        <v>90.985850571983292</v>
      </c>
      <c r="O38" s="281">
        <v>7.9848064754934143</v>
      </c>
      <c r="P38" s="284">
        <v>1.0293429525232913</v>
      </c>
      <c r="Q38" s="296">
        <v>68.698475973838782</v>
      </c>
      <c r="R38" s="297">
        <v>17.603514991452982</v>
      </c>
      <c r="S38" s="298">
        <v>13.6979639198164</v>
      </c>
      <c r="T38" s="299">
        <v>77000</v>
      </c>
      <c r="U38" s="300">
        <v>1410</v>
      </c>
      <c r="V38" s="288">
        <v>21.37</v>
      </c>
    </row>
    <row r="39" spans="1:22">
      <c r="A39" s="335" t="s">
        <v>897</v>
      </c>
      <c r="B39" s="281">
        <v>9.9263172528847488</v>
      </c>
      <c r="C39" s="281">
        <v>20.231475045182819</v>
      </c>
      <c r="D39" s="282">
        <v>69.845683303211459</v>
      </c>
      <c r="E39" s="283">
        <v>44.977433683572073</v>
      </c>
      <c r="F39" s="281">
        <v>28.249817150400485</v>
      </c>
      <c r="G39" s="284">
        <v>26.772749166027438</v>
      </c>
      <c r="H39" s="283">
        <v>60.59944830993453</v>
      </c>
      <c r="I39" s="281">
        <v>30.625660449860703</v>
      </c>
      <c r="J39" s="284">
        <v>8.7748912402047559</v>
      </c>
      <c r="K39" s="283">
        <v>83.122651178681238</v>
      </c>
      <c r="L39" s="281">
        <v>14.629468584029567</v>
      </c>
      <c r="M39" s="284">
        <v>2.2478802372891882</v>
      </c>
      <c r="N39" s="283">
        <v>97.016071225729632</v>
      </c>
      <c r="O39" s="281">
        <v>2.6976000877395703</v>
      </c>
      <c r="P39" s="284">
        <v>0.2863286865308009</v>
      </c>
      <c r="Q39" s="296">
        <v>78.806168498574152</v>
      </c>
      <c r="R39" s="297">
        <v>12.865066400878577</v>
      </c>
      <c r="S39" s="298">
        <v>8.3287651005472654</v>
      </c>
      <c r="T39" s="299">
        <v>70000</v>
      </c>
      <c r="U39" s="300">
        <v>1059</v>
      </c>
      <c r="V39" s="288">
        <v>17.57</v>
      </c>
    </row>
    <row r="40" spans="1:22">
      <c r="A40" s="335" t="s">
        <v>898</v>
      </c>
      <c r="B40" s="281">
        <v>9.9006149631313569</v>
      </c>
      <c r="C40" s="281">
        <v>17.402582262248259</v>
      </c>
      <c r="D40" s="282">
        <v>72.69680277462038</v>
      </c>
      <c r="E40" s="283">
        <v>47.935079776077302</v>
      </c>
      <c r="F40" s="281">
        <v>28.311466635807381</v>
      </c>
      <c r="G40" s="284">
        <v>23.753453588115317</v>
      </c>
      <c r="H40" s="283">
        <v>63.034765588591668</v>
      </c>
      <c r="I40" s="281">
        <v>29.856330639255425</v>
      </c>
      <c r="J40" s="284">
        <v>7.1089037721529094</v>
      </c>
      <c r="K40" s="283">
        <v>83.432097443857373</v>
      </c>
      <c r="L40" s="281">
        <v>14.146334003654909</v>
      </c>
      <c r="M40" s="284">
        <v>2.4215685524877086</v>
      </c>
      <c r="N40" s="283">
        <v>96.721937865039749</v>
      </c>
      <c r="O40" s="281">
        <v>3.1516759811722426</v>
      </c>
      <c r="P40" s="284">
        <v>0.12638615378801557</v>
      </c>
      <c r="Q40" s="296">
        <v>77.324758396089763</v>
      </c>
      <c r="R40" s="297">
        <v>13.511371046253155</v>
      </c>
      <c r="S40" s="298">
        <v>9.1638705576570771</v>
      </c>
      <c r="T40" s="299">
        <v>65100</v>
      </c>
      <c r="U40" s="300">
        <v>985</v>
      </c>
      <c r="V40" s="288">
        <v>18.02</v>
      </c>
    </row>
    <row r="41" spans="1:22">
      <c r="A41" s="335" t="s">
        <v>899</v>
      </c>
      <c r="B41" s="281">
        <v>11.390033720494568</v>
      </c>
      <c r="C41" s="281">
        <v>15.936055951042839</v>
      </c>
      <c r="D41" s="282">
        <v>72.673910328462597</v>
      </c>
      <c r="E41" s="283">
        <v>42.66704416761042</v>
      </c>
      <c r="F41" s="281">
        <v>19.981596828992075</v>
      </c>
      <c r="G41" s="284">
        <v>37.351359003397512</v>
      </c>
      <c r="H41" s="283">
        <v>52.727092423641409</v>
      </c>
      <c r="I41" s="281">
        <v>34.083696945656484</v>
      </c>
      <c r="J41" s="284">
        <v>13.189210630702103</v>
      </c>
      <c r="K41" s="283">
        <v>76.175096756973176</v>
      </c>
      <c r="L41" s="281">
        <v>21.572133991725611</v>
      </c>
      <c r="M41" s="284">
        <v>2.2527692513012143</v>
      </c>
      <c r="N41" s="283">
        <v>96.602612408942477</v>
      </c>
      <c r="O41" s="281">
        <v>3.1512182868625978</v>
      </c>
      <c r="P41" s="284">
        <v>0.24616930419492589</v>
      </c>
      <c r="Q41" s="296">
        <v>77.187743117424148</v>
      </c>
      <c r="R41" s="297">
        <v>13.529249378874194</v>
      </c>
      <c r="S41" s="298">
        <v>9.2830075037016577</v>
      </c>
      <c r="T41" s="299">
        <v>74500</v>
      </c>
      <c r="U41" s="300">
        <v>1176</v>
      </c>
      <c r="V41" s="288">
        <v>18.7</v>
      </c>
    </row>
    <row r="42" spans="1:22">
      <c r="A42" s="335" t="s">
        <v>900</v>
      </c>
      <c r="B42" s="281">
        <v>20.472131882920262</v>
      </c>
      <c r="C42" s="281">
        <v>20.074015924638331</v>
      </c>
      <c r="D42" s="282">
        <v>59.453852192441403</v>
      </c>
      <c r="E42" s="283">
        <v>48.823954098111486</v>
      </c>
      <c r="F42" s="281">
        <v>30.774784359919444</v>
      </c>
      <c r="G42" s="284">
        <v>20.40126154196907</v>
      </c>
      <c r="H42" s="283">
        <v>58.31803278688524</v>
      </c>
      <c r="I42" s="281">
        <v>34.081967213114758</v>
      </c>
      <c r="J42" s="284">
        <v>7.6</v>
      </c>
      <c r="K42" s="283">
        <v>88.126262426234703</v>
      </c>
      <c r="L42" s="281">
        <v>10.542991801655512</v>
      </c>
      <c r="M42" s="284">
        <v>1.3307457721097866</v>
      </c>
      <c r="N42" s="283">
        <v>97.241675964136405</v>
      </c>
      <c r="O42" s="281">
        <v>2.1117578266772412</v>
      </c>
      <c r="P42" s="284">
        <v>0.64656620918634822</v>
      </c>
      <c r="Q42" s="296">
        <v>75.738441029958608</v>
      </c>
      <c r="R42" s="297">
        <v>14.517745637509899</v>
      </c>
      <c r="S42" s="298">
        <v>9.7438133325314968</v>
      </c>
      <c r="T42" s="299">
        <v>60000</v>
      </c>
      <c r="U42" s="300">
        <v>940</v>
      </c>
      <c r="V42" s="288">
        <v>17.899999999999999</v>
      </c>
    </row>
    <row r="43" spans="1:22">
      <c r="A43" s="335" t="s">
        <v>901</v>
      </c>
      <c r="B43" s="281">
        <v>10.30222627585921</v>
      </c>
      <c r="C43" s="281">
        <v>19.874797893951328</v>
      </c>
      <c r="D43" s="282">
        <v>69.822975830189463</v>
      </c>
      <c r="E43" s="283">
        <v>41.034011715403672</v>
      </c>
      <c r="F43" s="281">
        <v>34.347433493088836</v>
      </c>
      <c r="G43" s="284">
        <v>24.618554791507492</v>
      </c>
      <c r="H43" s="283">
        <v>56.549556449039507</v>
      </c>
      <c r="I43" s="281">
        <v>32.511647201480628</v>
      </c>
      <c r="J43" s="284">
        <v>10.937200842427723</v>
      </c>
      <c r="K43" s="283">
        <v>80.704280086908909</v>
      </c>
      <c r="L43" s="281">
        <v>17.137128826553145</v>
      </c>
      <c r="M43" s="284">
        <v>2.1585910865379523</v>
      </c>
      <c r="N43" s="283">
        <v>95.387630919517747</v>
      </c>
      <c r="O43" s="281">
        <v>4.1712334062495735</v>
      </c>
      <c r="P43" s="284">
        <v>0.44113567423267408</v>
      </c>
      <c r="Q43" s="296">
        <v>77.040231312230475</v>
      </c>
      <c r="R43" s="297">
        <v>14.809208437973037</v>
      </c>
      <c r="S43" s="298">
        <v>8.1505602497964791</v>
      </c>
      <c r="T43" s="299">
        <v>71000</v>
      </c>
      <c r="U43" s="300">
        <v>1113</v>
      </c>
      <c r="V43" s="288">
        <v>18.37</v>
      </c>
    </row>
    <row r="44" spans="1:22">
      <c r="A44" s="335" t="s">
        <v>902</v>
      </c>
      <c r="B44" s="281">
        <v>13.854006627982274</v>
      </c>
      <c r="C44" s="281">
        <v>16.790888428965044</v>
      </c>
      <c r="D44" s="282">
        <v>69.356374671457772</v>
      </c>
      <c r="E44" s="283">
        <v>41.444985366136372</v>
      </c>
      <c r="F44" s="281">
        <v>25.647657132921847</v>
      </c>
      <c r="G44" s="284">
        <v>32.907357500941778</v>
      </c>
      <c r="H44" s="283">
        <v>56.716816047801963</v>
      </c>
      <c r="I44" s="281">
        <v>30.27042727746953</v>
      </c>
      <c r="J44" s="284">
        <v>13.013349457011428</v>
      </c>
      <c r="K44" s="283">
        <v>77.958646112819579</v>
      </c>
      <c r="L44" s="281">
        <v>19.398482971832689</v>
      </c>
      <c r="M44" s="284">
        <v>2.642870915347737</v>
      </c>
      <c r="N44" s="283">
        <v>95.433775827676044</v>
      </c>
      <c r="O44" s="281">
        <v>4.0339665634075246</v>
      </c>
      <c r="P44" s="284">
        <v>0.53212309852751472</v>
      </c>
      <c r="Q44" s="296">
        <v>77.484288300794887</v>
      </c>
      <c r="R44" s="297">
        <v>13.174271979304741</v>
      </c>
      <c r="S44" s="298">
        <v>9.3414397199003716</v>
      </c>
      <c r="T44" s="299">
        <v>77800</v>
      </c>
      <c r="U44" s="300">
        <v>1196</v>
      </c>
      <c r="V44" s="288">
        <v>18.2</v>
      </c>
    </row>
    <row r="45" spans="1:22">
      <c r="A45" s="335" t="s">
        <v>903</v>
      </c>
      <c r="B45" s="281">
        <v>11.054590570719602</v>
      </c>
      <c r="C45" s="281">
        <v>14.534739454094293</v>
      </c>
      <c r="D45" s="282">
        <v>74.41066997518611</v>
      </c>
      <c r="E45" s="283">
        <v>45.52002413455012</v>
      </c>
      <c r="F45" s="281">
        <v>31.548382230937477</v>
      </c>
      <c r="G45" s="284">
        <v>22.931593634512407</v>
      </c>
      <c r="H45" s="283">
        <v>67.803371955873175</v>
      </c>
      <c r="I45" s="281">
        <v>25.230694511898982</v>
      </c>
      <c r="J45" s="284">
        <v>6.9659335322278499</v>
      </c>
      <c r="K45" s="283">
        <v>84.998415981811746</v>
      </c>
      <c r="L45" s="281">
        <v>14.207711373250593</v>
      </c>
      <c r="M45" s="284">
        <v>0.79387264493766418</v>
      </c>
      <c r="N45" s="283">
        <v>98.478748312129142</v>
      </c>
      <c r="O45" s="281">
        <v>1.259863979287192</v>
      </c>
      <c r="P45" s="284">
        <v>0.26138770858367499</v>
      </c>
      <c r="Q45" s="296">
        <v>77.000505227157902</v>
      </c>
      <c r="R45" s="297">
        <v>12.933329446970578</v>
      </c>
      <c r="S45" s="298">
        <v>10.066165325871516</v>
      </c>
      <c r="T45" s="299">
        <v>60300</v>
      </c>
      <c r="U45" s="300">
        <v>930</v>
      </c>
      <c r="V45" s="288">
        <v>18.75</v>
      </c>
    </row>
    <row r="46" spans="1:22">
      <c r="A46" s="335" t="s">
        <v>556</v>
      </c>
      <c r="B46" s="281">
        <v>23.305885940835623</v>
      </c>
      <c r="C46" s="281">
        <v>12.448917352851479</v>
      </c>
      <c r="D46" s="282">
        <v>64.245196706312896</v>
      </c>
      <c r="E46" s="283">
        <v>47.504786215698786</v>
      </c>
      <c r="F46" s="281">
        <v>29.636247606892152</v>
      </c>
      <c r="G46" s="284">
        <v>22.858966177409062</v>
      </c>
      <c r="H46" s="283">
        <v>68.915390813859787</v>
      </c>
      <c r="I46" s="281">
        <v>24.599516518936344</v>
      </c>
      <c r="J46" s="284">
        <v>6.485092667203868</v>
      </c>
      <c r="K46" s="283">
        <v>81.850888109514656</v>
      </c>
      <c r="L46" s="281">
        <v>15.216653467586831</v>
      </c>
      <c r="M46" s="284">
        <v>2.932458422898518</v>
      </c>
      <c r="N46" s="283">
        <v>96.499204873787718</v>
      </c>
      <c r="O46" s="281">
        <v>3.0461173203126748</v>
      </c>
      <c r="P46" s="284">
        <v>0.45467780589961254</v>
      </c>
      <c r="Q46" s="296">
        <v>71.209174114867366</v>
      </c>
      <c r="R46" s="297">
        <v>16.137038937482846</v>
      </c>
      <c r="S46" s="298">
        <v>12.65378694764979</v>
      </c>
      <c r="T46" s="299">
        <v>47050</v>
      </c>
      <c r="U46" s="300">
        <v>787</v>
      </c>
      <c r="V46" s="288">
        <v>20.16</v>
      </c>
    </row>
    <row r="47" spans="1:22">
      <c r="A47" s="335" t="s">
        <v>904</v>
      </c>
      <c r="B47" s="281">
        <v>11.176908198184794</v>
      </c>
      <c r="C47" s="281">
        <v>16.125576551108466</v>
      </c>
      <c r="D47" s="282">
        <v>72.697515250706729</v>
      </c>
      <c r="E47" s="283">
        <v>40.458056211113494</v>
      </c>
      <c r="F47" s="281">
        <v>23.927268826432098</v>
      </c>
      <c r="G47" s="284">
        <v>35.614674962454409</v>
      </c>
      <c r="H47" s="283">
        <v>45.535974031939489</v>
      </c>
      <c r="I47" s="281">
        <v>35.669335946471499</v>
      </c>
      <c r="J47" s="284">
        <v>18.794690021589012</v>
      </c>
      <c r="K47" s="283">
        <v>70.256428469953107</v>
      </c>
      <c r="L47" s="281">
        <v>25.332433584315954</v>
      </c>
      <c r="M47" s="284">
        <v>4.4111379457309283</v>
      </c>
      <c r="N47" s="283">
        <v>94.08961178541135</v>
      </c>
      <c r="O47" s="281">
        <v>4.9710034011256035</v>
      </c>
      <c r="P47" s="284">
        <v>0.93910852381202359</v>
      </c>
      <c r="Q47" s="296">
        <v>75.365666716344819</v>
      </c>
      <c r="R47" s="297">
        <v>14.5618842823382</v>
      </c>
      <c r="S47" s="298">
        <v>10.072449001316979</v>
      </c>
      <c r="T47" s="299">
        <v>82000</v>
      </c>
      <c r="U47" s="300">
        <v>1360</v>
      </c>
      <c r="V47" s="288">
        <v>19.03</v>
      </c>
    </row>
    <row r="48" spans="1:22">
      <c r="A48" s="335" t="s">
        <v>905</v>
      </c>
      <c r="B48" s="281">
        <v>11.573007830492861</v>
      </c>
      <c r="C48" s="281">
        <v>13.496084753569784</v>
      </c>
      <c r="D48" s="282">
        <v>74.930907415937355</v>
      </c>
      <c r="E48" s="283">
        <v>48.255408234473137</v>
      </c>
      <c r="F48" s="281">
        <v>29.260293091416607</v>
      </c>
      <c r="G48" s="284">
        <v>22.48429867411026</v>
      </c>
      <c r="H48" s="283">
        <v>55.734492975246106</v>
      </c>
      <c r="I48" s="281">
        <v>40.04109719965593</v>
      </c>
      <c r="J48" s="284">
        <v>4.2291885692440028</v>
      </c>
      <c r="K48" s="283">
        <v>90.361706735975744</v>
      </c>
      <c r="L48" s="281">
        <v>9.0992226794695927</v>
      </c>
      <c r="M48" s="284">
        <v>0.53907058455466506</v>
      </c>
      <c r="N48" s="283">
        <v>98.783951829308208</v>
      </c>
      <c r="O48" s="281">
        <v>1.217357156881995</v>
      </c>
      <c r="P48" s="284">
        <v>0</v>
      </c>
      <c r="Q48" s="296">
        <v>81.90550315339523</v>
      </c>
      <c r="R48" s="297">
        <v>11.399168566116289</v>
      </c>
      <c r="S48" s="298">
        <v>6.6947105732940466</v>
      </c>
      <c r="T48" s="299">
        <v>71900</v>
      </c>
      <c r="U48" s="300">
        <v>985</v>
      </c>
      <c r="V48" s="288">
        <v>16.71</v>
      </c>
    </row>
    <row r="49" spans="1:22">
      <c r="A49" s="335" t="s">
        <v>906</v>
      </c>
      <c r="B49" s="281">
        <v>8.9309802158273381</v>
      </c>
      <c r="C49" s="281">
        <v>17.211106115107913</v>
      </c>
      <c r="D49" s="282">
        <v>73.857913669064743</v>
      </c>
      <c r="E49" s="283">
        <v>43.382057635621024</v>
      </c>
      <c r="F49" s="281">
        <v>30.331067615388697</v>
      </c>
      <c r="G49" s="284">
        <v>26.287632514189152</v>
      </c>
      <c r="H49" s="283">
        <v>66.952055933635364</v>
      </c>
      <c r="I49" s="281">
        <v>25.217368165459252</v>
      </c>
      <c r="J49" s="284">
        <v>7.8312411439519432</v>
      </c>
      <c r="K49" s="283">
        <v>81.089799476896246</v>
      </c>
      <c r="L49" s="281">
        <v>16.26453065969195</v>
      </c>
      <c r="M49" s="284">
        <v>2.6456698634117988</v>
      </c>
      <c r="N49" s="283">
        <v>96.643214324885335</v>
      </c>
      <c r="O49" s="281">
        <v>3.0466379334858007</v>
      </c>
      <c r="P49" s="284">
        <v>0.30994463243328879</v>
      </c>
      <c r="Q49" s="296">
        <v>75.941763531347632</v>
      </c>
      <c r="R49" s="297">
        <v>13.435902479115336</v>
      </c>
      <c r="S49" s="298">
        <v>10.622421795562985</v>
      </c>
      <c r="T49" s="299">
        <v>65000</v>
      </c>
      <c r="U49" s="300">
        <v>990</v>
      </c>
      <c r="V49" s="288">
        <v>18</v>
      </c>
    </row>
    <row r="50" spans="1:22">
      <c r="A50" s="335" t="s">
        <v>907</v>
      </c>
      <c r="B50" s="281">
        <v>29.877144672738826</v>
      </c>
      <c r="C50" s="281">
        <v>15.605803855115441</v>
      </c>
      <c r="D50" s="282">
        <v>54.517051472145731</v>
      </c>
      <c r="E50" s="283">
        <v>55.083136312546024</v>
      </c>
      <c r="F50" s="281">
        <v>24.262625479632572</v>
      </c>
      <c r="G50" s="284">
        <v>20.658114026588116</v>
      </c>
      <c r="H50" s="283">
        <v>71.985579372232451</v>
      </c>
      <c r="I50" s="281">
        <v>24.765860731219874</v>
      </c>
      <c r="J50" s="284">
        <v>3.2485598965476701</v>
      </c>
      <c r="K50" s="283">
        <v>90.324713301294281</v>
      </c>
      <c r="L50" s="281">
        <v>7.6258041549062989</v>
      </c>
      <c r="M50" s="284">
        <v>2.0494825437994253</v>
      </c>
      <c r="N50" s="283">
        <v>96.387134068293491</v>
      </c>
      <c r="O50" s="281">
        <v>3.4084809447128288</v>
      </c>
      <c r="P50" s="284">
        <v>0.20438498699368265</v>
      </c>
      <c r="Q50" s="296">
        <v>76.238375883875946</v>
      </c>
      <c r="R50" s="297">
        <v>12.772126176654913</v>
      </c>
      <c r="S50" s="298">
        <v>10.988864903873544</v>
      </c>
      <c r="T50" s="299">
        <v>50000</v>
      </c>
      <c r="U50" s="300">
        <v>740</v>
      </c>
      <c r="V50" s="288">
        <v>17.739999999999998</v>
      </c>
    </row>
    <row r="51" spans="1:22">
      <c r="A51" s="335" t="s">
        <v>908</v>
      </c>
      <c r="B51" s="281">
        <v>9.4468085106382986</v>
      </c>
      <c r="C51" s="281">
        <v>22.170212765957448</v>
      </c>
      <c r="D51" s="282">
        <v>68.38297872340425</v>
      </c>
      <c r="E51" s="283">
        <v>46.575662661867142</v>
      </c>
      <c r="F51" s="281">
        <v>19.251086905708011</v>
      </c>
      <c r="G51" s="284">
        <v>34.173250432424851</v>
      </c>
      <c r="H51" s="283">
        <v>51.583710407239828</v>
      </c>
      <c r="I51" s="281">
        <v>27.834910187851364</v>
      </c>
      <c r="J51" s="284">
        <v>20.581379404908816</v>
      </c>
      <c r="K51" s="283">
        <v>70.911880184092141</v>
      </c>
      <c r="L51" s="281">
        <v>25.432278530383005</v>
      </c>
      <c r="M51" s="284">
        <v>3.6558412855248448</v>
      </c>
      <c r="N51" s="283">
        <v>91.291801596716795</v>
      </c>
      <c r="O51" s="281">
        <v>7.9258713007791206</v>
      </c>
      <c r="P51" s="284">
        <v>0.7823271025040881</v>
      </c>
      <c r="Q51" s="296">
        <v>69.283485443660553</v>
      </c>
      <c r="R51" s="297">
        <v>17.599848866826921</v>
      </c>
      <c r="S51" s="298">
        <v>13.11666568951253</v>
      </c>
      <c r="T51" s="299">
        <v>62500</v>
      </c>
      <c r="U51" s="300">
        <v>1170</v>
      </c>
      <c r="V51" s="288">
        <v>20.72</v>
      </c>
    </row>
    <row r="52" spans="1:22">
      <c r="A52" s="335" t="s">
        <v>909</v>
      </c>
      <c r="B52" s="281">
        <v>9.6379462596190244</v>
      </c>
      <c r="C52" s="281">
        <v>23.539800681216096</v>
      </c>
      <c r="D52" s="282">
        <v>66.822253059164879</v>
      </c>
      <c r="E52" s="283">
        <v>46.561466170916646</v>
      </c>
      <c r="F52" s="281">
        <v>29.607401118365196</v>
      </c>
      <c r="G52" s="284">
        <v>23.831132710718155</v>
      </c>
      <c r="H52" s="283">
        <v>67.228639261610695</v>
      </c>
      <c r="I52" s="281">
        <v>27.72161015818817</v>
      </c>
      <c r="J52" s="284">
        <v>5.0497505802011364</v>
      </c>
      <c r="K52" s="283">
        <v>86.616232240742804</v>
      </c>
      <c r="L52" s="281">
        <v>12.288846627139501</v>
      </c>
      <c r="M52" s="284">
        <v>1.093522765410001</v>
      </c>
      <c r="N52" s="283">
        <v>97.358380074847432</v>
      </c>
      <c r="O52" s="281">
        <v>2.378098436256165</v>
      </c>
      <c r="P52" s="284">
        <v>0.26352148889641225</v>
      </c>
      <c r="Q52" s="296">
        <v>78.635030320649719</v>
      </c>
      <c r="R52" s="297">
        <v>13.278096452092628</v>
      </c>
      <c r="S52" s="298">
        <v>8.086873227257648</v>
      </c>
      <c r="T52" s="299">
        <v>63400</v>
      </c>
      <c r="U52" s="300">
        <v>940</v>
      </c>
      <c r="V52" s="288">
        <v>17.66</v>
      </c>
    </row>
    <row r="53" spans="1:22">
      <c r="A53" s="335" t="s">
        <v>910</v>
      </c>
      <c r="B53" s="281">
        <v>20.478077463888532</v>
      </c>
      <c r="C53" s="281">
        <v>12.635817461331969</v>
      </c>
      <c r="D53" s="282">
        <v>66.886105074779493</v>
      </c>
      <c r="E53" s="283">
        <v>53.435235417574148</v>
      </c>
      <c r="F53" s="281">
        <v>24.658456421019284</v>
      </c>
      <c r="G53" s="284">
        <v>21.906308161406564</v>
      </c>
      <c r="H53" s="283">
        <v>67.046285252587438</v>
      </c>
      <c r="I53" s="281">
        <v>27.155553845561926</v>
      </c>
      <c r="J53" s="284">
        <v>5.7981609018506406</v>
      </c>
      <c r="K53" s="283">
        <v>85.402956090193115</v>
      </c>
      <c r="L53" s="281">
        <v>11.738051569748624</v>
      </c>
      <c r="M53" s="284">
        <v>2.8589923400582586</v>
      </c>
      <c r="N53" s="283">
        <v>97.984474802114846</v>
      </c>
      <c r="O53" s="281">
        <v>1.9559304422236485</v>
      </c>
      <c r="P53" s="284">
        <v>6.1122826319489017E-2</v>
      </c>
      <c r="Q53" s="296">
        <v>77.137516300363231</v>
      </c>
      <c r="R53" s="297">
        <v>12.302646675285571</v>
      </c>
      <c r="S53" s="298">
        <v>10.559837024351204</v>
      </c>
      <c r="T53" s="299">
        <v>58800</v>
      </c>
      <c r="U53" s="300">
        <v>880</v>
      </c>
      <c r="V53" s="288">
        <v>17.14</v>
      </c>
    </row>
    <row r="54" spans="1:22">
      <c r="A54" s="335" t="s">
        <v>911</v>
      </c>
      <c r="B54" s="281">
        <v>28.679330364691957</v>
      </c>
      <c r="C54" s="281">
        <v>16.650696127614001</v>
      </c>
      <c r="D54" s="282">
        <v>54.669973507694046</v>
      </c>
      <c r="E54" s="283">
        <v>61.171939477303994</v>
      </c>
      <c r="F54" s="281">
        <v>25.991746905089407</v>
      </c>
      <c r="G54" s="284">
        <v>12.836313617606601</v>
      </c>
      <c r="H54" s="283">
        <v>71.956454644931398</v>
      </c>
      <c r="I54" s="281">
        <v>20.580230633259447</v>
      </c>
      <c r="J54" s="284">
        <v>7.466120479223366</v>
      </c>
      <c r="K54" s="283">
        <v>88.377626403146891</v>
      </c>
      <c r="L54" s="281">
        <v>9.7131344142761193</v>
      </c>
      <c r="M54" s="284">
        <v>1.9092391825769932</v>
      </c>
      <c r="N54" s="283">
        <v>97.982917468890932</v>
      </c>
      <c r="O54" s="281">
        <v>1.7431417901768984</v>
      </c>
      <c r="P54" s="284">
        <v>0.2739407409321738</v>
      </c>
      <c r="Q54" s="296">
        <v>79.756518090094701</v>
      </c>
      <c r="R54" s="297">
        <v>11.927329453191994</v>
      </c>
      <c r="S54" s="298">
        <v>8.3161524567133132</v>
      </c>
      <c r="T54" s="299">
        <v>56000</v>
      </c>
      <c r="U54" s="300">
        <v>743</v>
      </c>
      <c r="V54" s="288">
        <v>15.69</v>
      </c>
    </row>
    <row r="55" spans="1:22">
      <c r="A55" s="335" t="s">
        <v>912</v>
      </c>
      <c r="B55" s="281">
        <v>13.264963012777404</v>
      </c>
      <c r="C55" s="281">
        <v>10.726294552790854</v>
      </c>
      <c r="D55" s="282">
        <v>76.008742434431738</v>
      </c>
      <c r="E55" s="283">
        <v>48.802169654964594</v>
      </c>
      <c r="F55" s="281">
        <v>23.014916377881573</v>
      </c>
      <c r="G55" s="284">
        <v>28.182913967153834</v>
      </c>
      <c r="H55" s="283">
        <v>63.573305307409356</v>
      </c>
      <c r="I55" s="281">
        <v>28.980557015239093</v>
      </c>
      <c r="J55" s="284">
        <v>7.4461376773515493</v>
      </c>
      <c r="K55" s="283">
        <v>80.49274470594267</v>
      </c>
      <c r="L55" s="281">
        <v>18.756088806850226</v>
      </c>
      <c r="M55" s="284">
        <v>0.75116648720709633</v>
      </c>
      <c r="N55" s="283">
        <v>97.467231021299838</v>
      </c>
      <c r="O55" s="281">
        <v>2.2119060622610593</v>
      </c>
      <c r="P55" s="284">
        <v>0.32086291643910431</v>
      </c>
      <c r="Q55" s="296">
        <v>81.161875905327634</v>
      </c>
      <c r="R55" s="297">
        <v>12.055974165769644</v>
      </c>
      <c r="S55" s="298">
        <v>6.7821499289027098</v>
      </c>
      <c r="T55" s="299">
        <v>72120</v>
      </c>
      <c r="U55" s="300">
        <v>1052</v>
      </c>
      <c r="V55" s="288">
        <v>17.440000000000001</v>
      </c>
    </row>
    <row r="56" spans="1:22">
      <c r="A56" s="335" t="s">
        <v>913</v>
      </c>
      <c r="B56" s="281">
        <v>1.5115163147792705</v>
      </c>
      <c r="C56" s="281">
        <v>9.5969289827255277</v>
      </c>
      <c r="D56" s="282">
        <v>88.891554702495199</v>
      </c>
      <c r="E56" s="283">
        <v>26.194937213474191</v>
      </c>
      <c r="F56" s="281">
        <v>33.334662148694441</v>
      </c>
      <c r="G56" s="284">
        <v>40.470400637831375</v>
      </c>
      <c r="H56" s="283">
        <v>45.643602358770366</v>
      </c>
      <c r="I56" s="281">
        <v>30.855926585016924</v>
      </c>
      <c r="J56" s="284">
        <v>23.500471056212707</v>
      </c>
      <c r="K56" s="283">
        <v>58.912405094107086</v>
      </c>
      <c r="L56" s="281">
        <v>33.543812668320072</v>
      </c>
      <c r="M56" s="284">
        <v>7.5437822375728434</v>
      </c>
      <c r="N56" s="283">
        <v>91.59271211510017</v>
      </c>
      <c r="O56" s="281">
        <v>7.8643942449912601</v>
      </c>
      <c r="P56" s="284">
        <v>0.54289363990856532</v>
      </c>
      <c r="Q56" s="296">
        <v>71.520555049136931</v>
      </c>
      <c r="R56" s="297">
        <v>17.550787704656653</v>
      </c>
      <c r="S56" s="298">
        <v>10.928657246206424</v>
      </c>
      <c r="T56" s="299">
        <v>86300</v>
      </c>
      <c r="U56" s="300">
        <v>1563</v>
      </c>
      <c r="V56" s="288">
        <v>20.99</v>
      </c>
    </row>
    <row r="57" spans="1:22">
      <c r="A57" s="335" t="s">
        <v>914</v>
      </c>
      <c r="B57" s="281">
        <v>19.008394750325149</v>
      </c>
      <c r="C57" s="281">
        <v>13.471012493595556</v>
      </c>
      <c r="D57" s="282">
        <v>67.520592756079296</v>
      </c>
      <c r="E57" s="283">
        <v>43.457845531879052</v>
      </c>
      <c r="F57" s="281">
        <v>23.45237092562958</v>
      </c>
      <c r="G57" s="284">
        <v>33.089783542491368</v>
      </c>
      <c r="H57" s="283">
        <v>55.536133917433048</v>
      </c>
      <c r="I57" s="281">
        <v>31.47465838869709</v>
      </c>
      <c r="J57" s="284">
        <v>12.989932983260321</v>
      </c>
      <c r="K57" s="283">
        <v>76.724983019110383</v>
      </c>
      <c r="L57" s="281">
        <v>19.550970205422871</v>
      </c>
      <c r="M57" s="284">
        <v>3.7240467754667455</v>
      </c>
      <c r="N57" s="283">
        <v>95.357893095999827</v>
      </c>
      <c r="O57" s="281">
        <v>3.9795426034931971</v>
      </c>
      <c r="P57" s="284">
        <v>0.66256430050698123</v>
      </c>
      <c r="Q57" s="296">
        <v>77.106060047664684</v>
      </c>
      <c r="R57" s="297">
        <v>12.831380064371883</v>
      </c>
      <c r="S57" s="298">
        <v>10.06255988796344</v>
      </c>
      <c r="T57" s="299">
        <v>77400</v>
      </c>
      <c r="U57" s="300">
        <v>1163</v>
      </c>
      <c r="V57" s="288">
        <v>17.37</v>
      </c>
    </row>
    <row r="58" spans="1:22">
      <c r="A58" s="335" t="s">
        <v>915</v>
      </c>
      <c r="B58" s="281">
        <v>13.682598709395165</v>
      </c>
      <c r="C58" s="281">
        <v>13.565933865616683</v>
      </c>
      <c r="D58" s="282">
        <v>72.751467424988149</v>
      </c>
      <c r="E58" s="283">
        <v>47.961894773640971</v>
      </c>
      <c r="F58" s="281">
        <v>25.343471421080231</v>
      </c>
      <c r="G58" s="284">
        <v>26.694633805278801</v>
      </c>
      <c r="H58" s="283">
        <v>62.351891771352122</v>
      </c>
      <c r="I58" s="281">
        <v>32.009217274957258</v>
      </c>
      <c r="J58" s="284">
        <v>5.638890953690626</v>
      </c>
      <c r="K58" s="283">
        <v>88.679816629515912</v>
      </c>
      <c r="L58" s="281">
        <v>9.8422845607099294</v>
      </c>
      <c r="M58" s="284">
        <v>1.4778988097741514</v>
      </c>
      <c r="N58" s="283">
        <v>96.741693565533367</v>
      </c>
      <c r="O58" s="281">
        <v>3.1896901637126231</v>
      </c>
      <c r="P58" s="284">
        <v>6.8616270754005837E-2</v>
      </c>
      <c r="Q58" s="296">
        <v>79.283162074530537</v>
      </c>
      <c r="R58" s="297">
        <v>12.151665037457848</v>
      </c>
      <c r="S58" s="298">
        <v>8.5651728880116043</v>
      </c>
      <c r="T58" s="299">
        <v>66100</v>
      </c>
      <c r="U58" s="300">
        <v>985</v>
      </c>
      <c r="V58" s="288">
        <v>17.3</v>
      </c>
    </row>
    <row r="59" spans="1:22">
      <c r="A59" s="335" t="s">
        <v>916</v>
      </c>
      <c r="B59" s="281">
        <v>24.658389401401124</v>
      </c>
      <c r="C59" s="281">
        <v>21.696608170909343</v>
      </c>
      <c r="D59" s="282">
        <v>53.638066171880418</v>
      </c>
      <c r="E59" s="283">
        <v>44.805194805194802</v>
      </c>
      <c r="F59" s="281">
        <v>29.988662131519273</v>
      </c>
      <c r="G59" s="284">
        <v>25.206143063285918</v>
      </c>
      <c r="H59" s="283">
        <v>72.627084988085784</v>
      </c>
      <c r="I59" s="281">
        <v>22.314336775218425</v>
      </c>
      <c r="J59" s="284">
        <v>5.0585782366957908</v>
      </c>
      <c r="K59" s="283">
        <v>88.483326698716965</v>
      </c>
      <c r="L59" s="281">
        <v>9.8539363689254973</v>
      </c>
      <c r="M59" s="284">
        <v>1.6627369323575343</v>
      </c>
      <c r="N59" s="283">
        <v>98.930437622468972</v>
      </c>
      <c r="O59" s="281">
        <v>1.0675212279555846</v>
      </c>
      <c r="P59" s="284">
        <v>0</v>
      </c>
      <c r="Q59" s="296">
        <v>76.867999380590362</v>
      </c>
      <c r="R59" s="297">
        <v>12.670614174157343</v>
      </c>
      <c r="S59" s="298">
        <v>10.46064905281942</v>
      </c>
      <c r="T59" s="299">
        <v>56000</v>
      </c>
      <c r="U59" s="300">
        <v>791</v>
      </c>
      <c r="V59" s="288">
        <v>16.670000000000002</v>
      </c>
    </row>
    <row r="60" spans="1:22">
      <c r="A60" s="335" t="s">
        <v>917</v>
      </c>
      <c r="B60" s="281">
        <v>15.002645302698209</v>
      </c>
      <c r="C60" s="281">
        <v>16.952611291663516</v>
      </c>
      <c r="D60" s="282">
        <v>68.044743405638272</v>
      </c>
      <c r="E60" s="283">
        <v>42.071174207117423</v>
      </c>
      <c r="F60" s="281">
        <v>28.684782868478287</v>
      </c>
      <c r="G60" s="284">
        <v>29.24404292440429</v>
      </c>
      <c r="H60" s="283">
        <v>56.771134993671836</v>
      </c>
      <c r="I60" s="281">
        <v>29.163180813866184</v>
      </c>
      <c r="J60" s="284">
        <v>14.065684192461978</v>
      </c>
      <c r="K60" s="283">
        <v>77.96017028645646</v>
      </c>
      <c r="L60" s="281">
        <v>18.394785578565074</v>
      </c>
      <c r="M60" s="284">
        <v>3.646246722947784</v>
      </c>
      <c r="N60" s="283">
        <v>93.380018741963838</v>
      </c>
      <c r="O60" s="281">
        <v>5.8223581458531593</v>
      </c>
      <c r="P60" s="284">
        <v>0.79762311218300286</v>
      </c>
      <c r="Q60" s="296">
        <v>71.905353361153061</v>
      </c>
      <c r="R60" s="297">
        <v>15.90370919748729</v>
      </c>
      <c r="S60" s="298">
        <v>12.190937441359653</v>
      </c>
      <c r="T60" s="299">
        <v>62000</v>
      </c>
      <c r="U60" s="300">
        <v>1050</v>
      </c>
      <c r="V60" s="288">
        <v>19.27</v>
      </c>
    </row>
    <row r="61" spans="1:22">
      <c r="A61" s="335" t="s">
        <v>918</v>
      </c>
      <c r="B61" s="281">
        <v>14.046455230949945</v>
      </c>
      <c r="C61" s="281">
        <v>17.04368913644803</v>
      </c>
      <c r="D61" s="282">
        <v>68.913644803152579</v>
      </c>
      <c r="E61" s="283">
        <v>47.493114008898814</v>
      </c>
      <c r="F61" s="281">
        <v>29.554866421403393</v>
      </c>
      <c r="G61" s="284">
        <v>22.952019569697786</v>
      </c>
      <c r="H61" s="283">
        <v>65.079124706594996</v>
      </c>
      <c r="I61" s="281">
        <v>26.504126599530554</v>
      </c>
      <c r="J61" s="284">
        <v>8.4152343454228813</v>
      </c>
      <c r="K61" s="283">
        <v>82.664982385663734</v>
      </c>
      <c r="L61" s="281">
        <v>15.577507002581346</v>
      </c>
      <c r="M61" s="284">
        <v>1.7575106117549213</v>
      </c>
      <c r="N61" s="283">
        <v>95.372861471879418</v>
      </c>
      <c r="O61" s="281">
        <v>4.3717795124135161</v>
      </c>
      <c r="P61" s="284">
        <v>0.25535901570706676</v>
      </c>
      <c r="Q61" s="296">
        <v>79.287364163539792</v>
      </c>
      <c r="R61" s="297">
        <v>13.204814580186151</v>
      </c>
      <c r="S61" s="298">
        <v>7.5076263339993172</v>
      </c>
      <c r="T61" s="299">
        <v>70400</v>
      </c>
      <c r="U61" s="300">
        <v>1074</v>
      </c>
      <c r="V61" s="288">
        <v>17.600000000000001</v>
      </c>
    </row>
    <row r="62" spans="1:22">
      <c r="A62" s="335" t="s">
        <v>919</v>
      </c>
      <c r="B62" s="281">
        <v>26.060573515197078</v>
      </c>
      <c r="C62" s="281">
        <v>18.333154333583934</v>
      </c>
      <c r="D62" s="282">
        <v>55.611642143701005</v>
      </c>
      <c r="E62" s="283">
        <v>62.806535768227377</v>
      </c>
      <c r="F62" s="281">
        <v>22.301249485102293</v>
      </c>
      <c r="G62" s="284">
        <v>14.889468625566387</v>
      </c>
      <c r="H62" s="283">
        <v>73.197942214512167</v>
      </c>
      <c r="I62" s="281">
        <v>21.549919243883473</v>
      </c>
      <c r="J62" s="284">
        <v>5.2491475743255371</v>
      </c>
      <c r="K62" s="283">
        <v>90.691267749341037</v>
      </c>
      <c r="L62" s="281">
        <v>7.9398010373267578</v>
      </c>
      <c r="M62" s="284">
        <v>1.3689312133321996</v>
      </c>
      <c r="N62" s="283">
        <v>97.335060147941519</v>
      </c>
      <c r="O62" s="281">
        <v>2.5217304674852432</v>
      </c>
      <c r="P62" s="284">
        <v>0.14320938457323604</v>
      </c>
      <c r="Q62" s="296">
        <v>80.715183365703197</v>
      </c>
      <c r="R62" s="297">
        <v>11.175948466020442</v>
      </c>
      <c r="S62" s="298">
        <v>8.1088681682763717</v>
      </c>
      <c r="T62" s="299">
        <v>56000</v>
      </c>
      <c r="U62" s="300">
        <v>737</v>
      </c>
      <c r="V62" s="288">
        <v>15.98</v>
      </c>
    </row>
    <row r="63" spans="1:22">
      <c r="A63" s="335" t="s">
        <v>920</v>
      </c>
      <c r="B63" s="281">
        <v>18.257014293276868</v>
      </c>
      <c r="C63" s="281">
        <v>21.870037056643728</v>
      </c>
      <c r="D63" s="282">
        <v>59.872948650079408</v>
      </c>
      <c r="E63" s="283">
        <v>55.464155438100207</v>
      </c>
      <c r="F63" s="281">
        <v>28.467207623017941</v>
      </c>
      <c r="G63" s="284">
        <v>16.068636938881859</v>
      </c>
      <c r="H63" s="283">
        <v>72.772731060921743</v>
      </c>
      <c r="I63" s="281">
        <v>22.476873072756064</v>
      </c>
      <c r="J63" s="284">
        <v>4.7503958663221937</v>
      </c>
      <c r="K63" s="283">
        <v>88.792458476732008</v>
      </c>
      <c r="L63" s="281">
        <v>10.643922390144146</v>
      </c>
      <c r="M63" s="284">
        <v>0.56361913312384659</v>
      </c>
      <c r="N63" s="283">
        <v>95.868932494601438</v>
      </c>
      <c r="O63" s="281">
        <v>3.4175194817388039</v>
      </c>
      <c r="P63" s="284">
        <v>0.71354802365975023</v>
      </c>
      <c r="Q63" s="296">
        <v>75.042709748584187</v>
      </c>
      <c r="R63" s="297">
        <v>14.844832456718546</v>
      </c>
      <c r="S63" s="298">
        <v>10.112457794697265</v>
      </c>
      <c r="T63" s="299">
        <v>50000</v>
      </c>
      <c r="U63" s="300">
        <v>721</v>
      </c>
      <c r="V63" s="288">
        <v>18.170000000000002</v>
      </c>
    </row>
    <row r="64" spans="1:22">
      <c r="A64" s="335" t="s">
        <v>921</v>
      </c>
      <c r="B64" s="281">
        <v>9.5374440456506839</v>
      </c>
      <c r="C64" s="281">
        <v>10.706940355688188</v>
      </c>
      <c r="D64" s="282">
        <v>79.755615598661137</v>
      </c>
      <c r="E64" s="283">
        <v>37.897193054697688</v>
      </c>
      <c r="F64" s="281">
        <v>25.633106856084005</v>
      </c>
      <c r="G64" s="284">
        <v>36.469700089218307</v>
      </c>
      <c r="H64" s="283">
        <v>52.833813640730064</v>
      </c>
      <c r="I64" s="281">
        <v>34.433139249936282</v>
      </c>
      <c r="J64" s="284">
        <v>12.733047109333647</v>
      </c>
      <c r="K64" s="283">
        <v>71.266079753537298</v>
      </c>
      <c r="L64" s="281">
        <v>23.759780468646394</v>
      </c>
      <c r="M64" s="284">
        <v>4.9741397778163154</v>
      </c>
      <c r="N64" s="283">
        <v>92.59208544433794</v>
      </c>
      <c r="O64" s="281">
        <v>6.8993173059994914</v>
      </c>
      <c r="P64" s="284">
        <v>0.50859724966256536</v>
      </c>
      <c r="Q64" s="296">
        <v>69.489551345478276</v>
      </c>
      <c r="R64" s="297">
        <v>17.60431804027403</v>
      </c>
      <c r="S64" s="298">
        <v>12.906130614247699</v>
      </c>
      <c r="T64" s="299">
        <v>64000</v>
      </c>
      <c r="U64" s="300">
        <v>1115</v>
      </c>
      <c r="V64" s="288">
        <v>20.170000000000002</v>
      </c>
    </row>
    <row r="65" spans="1:22">
      <c r="A65" s="335" t="s">
        <v>922</v>
      </c>
      <c r="B65" s="281">
        <v>21.589925226288862</v>
      </c>
      <c r="C65" s="281">
        <v>17.095631641086186</v>
      </c>
      <c r="D65" s="282">
        <v>61.32231404958678</v>
      </c>
      <c r="E65" s="283">
        <v>59.114983769007345</v>
      </c>
      <c r="F65" s="281">
        <v>24.077396207073296</v>
      </c>
      <c r="G65" s="284">
        <v>16.807620023919355</v>
      </c>
      <c r="H65" s="283">
        <v>74.543640529155269</v>
      </c>
      <c r="I65" s="281">
        <v>21.95329243958318</v>
      </c>
      <c r="J65" s="284">
        <v>3.5030670312615477</v>
      </c>
      <c r="K65" s="283">
        <v>86.663432439300479</v>
      </c>
      <c r="L65" s="281">
        <v>12.971561900801627</v>
      </c>
      <c r="M65" s="284">
        <v>0.36731582230230786</v>
      </c>
      <c r="N65" s="283">
        <v>97.004063751909385</v>
      </c>
      <c r="O65" s="281">
        <v>2.0707842176557052</v>
      </c>
      <c r="P65" s="284">
        <v>0.92515203043490801</v>
      </c>
      <c r="Q65" s="296">
        <v>80.508927556010462</v>
      </c>
      <c r="R65" s="297">
        <v>11.828727396792903</v>
      </c>
      <c r="S65" s="298">
        <v>7.6623450471966335</v>
      </c>
      <c r="T65" s="299">
        <v>60000</v>
      </c>
      <c r="U65" s="300">
        <v>828</v>
      </c>
      <c r="V65" s="288">
        <v>16.28</v>
      </c>
    </row>
    <row r="66" spans="1:22">
      <c r="A66" s="335" t="s">
        <v>923</v>
      </c>
      <c r="B66" s="281">
        <v>14.370720188902006</v>
      </c>
      <c r="C66" s="281">
        <v>16.571428571428569</v>
      </c>
      <c r="D66" s="282">
        <v>69.057851239669418</v>
      </c>
      <c r="E66" s="283">
        <v>51.532738475698615</v>
      </c>
      <c r="F66" s="281">
        <v>24.442001380615142</v>
      </c>
      <c r="G66" s="284">
        <v>24.025260143686243</v>
      </c>
      <c r="H66" s="283">
        <v>65.353718579942992</v>
      </c>
      <c r="I66" s="281">
        <v>29.377877887854563</v>
      </c>
      <c r="J66" s="284">
        <v>5.2684035322024441</v>
      </c>
      <c r="K66" s="283">
        <v>90.357396677788884</v>
      </c>
      <c r="L66" s="281">
        <v>8.513918835901082</v>
      </c>
      <c r="M66" s="284">
        <v>1.1286844863100327</v>
      </c>
      <c r="N66" s="283">
        <v>97.094517719438713</v>
      </c>
      <c r="O66" s="281">
        <v>2.5262315115250096</v>
      </c>
      <c r="P66" s="284">
        <v>0.37925076903628163</v>
      </c>
      <c r="Q66" s="296">
        <v>80.166320290122613</v>
      </c>
      <c r="R66" s="297">
        <v>11.454841034008419</v>
      </c>
      <c r="S66" s="298">
        <v>8.3785409309886916</v>
      </c>
      <c r="T66" s="299">
        <v>64700</v>
      </c>
      <c r="U66" s="300">
        <v>908</v>
      </c>
      <c r="V66" s="288">
        <v>16.84</v>
      </c>
    </row>
    <row r="67" spans="1:22">
      <c r="A67" s="335" t="s">
        <v>924</v>
      </c>
      <c r="B67" s="281">
        <v>3.6432160804020097</v>
      </c>
      <c r="C67" s="281">
        <v>19.290898939140146</v>
      </c>
      <c r="D67" s="282">
        <v>77.065884980457838</v>
      </c>
      <c r="E67" s="283">
        <v>49.003112644064942</v>
      </c>
      <c r="F67" s="281">
        <v>21.948346933624968</v>
      </c>
      <c r="G67" s="284">
        <v>29.040127870783213</v>
      </c>
      <c r="H67" s="283">
        <v>52.901418742008154</v>
      </c>
      <c r="I67" s="281">
        <v>32.509285757778727</v>
      </c>
      <c r="J67" s="284">
        <v>14.589295500213115</v>
      </c>
      <c r="K67" s="283">
        <v>72.56464666403474</v>
      </c>
      <c r="L67" s="281">
        <v>25.25167785234899</v>
      </c>
      <c r="M67" s="284">
        <v>2.1836754836162653</v>
      </c>
      <c r="N67" s="283">
        <v>94.362048077536187</v>
      </c>
      <c r="O67" s="281">
        <v>4.9046738506663266</v>
      </c>
      <c r="P67" s="284">
        <v>0.73200280558566599</v>
      </c>
      <c r="Q67" s="296">
        <v>76.532224639933688</v>
      </c>
      <c r="R67" s="297">
        <v>15.160993679411462</v>
      </c>
      <c r="S67" s="298">
        <v>8.3074292819396955</v>
      </c>
      <c r="T67" s="299">
        <v>75750</v>
      </c>
      <c r="U67" s="300">
        <v>1255</v>
      </c>
      <c r="V67" s="288">
        <v>19.59</v>
      </c>
    </row>
    <row r="68" spans="1:22">
      <c r="A68" s="335" t="s">
        <v>925</v>
      </c>
      <c r="B68" s="281">
        <v>27.097014925373138</v>
      </c>
      <c r="C68" s="281">
        <v>23.708955223880597</v>
      </c>
      <c r="D68" s="282">
        <v>49.194029850746269</v>
      </c>
      <c r="E68" s="283">
        <v>60.405297484360446</v>
      </c>
      <c r="F68" s="281">
        <v>23.126580593637694</v>
      </c>
      <c r="G68" s="284">
        <v>16.468121922001863</v>
      </c>
      <c r="H68" s="283">
        <v>77.352641413283507</v>
      </c>
      <c r="I68" s="281">
        <v>19.462374723968065</v>
      </c>
      <c r="J68" s="284">
        <v>3.1849838627484286</v>
      </c>
      <c r="K68" s="283">
        <v>89.852257530408195</v>
      </c>
      <c r="L68" s="281">
        <v>9.663758517480737</v>
      </c>
      <c r="M68" s="284">
        <v>0.4839839521110616</v>
      </c>
      <c r="N68" s="283">
        <v>98.144647831277354</v>
      </c>
      <c r="O68" s="281">
        <v>1.8553521687226422</v>
      </c>
      <c r="P68" s="284">
        <v>0</v>
      </c>
      <c r="Q68" s="296">
        <v>73.224176720565211</v>
      </c>
      <c r="R68" s="297">
        <v>14.253950294051865</v>
      </c>
      <c r="S68" s="298">
        <v>12.521872985382926</v>
      </c>
      <c r="T68" s="299">
        <v>41800</v>
      </c>
      <c r="U68" s="300">
        <v>560</v>
      </c>
      <c r="V68" s="288">
        <v>17.149999999999999</v>
      </c>
    </row>
    <row r="69" spans="1:22">
      <c r="A69" s="335" t="s">
        <v>926</v>
      </c>
      <c r="B69" s="281">
        <v>15.562492298845854</v>
      </c>
      <c r="C69" s="281">
        <v>15.036760175791677</v>
      </c>
      <c r="D69" s="282">
        <v>69.400747525362476</v>
      </c>
      <c r="E69" s="283">
        <v>47.734552656674083</v>
      </c>
      <c r="F69" s="281">
        <v>28.11453162823679</v>
      </c>
      <c r="G69" s="284">
        <v>24.150915715089127</v>
      </c>
      <c r="H69" s="283">
        <v>59.18322724843302</v>
      </c>
      <c r="I69" s="281">
        <v>30.214761187503036</v>
      </c>
      <c r="J69" s="284">
        <v>10.602011564063943</v>
      </c>
      <c r="K69" s="283">
        <v>85.40610875222572</v>
      </c>
      <c r="L69" s="281">
        <v>11.988768661827146</v>
      </c>
      <c r="M69" s="284">
        <v>2.6051225859471305</v>
      </c>
      <c r="N69" s="283">
        <v>96.835275310531131</v>
      </c>
      <c r="O69" s="281">
        <v>3.0005898595450384</v>
      </c>
      <c r="P69" s="284">
        <v>0.16498969882968445</v>
      </c>
      <c r="Q69" s="296">
        <v>75.339835961038219</v>
      </c>
      <c r="R69" s="297">
        <v>13.447686011478005</v>
      </c>
      <c r="S69" s="298">
        <v>11.21247802748378</v>
      </c>
      <c r="T69" s="299">
        <v>60200</v>
      </c>
      <c r="U69" s="300">
        <v>960</v>
      </c>
      <c r="V69" s="288">
        <v>18.87</v>
      </c>
    </row>
    <row r="70" spans="1:22">
      <c r="A70" s="335" t="s">
        <v>927</v>
      </c>
      <c r="B70" s="281">
        <v>10.183484734201292</v>
      </c>
      <c r="C70" s="281">
        <v>14.596792706522809</v>
      </c>
      <c r="D70" s="282">
        <v>75.218902698980088</v>
      </c>
      <c r="E70" s="283">
        <v>34.6477416127602</v>
      </c>
      <c r="F70" s="281">
        <v>26.017212173576926</v>
      </c>
      <c r="G70" s="284">
        <v>39.335046213662871</v>
      </c>
      <c r="H70" s="283">
        <v>47.698697031239298</v>
      </c>
      <c r="I70" s="281">
        <v>26.946466467380141</v>
      </c>
      <c r="J70" s="284">
        <v>25.35483650138055</v>
      </c>
      <c r="K70" s="283">
        <v>64.101354538715555</v>
      </c>
      <c r="L70" s="281">
        <v>27.762427836556817</v>
      </c>
      <c r="M70" s="284">
        <v>8.1362176247276317</v>
      </c>
      <c r="N70" s="283">
        <v>88.841970646607109</v>
      </c>
      <c r="O70" s="281">
        <v>9.3294243734906566</v>
      </c>
      <c r="P70" s="284">
        <v>1.8286049799022357</v>
      </c>
      <c r="Q70" s="296">
        <v>62.219266697748154</v>
      </c>
      <c r="R70" s="297">
        <v>18.694221994542694</v>
      </c>
      <c r="S70" s="298">
        <v>19.086592108803522</v>
      </c>
      <c r="T70" s="299">
        <v>59930</v>
      </c>
      <c r="U70" s="300">
        <v>1211</v>
      </c>
      <c r="V70" s="288">
        <v>23.36</v>
      </c>
    </row>
    <row r="71" spans="1:22">
      <c r="A71" s="335" t="s">
        <v>928</v>
      </c>
      <c r="B71" s="281">
        <v>3.6392951744788666</v>
      </c>
      <c r="C71" s="281">
        <v>11.084878498214902</v>
      </c>
      <c r="D71" s="282">
        <v>85.27582632730622</v>
      </c>
      <c r="E71" s="283">
        <v>30.732554159127584</v>
      </c>
      <c r="F71" s="281">
        <v>35.742579099222453</v>
      </c>
      <c r="G71" s="284">
        <v>33.524866741649959</v>
      </c>
      <c r="H71" s="283">
        <v>50.692939244663378</v>
      </c>
      <c r="I71" s="281">
        <v>33.552271483305965</v>
      </c>
      <c r="J71" s="284">
        <v>15.754789272030651</v>
      </c>
      <c r="K71" s="283">
        <v>73.070820063246273</v>
      </c>
      <c r="L71" s="281">
        <v>23.644200362371848</v>
      </c>
      <c r="M71" s="284">
        <v>3.2849795743818864</v>
      </c>
      <c r="N71" s="283">
        <v>94.914352706193966</v>
      </c>
      <c r="O71" s="281">
        <v>4.6313584160135468</v>
      </c>
      <c r="P71" s="284">
        <v>0.45428887779249261</v>
      </c>
      <c r="Q71" s="296">
        <v>73.243564377443363</v>
      </c>
      <c r="R71" s="297">
        <v>16.287575389479155</v>
      </c>
      <c r="S71" s="298">
        <v>10.468860233077482</v>
      </c>
      <c r="T71" s="299">
        <v>73000</v>
      </c>
      <c r="U71" s="300">
        <v>1205</v>
      </c>
      <c r="V71" s="288">
        <v>20.03</v>
      </c>
    </row>
    <row r="72" spans="1:22">
      <c r="A72" s="335" t="s">
        <v>929</v>
      </c>
      <c r="B72" s="281">
        <v>8.5768989140515153</v>
      </c>
      <c r="C72" s="281">
        <v>15.379782810303047</v>
      </c>
      <c r="D72" s="282">
        <v>76.043318275645433</v>
      </c>
      <c r="E72" s="283">
        <v>41.364822188658515</v>
      </c>
      <c r="F72" s="281">
        <v>27.86077166003021</v>
      </c>
      <c r="G72" s="284">
        <v>30.773033090759299</v>
      </c>
      <c r="H72" s="283">
        <v>54.988753295131851</v>
      </c>
      <c r="I72" s="281">
        <v>29.807330205290533</v>
      </c>
      <c r="J72" s="284">
        <v>15.203916499577613</v>
      </c>
      <c r="K72" s="283">
        <v>74.40338905514362</v>
      </c>
      <c r="L72" s="281">
        <v>21.03863675352153</v>
      </c>
      <c r="M72" s="284">
        <v>4.5579741913348455</v>
      </c>
      <c r="N72" s="283">
        <v>94.516608302981624</v>
      </c>
      <c r="O72" s="281">
        <v>5.0288958734664906</v>
      </c>
      <c r="P72" s="284">
        <v>0.45449582355189166</v>
      </c>
      <c r="Q72" s="296">
        <v>78.503315229348303</v>
      </c>
      <c r="R72" s="297">
        <v>13.444257988257574</v>
      </c>
      <c r="S72" s="298">
        <v>8.0524267823941251</v>
      </c>
      <c r="T72" s="299">
        <v>81800</v>
      </c>
      <c r="U72" s="300">
        <v>1300</v>
      </c>
      <c r="V72" s="288">
        <v>18.66</v>
      </c>
    </row>
    <row r="73" spans="1:22">
      <c r="A73" s="335" t="s">
        <v>930</v>
      </c>
      <c r="B73" s="281">
        <v>21.082872928176798</v>
      </c>
      <c r="C73" s="281">
        <v>16.489871086556168</v>
      </c>
      <c r="D73" s="282">
        <v>62.423572744014734</v>
      </c>
      <c r="E73" s="283">
        <v>49.848030090042172</v>
      </c>
      <c r="F73" s="281">
        <v>26.818889859807761</v>
      </c>
      <c r="G73" s="284">
        <v>23.33308005015007</v>
      </c>
      <c r="H73" s="283">
        <v>59.706575844904378</v>
      </c>
      <c r="I73" s="281">
        <v>31.543096672779669</v>
      </c>
      <c r="J73" s="284">
        <v>8.7520740546677143</v>
      </c>
      <c r="K73" s="283">
        <v>82.551498305601029</v>
      </c>
      <c r="L73" s="281">
        <v>15.319080074629706</v>
      </c>
      <c r="M73" s="284">
        <v>2.1284697102387389</v>
      </c>
      <c r="N73" s="283">
        <v>96.097099096849377</v>
      </c>
      <c r="O73" s="281">
        <v>3.5023099013609693</v>
      </c>
      <c r="P73" s="284">
        <v>0.40059100178965329</v>
      </c>
      <c r="Q73" s="296">
        <v>77.728607116954279</v>
      </c>
      <c r="R73" s="297">
        <v>13.695129111359266</v>
      </c>
      <c r="S73" s="298">
        <v>8.5764940193177761</v>
      </c>
      <c r="T73" s="299">
        <v>66400</v>
      </c>
      <c r="U73" s="300">
        <v>1015</v>
      </c>
      <c r="V73" s="288">
        <v>17.940000000000001</v>
      </c>
    </row>
    <row r="74" spans="1:22">
      <c r="A74" s="335" t="s">
        <v>931</v>
      </c>
      <c r="B74" s="281">
        <v>6.4605678233438493</v>
      </c>
      <c r="C74" s="281">
        <v>5.3375394321766567</v>
      </c>
      <c r="D74" s="282">
        <v>88.201892744479494</v>
      </c>
      <c r="E74" s="283">
        <v>11.248757866843325</v>
      </c>
      <c r="F74" s="281">
        <v>40.351109638953297</v>
      </c>
      <c r="G74" s="284">
        <v>48.400132494203376</v>
      </c>
      <c r="H74" s="283">
        <v>41.66087077479483</v>
      </c>
      <c r="I74" s="281">
        <v>29.336486298511616</v>
      </c>
      <c r="J74" s="284">
        <v>29.002642926693561</v>
      </c>
      <c r="K74" s="283">
        <v>59.35410907263131</v>
      </c>
      <c r="L74" s="281">
        <v>33.294797687861269</v>
      </c>
      <c r="M74" s="284">
        <v>7.3510932395074144</v>
      </c>
      <c r="N74" s="283">
        <v>89.222767471478321</v>
      </c>
      <c r="O74" s="281">
        <v>9.307731357373779</v>
      </c>
      <c r="P74" s="284">
        <v>1.4695011711479031</v>
      </c>
      <c r="Q74" s="296">
        <v>68.643343842164143</v>
      </c>
      <c r="R74" s="297">
        <v>18.580290857317198</v>
      </c>
      <c r="S74" s="298">
        <v>12.776365300518661</v>
      </c>
      <c r="T74" s="299">
        <v>85000</v>
      </c>
      <c r="U74" s="300">
        <v>1547</v>
      </c>
      <c r="V74" s="288">
        <v>22.04</v>
      </c>
    </row>
    <row r="75" spans="1:22">
      <c r="A75" s="335" t="s">
        <v>932</v>
      </c>
      <c r="B75" s="281">
        <v>19.683938186140828</v>
      </c>
      <c r="C75" s="281">
        <v>17.159639186070905</v>
      </c>
      <c r="D75" s="282">
        <v>63.156422627788267</v>
      </c>
      <c r="E75" s="283">
        <v>58.25516441821248</v>
      </c>
      <c r="F75" s="281">
        <v>19.008220910623947</v>
      </c>
      <c r="G75" s="284">
        <v>22.736614671163576</v>
      </c>
      <c r="H75" s="283">
        <v>52.131955858182678</v>
      </c>
      <c r="I75" s="281">
        <v>33.688659309697108</v>
      </c>
      <c r="J75" s="284">
        <v>14.179384832120215</v>
      </c>
      <c r="K75" s="283">
        <v>78.125185581091515</v>
      </c>
      <c r="L75" s="281">
        <v>18.662034562622484</v>
      </c>
      <c r="M75" s="284">
        <v>3.2127798562860028</v>
      </c>
      <c r="N75" s="283">
        <v>95.440481306403086</v>
      </c>
      <c r="O75" s="281">
        <v>4.1641598624838849</v>
      </c>
      <c r="P75" s="284">
        <v>0.395358831113021</v>
      </c>
      <c r="Q75" s="296">
        <v>72.941437596038924</v>
      </c>
      <c r="R75" s="297">
        <v>14.985487450913437</v>
      </c>
      <c r="S75" s="298">
        <v>12.073074953047636</v>
      </c>
      <c r="T75" s="299">
        <v>60400</v>
      </c>
      <c r="U75" s="300">
        <v>976</v>
      </c>
      <c r="V75" s="288">
        <v>18.52</v>
      </c>
    </row>
    <row r="76" spans="1:22">
      <c r="A76" s="335" t="s">
        <v>245</v>
      </c>
      <c r="B76" s="281">
        <v>18.367738838214116</v>
      </c>
      <c r="C76" s="281">
        <v>16.101776284205474</v>
      </c>
      <c r="D76" s="282">
        <v>65.530484877580406</v>
      </c>
      <c r="E76" s="283">
        <v>48.37898826016167</v>
      </c>
      <c r="F76" s="281">
        <v>26.724556542603327</v>
      </c>
      <c r="G76" s="284">
        <v>24.896455197234996</v>
      </c>
      <c r="H76" s="283">
        <v>72.158807558042895</v>
      </c>
      <c r="I76" s="281">
        <v>19.16939103452097</v>
      </c>
      <c r="J76" s="284">
        <v>8.6718014074361385</v>
      </c>
      <c r="K76" s="283">
        <v>81.532953495534343</v>
      </c>
      <c r="L76" s="281">
        <v>13.439328611025561</v>
      </c>
      <c r="M76" s="284">
        <v>5.0277178934400988</v>
      </c>
      <c r="N76" s="283">
        <v>92.488535132570775</v>
      </c>
      <c r="O76" s="281">
        <v>6.2964524801012072</v>
      </c>
      <c r="P76" s="284">
        <v>1.215012387328027</v>
      </c>
      <c r="Q76" s="296">
        <v>72.507951530925652</v>
      </c>
      <c r="R76" s="297">
        <v>14.282724133066992</v>
      </c>
      <c r="S76" s="298">
        <v>13.209324336007352</v>
      </c>
      <c r="T76" s="299">
        <v>53500</v>
      </c>
      <c r="U76" s="300">
        <v>790</v>
      </c>
      <c r="V76" s="288">
        <v>18.41</v>
      </c>
    </row>
    <row r="77" spans="1:22">
      <c r="A77" s="335" t="s">
        <v>933</v>
      </c>
      <c r="B77" s="281">
        <v>16.754088244369022</v>
      </c>
      <c r="C77" s="281">
        <v>19.129898179574205</v>
      </c>
      <c r="D77" s="282">
        <v>64.131440913298363</v>
      </c>
      <c r="E77" s="283">
        <v>46.582121868233841</v>
      </c>
      <c r="F77" s="281">
        <v>28.742653881843488</v>
      </c>
      <c r="G77" s="284">
        <v>24.675224249922671</v>
      </c>
      <c r="H77" s="283">
        <v>50.406020994256281</v>
      </c>
      <c r="I77" s="281">
        <v>39.195880372350963</v>
      </c>
      <c r="J77" s="284">
        <v>10.398098633392751</v>
      </c>
      <c r="K77" s="283">
        <v>77.063376874697624</v>
      </c>
      <c r="L77" s="281">
        <v>21.586840832123851</v>
      </c>
      <c r="M77" s="284">
        <v>1.3473633284954041</v>
      </c>
      <c r="N77" s="283">
        <v>96.649882120091974</v>
      </c>
      <c r="O77" s="281">
        <v>3.1390982914689878</v>
      </c>
      <c r="P77" s="284">
        <v>0.21101958843903718</v>
      </c>
      <c r="Q77" s="296">
        <v>78.148878055526737</v>
      </c>
      <c r="R77" s="297">
        <v>15.194827645818206</v>
      </c>
      <c r="S77" s="298">
        <v>6.655602807454275</v>
      </c>
      <c r="T77" s="299">
        <v>71800</v>
      </c>
      <c r="U77" s="300">
        <v>1140</v>
      </c>
      <c r="V77" s="288">
        <v>18.760000000000002</v>
      </c>
    </row>
    <row r="78" spans="1:22">
      <c r="A78" s="335" t="s">
        <v>934</v>
      </c>
      <c r="B78" s="281">
        <v>18.790831580112943</v>
      </c>
      <c r="C78" s="281">
        <v>14.389325656073524</v>
      </c>
      <c r="D78" s="282">
        <v>66.825379249252563</v>
      </c>
      <c r="E78" s="283">
        <v>57.123862658706358</v>
      </c>
      <c r="F78" s="281">
        <v>22.293192898297573</v>
      </c>
      <c r="G78" s="284">
        <v>20.580337356936152</v>
      </c>
      <c r="H78" s="283">
        <v>73.89063104085227</v>
      </c>
      <c r="I78" s="281">
        <v>22.251814940504318</v>
      </c>
      <c r="J78" s="284">
        <v>3.8554061600584215</v>
      </c>
      <c r="K78" s="283">
        <v>88.525470508161305</v>
      </c>
      <c r="L78" s="281">
        <v>9.788567931762266</v>
      </c>
      <c r="M78" s="284">
        <v>1.6847126996615589</v>
      </c>
      <c r="N78" s="283">
        <v>96.982775532624473</v>
      </c>
      <c r="O78" s="281">
        <v>2.7692549142700198</v>
      </c>
      <c r="P78" s="284">
        <v>0.24796955310550478</v>
      </c>
      <c r="Q78" s="296">
        <v>81.866434771406034</v>
      </c>
      <c r="R78" s="297">
        <v>10.589239415752774</v>
      </c>
      <c r="S78" s="298">
        <v>7.5443258128412003</v>
      </c>
      <c r="T78" s="299">
        <v>63000</v>
      </c>
      <c r="U78" s="300">
        <v>916</v>
      </c>
      <c r="V78" s="288">
        <v>16.440000000000001</v>
      </c>
    </row>
    <row r="79" spans="1:22">
      <c r="A79" s="335" t="s">
        <v>935</v>
      </c>
      <c r="B79" s="281">
        <v>17.321221836316681</v>
      </c>
      <c r="C79" s="281">
        <v>12.601300204826787</v>
      </c>
      <c r="D79" s="282">
        <v>70.07747795885652</v>
      </c>
      <c r="E79" s="283">
        <v>41.362126245847172</v>
      </c>
      <c r="F79" s="281">
        <v>32.82916593810107</v>
      </c>
      <c r="G79" s="284">
        <v>25.808707816051758</v>
      </c>
      <c r="H79" s="283">
        <v>70.791995251420332</v>
      </c>
      <c r="I79" s="281">
        <v>23.700500296786227</v>
      </c>
      <c r="J79" s="284">
        <v>5.5075044517934364</v>
      </c>
      <c r="K79" s="283">
        <v>82.055646253777482</v>
      </c>
      <c r="L79" s="281">
        <v>16.356941887526485</v>
      </c>
      <c r="M79" s="284">
        <v>1.5874118586960295</v>
      </c>
      <c r="N79" s="283">
        <v>95.998842679011418</v>
      </c>
      <c r="O79" s="281">
        <v>3.5456955125811991</v>
      </c>
      <c r="P79" s="284">
        <v>0.45546180840737693</v>
      </c>
      <c r="Q79" s="296">
        <v>80.124363234163482</v>
      </c>
      <c r="R79" s="297">
        <v>12.468246010799728</v>
      </c>
      <c r="S79" s="298">
        <v>7.4078403690431767</v>
      </c>
      <c r="T79" s="299">
        <v>72000</v>
      </c>
      <c r="U79" s="300">
        <v>1092</v>
      </c>
      <c r="V79" s="288">
        <v>17.7</v>
      </c>
    </row>
    <row r="80" spans="1:22">
      <c r="A80" s="335" t="s">
        <v>936</v>
      </c>
      <c r="B80" s="281">
        <v>14.616942864813415</v>
      </c>
      <c r="C80" s="281">
        <v>13.709027896419594</v>
      </c>
      <c r="D80" s="282">
        <v>71.674029238766991</v>
      </c>
      <c r="E80" s="283">
        <v>39.5915910625679</v>
      </c>
      <c r="F80" s="281">
        <v>22.769312076103233</v>
      </c>
      <c r="G80" s="284">
        <v>37.639096861328866</v>
      </c>
      <c r="H80" s="283">
        <v>59.15553294599588</v>
      </c>
      <c r="I80" s="281">
        <v>27.406356261211812</v>
      </c>
      <c r="J80" s="284">
        <v>13.43811079279231</v>
      </c>
      <c r="K80" s="283">
        <v>75.851918080906913</v>
      </c>
      <c r="L80" s="281">
        <v>20.343972468706774</v>
      </c>
      <c r="M80" s="284">
        <v>3.8041094503863149</v>
      </c>
      <c r="N80" s="283">
        <v>93.46345866358277</v>
      </c>
      <c r="O80" s="281">
        <v>5.790765238484755</v>
      </c>
      <c r="P80" s="284">
        <v>0.74577609793247401</v>
      </c>
      <c r="Q80" s="296">
        <v>69.379415027146933</v>
      </c>
      <c r="R80" s="297">
        <v>15.842806268400288</v>
      </c>
      <c r="S80" s="298">
        <v>14.777778704452766</v>
      </c>
      <c r="T80" s="299">
        <v>58200</v>
      </c>
      <c r="U80" s="300">
        <v>1030</v>
      </c>
      <c r="V80" s="288">
        <v>20.21</v>
      </c>
    </row>
    <row r="81" spans="1:22">
      <c r="A81" s="335" t="s">
        <v>937</v>
      </c>
      <c r="B81" s="281">
        <v>19.357589539511086</v>
      </c>
      <c r="C81" s="281">
        <v>19.037805571347359</v>
      </c>
      <c r="D81" s="282">
        <v>61.604604889141555</v>
      </c>
      <c r="E81" s="283">
        <v>54.380865376629849</v>
      </c>
      <c r="F81" s="281">
        <v>24.017938709409517</v>
      </c>
      <c r="G81" s="284">
        <v>21.601195913960638</v>
      </c>
      <c r="H81" s="283">
        <v>66.766562774714302</v>
      </c>
      <c r="I81" s="281">
        <v>22.820266922400702</v>
      </c>
      <c r="J81" s="284">
        <v>10.413170302885</v>
      </c>
      <c r="K81" s="283">
        <v>81.697313298045799</v>
      </c>
      <c r="L81" s="281">
        <v>15.733888568346588</v>
      </c>
      <c r="M81" s="284">
        <v>2.568798133607606</v>
      </c>
      <c r="N81" s="283">
        <v>94.570414643257379</v>
      </c>
      <c r="O81" s="281">
        <v>4.9122151662308555</v>
      </c>
      <c r="P81" s="284">
        <v>0.51737019051176691</v>
      </c>
      <c r="Q81" s="296">
        <v>73.909045043203918</v>
      </c>
      <c r="R81" s="297">
        <v>14.737232011137863</v>
      </c>
      <c r="S81" s="298">
        <v>11.353722945658214</v>
      </c>
      <c r="T81" s="299">
        <v>54700</v>
      </c>
      <c r="U81" s="300">
        <v>811</v>
      </c>
      <c r="V81" s="288">
        <v>18.690000000000001</v>
      </c>
    </row>
    <row r="82" spans="1:22">
      <c r="A82" s="335" t="s">
        <v>938</v>
      </c>
      <c r="B82" s="281">
        <v>8.6117600387887343</v>
      </c>
      <c r="C82" s="281">
        <v>16.261515405298187</v>
      </c>
      <c r="D82" s="282">
        <v>75.127826508573193</v>
      </c>
      <c r="E82" s="283">
        <v>31.412535708284324</v>
      </c>
      <c r="F82" s="281">
        <v>29.531843387665941</v>
      </c>
      <c r="G82" s="284">
        <v>39.055620904049739</v>
      </c>
      <c r="H82" s="283">
        <v>49.767637037779338</v>
      </c>
      <c r="I82" s="281">
        <v>30.395079667301335</v>
      </c>
      <c r="J82" s="284">
        <v>19.837283294919331</v>
      </c>
      <c r="K82" s="283">
        <v>66.477104207770779</v>
      </c>
      <c r="L82" s="281">
        <v>26.613537596554348</v>
      </c>
      <c r="M82" s="284">
        <v>6.9093581956748809</v>
      </c>
      <c r="N82" s="283">
        <v>91.633739773656501</v>
      </c>
      <c r="O82" s="281">
        <v>7.6194277524139542</v>
      </c>
      <c r="P82" s="284">
        <v>0.74696206484988836</v>
      </c>
      <c r="Q82" s="296">
        <v>70.715006735154802</v>
      </c>
      <c r="R82" s="297">
        <v>16.783533137299251</v>
      </c>
      <c r="S82" s="298">
        <v>12.501460127545938</v>
      </c>
      <c r="T82" s="299">
        <v>78000</v>
      </c>
      <c r="U82" s="300">
        <v>1360</v>
      </c>
      <c r="V82" s="288">
        <v>20.87</v>
      </c>
    </row>
    <row r="83" spans="1:22">
      <c r="A83" s="335" t="s">
        <v>939</v>
      </c>
      <c r="B83" s="281">
        <v>13.800570781167091</v>
      </c>
      <c r="C83" s="281">
        <v>12.030862338481837</v>
      </c>
      <c r="D83" s="282">
        <v>74.170001003886483</v>
      </c>
      <c r="E83" s="283">
        <v>45.655625842224076</v>
      </c>
      <c r="F83" s="281">
        <v>23.477559288283107</v>
      </c>
      <c r="G83" s="284">
        <v>30.866814869492821</v>
      </c>
      <c r="H83" s="283">
        <v>59.267992933405026</v>
      </c>
      <c r="I83" s="281">
        <v>29.72117674168523</v>
      </c>
      <c r="J83" s="284">
        <v>11.010830324909747</v>
      </c>
      <c r="K83" s="283">
        <v>78.899537491998515</v>
      </c>
      <c r="L83" s="281">
        <v>18.542694086569238</v>
      </c>
      <c r="M83" s="284">
        <v>2.5577684214322423</v>
      </c>
      <c r="N83" s="283">
        <v>95.129276382984926</v>
      </c>
      <c r="O83" s="281">
        <v>4.2005097127515736</v>
      </c>
      <c r="P83" s="284">
        <v>0.66997072069881225</v>
      </c>
      <c r="Q83" s="296">
        <v>74.376573902731096</v>
      </c>
      <c r="R83" s="297">
        <v>13.991264609450946</v>
      </c>
      <c r="S83" s="298">
        <v>11.632161487817953</v>
      </c>
      <c r="T83" s="299">
        <v>65000</v>
      </c>
      <c r="U83" s="300">
        <v>1045</v>
      </c>
      <c r="V83" s="288">
        <v>18.64</v>
      </c>
    </row>
    <row r="84" spans="1:22">
      <c r="A84" s="335" t="s">
        <v>940</v>
      </c>
      <c r="B84" s="281">
        <v>16.31504922644163</v>
      </c>
      <c r="C84" s="281">
        <v>24.531351680416481</v>
      </c>
      <c r="D84" s="282">
        <v>59.153599093141885</v>
      </c>
      <c r="E84" s="283">
        <v>55.889025208916877</v>
      </c>
      <c r="F84" s="281">
        <v>29.288872427602492</v>
      </c>
      <c r="G84" s="284">
        <v>14.823259797680501</v>
      </c>
      <c r="H84" s="283">
        <v>76.518550345227268</v>
      </c>
      <c r="I84" s="281">
        <v>19.991206946512253</v>
      </c>
      <c r="J84" s="284">
        <v>3.4902427082604741</v>
      </c>
      <c r="K84" s="283">
        <v>88.663161201975242</v>
      </c>
      <c r="L84" s="281">
        <v>9.3853185447776681</v>
      </c>
      <c r="M84" s="284">
        <v>1.9515202532470997</v>
      </c>
      <c r="N84" s="283">
        <v>96.688753269398433</v>
      </c>
      <c r="O84" s="281">
        <v>3.1302528334786395</v>
      </c>
      <c r="P84" s="284">
        <v>0.1809938971229294</v>
      </c>
      <c r="Q84" s="296">
        <v>81.133429917642303</v>
      </c>
      <c r="R84" s="297">
        <v>11.863627596428412</v>
      </c>
      <c r="S84" s="298">
        <v>7.0030875074142243</v>
      </c>
      <c r="T84" s="299">
        <v>63200</v>
      </c>
      <c r="U84" s="300">
        <v>818</v>
      </c>
      <c r="V84" s="288">
        <v>16.36</v>
      </c>
    </row>
    <row r="85" spans="1:22">
      <c r="A85" s="335" t="s">
        <v>941</v>
      </c>
      <c r="B85" s="281">
        <v>9.234715690466011</v>
      </c>
      <c r="C85" s="281">
        <v>13.221462163317657</v>
      </c>
      <c r="D85" s="282">
        <v>77.543822146216328</v>
      </c>
      <c r="E85" s="283">
        <v>34.34363995358968</v>
      </c>
      <c r="F85" s="281">
        <v>26.565839558694808</v>
      </c>
      <c r="G85" s="284">
        <v>39.090520487715516</v>
      </c>
      <c r="H85" s="283">
        <v>47.59281756003395</v>
      </c>
      <c r="I85" s="281">
        <v>31.084521808590303</v>
      </c>
      <c r="J85" s="284">
        <v>21.322660631375747</v>
      </c>
      <c r="K85" s="283">
        <v>65.806809287764153</v>
      </c>
      <c r="L85" s="281">
        <v>30.013207670232195</v>
      </c>
      <c r="M85" s="284">
        <v>4.1799830420036521</v>
      </c>
      <c r="N85" s="283">
        <v>92.413647508500063</v>
      </c>
      <c r="O85" s="281">
        <v>6.8741249935184712</v>
      </c>
      <c r="P85" s="284">
        <v>0.71222749798146656</v>
      </c>
      <c r="Q85" s="296">
        <v>71.384118956863034</v>
      </c>
      <c r="R85" s="297">
        <v>17.136845680643091</v>
      </c>
      <c r="S85" s="298">
        <v>11.478846661886251</v>
      </c>
      <c r="T85" s="299">
        <v>75200</v>
      </c>
      <c r="U85" s="300">
        <v>1398</v>
      </c>
      <c r="V85" s="288">
        <v>20.89</v>
      </c>
    </row>
    <row r="86" spans="1:22">
      <c r="A86" s="335" t="s">
        <v>942</v>
      </c>
      <c r="B86" s="281">
        <v>4.7597974135811576</v>
      </c>
      <c r="C86" s="281">
        <v>12.283030928848897</v>
      </c>
      <c r="D86" s="282">
        <v>82.957171657569944</v>
      </c>
      <c r="E86" s="283">
        <v>27.148448742301273</v>
      </c>
      <c r="F86" s="281">
        <v>32.487192770390841</v>
      </c>
      <c r="G86" s="284">
        <v>40.364358487307896</v>
      </c>
      <c r="H86" s="283">
        <v>43.269397351812891</v>
      </c>
      <c r="I86" s="281">
        <v>26.231901992327682</v>
      </c>
      <c r="J86" s="284">
        <v>30.496225714639273</v>
      </c>
      <c r="K86" s="283">
        <v>60.893809033947441</v>
      </c>
      <c r="L86" s="281">
        <v>30.640372206116151</v>
      </c>
      <c r="M86" s="284">
        <v>8.4658187599364076</v>
      </c>
      <c r="N86" s="283">
        <v>91.689464560567401</v>
      </c>
      <c r="O86" s="281">
        <v>7.4739592654902101</v>
      </c>
      <c r="P86" s="284">
        <v>0.83708752857193991</v>
      </c>
      <c r="Q86" s="296">
        <v>68.849760084547967</v>
      </c>
      <c r="R86" s="297">
        <v>17.316133417952102</v>
      </c>
      <c r="S86" s="298">
        <v>13.83410649749994</v>
      </c>
      <c r="T86" s="299">
        <v>77520</v>
      </c>
      <c r="U86" s="300">
        <v>1421</v>
      </c>
      <c r="V86" s="288">
        <v>21.13</v>
      </c>
    </row>
    <row r="87" spans="1:22">
      <c r="A87" s="335" t="s">
        <v>943</v>
      </c>
      <c r="B87" s="281">
        <v>17.776022121271971</v>
      </c>
      <c r="C87" s="281">
        <v>22.536045822634801</v>
      </c>
      <c r="D87" s="282">
        <v>59.687932056093231</v>
      </c>
      <c r="E87" s="283">
        <v>42.908334296613113</v>
      </c>
      <c r="F87" s="281">
        <v>18.090394174083922</v>
      </c>
      <c r="G87" s="284">
        <v>38.989712172003237</v>
      </c>
      <c r="H87" s="283">
        <v>52.858465942578093</v>
      </c>
      <c r="I87" s="281">
        <v>35.126715500547277</v>
      </c>
      <c r="J87" s="284">
        <v>12.014818556874632</v>
      </c>
      <c r="K87" s="283">
        <v>66.92240419780569</v>
      </c>
      <c r="L87" s="281">
        <v>29.615201144856094</v>
      </c>
      <c r="M87" s="284">
        <v>3.4663698521227539</v>
      </c>
      <c r="N87" s="283">
        <v>95.224747423823828</v>
      </c>
      <c r="O87" s="281">
        <v>3.7790639053015789</v>
      </c>
      <c r="P87" s="284">
        <v>0.99618867087458918</v>
      </c>
      <c r="Q87" s="296">
        <v>74.695024716951039</v>
      </c>
      <c r="R87" s="297">
        <v>16.148740232817733</v>
      </c>
      <c r="S87" s="298">
        <v>9.1572317014830169</v>
      </c>
      <c r="T87" s="299">
        <v>73800</v>
      </c>
      <c r="U87" s="300">
        <v>1200</v>
      </c>
      <c r="V87" s="288">
        <v>19.63</v>
      </c>
    </row>
    <row r="88" spans="1:22">
      <c r="A88" s="335" t="s">
        <v>944</v>
      </c>
      <c r="B88" s="281">
        <v>8.899409908055441</v>
      </c>
      <c r="C88" s="281">
        <v>8.6867023466447097</v>
      </c>
      <c r="D88" s="282">
        <v>82.407026211060796</v>
      </c>
      <c r="E88" s="283">
        <v>44.205731964078545</v>
      </c>
      <c r="F88" s="281">
        <v>30.125037597215659</v>
      </c>
      <c r="G88" s="284">
        <v>25.669230438705799</v>
      </c>
      <c r="H88" s="283">
        <v>56.21939902076867</v>
      </c>
      <c r="I88" s="281">
        <v>32.999455982591442</v>
      </c>
      <c r="J88" s="284">
        <v>10.781144996639892</v>
      </c>
      <c r="K88" s="283">
        <v>79.592305483778347</v>
      </c>
      <c r="L88" s="281">
        <v>18.344817685902957</v>
      </c>
      <c r="M88" s="284">
        <v>2.0628768303186908</v>
      </c>
      <c r="N88" s="283">
        <v>95.988680996229178</v>
      </c>
      <c r="O88" s="281">
        <v>3.6577635164720261</v>
      </c>
      <c r="P88" s="284">
        <v>0.35355548729879688</v>
      </c>
      <c r="Q88" s="296">
        <v>79.3340050861283</v>
      </c>
      <c r="R88" s="297">
        <v>12.669052074550851</v>
      </c>
      <c r="S88" s="298">
        <v>7.9966001083030021</v>
      </c>
      <c r="T88" s="299">
        <v>78000</v>
      </c>
      <c r="U88" s="300">
        <v>1170</v>
      </c>
      <c r="V88" s="288">
        <v>17.71</v>
      </c>
    </row>
    <row r="89" spans="1:22">
      <c r="A89" s="335" t="s">
        <v>945</v>
      </c>
      <c r="B89" s="281">
        <v>9.081957717926441</v>
      </c>
      <c r="C89" s="281">
        <v>12.68462206776716</v>
      </c>
      <c r="D89" s="282">
        <v>78.233420214306406</v>
      </c>
      <c r="E89" s="283">
        <v>51.780901740840555</v>
      </c>
      <c r="F89" s="281">
        <v>21.064899118653944</v>
      </c>
      <c r="G89" s="284">
        <v>27.157841066355886</v>
      </c>
      <c r="H89" s="283">
        <v>56.903199448459006</v>
      </c>
      <c r="I89" s="281">
        <v>30.781605086433622</v>
      </c>
      <c r="J89" s="284">
        <v>12.315195465107372</v>
      </c>
      <c r="K89" s="283">
        <v>78.515196811160934</v>
      </c>
      <c r="L89" s="281">
        <v>19.006334970460532</v>
      </c>
      <c r="M89" s="284">
        <v>2.4784682183785325</v>
      </c>
      <c r="N89" s="283">
        <v>94.123030481016812</v>
      </c>
      <c r="O89" s="281">
        <v>5.2800524522090715</v>
      </c>
      <c r="P89" s="284">
        <v>0.59691706677412082</v>
      </c>
      <c r="Q89" s="296">
        <v>76.871735152220936</v>
      </c>
      <c r="R89" s="297">
        <v>13.678589253036099</v>
      </c>
      <c r="S89" s="298">
        <v>9.4496755947429705</v>
      </c>
      <c r="T89" s="299">
        <v>72410</v>
      </c>
      <c r="U89" s="300">
        <v>1160</v>
      </c>
      <c r="V89" s="288">
        <v>18.54</v>
      </c>
    </row>
    <row r="90" spans="1:22">
      <c r="A90" s="335" t="s">
        <v>946</v>
      </c>
      <c r="B90" s="281">
        <v>13.96461691611799</v>
      </c>
      <c r="C90" s="281">
        <v>11.828708150683735</v>
      </c>
      <c r="D90" s="282">
        <v>74.206674933198286</v>
      </c>
      <c r="E90" s="283">
        <v>36.670688852195269</v>
      </c>
      <c r="F90" s="281">
        <v>20.947118844997672</v>
      </c>
      <c r="G90" s="284">
        <v>42.382192302807063</v>
      </c>
      <c r="H90" s="283">
        <v>43.48819786243326</v>
      </c>
      <c r="I90" s="281">
        <v>32.277826775536525</v>
      </c>
      <c r="J90" s="284">
        <v>24.233975362030215</v>
      </c>
      <c r="K90" s="283">
        <v>60.641716828055479</v>
      </c>
      <c r="L90" s="281">
        <v>30.952630201517927</v>
      </c>
      <c r="M90" s="284">
        <v>8.4056529704265905</v>
      </c>
      <c r="N90" s="283">
        <v>86.853347452048197</v>
      </c>
      <c r="O90" s="281">
        <v>12.274877931944433</v>
      </c>
      <c r="P90" s="284">
        <v>0.87177461600737305</v>
      </c>
      <c r="Q90" s="296">
        <v>63.883979856061501</v>
      </c>
      <c r="R90" s="297">
        <v>20.311846051626603</v>
      </c>
      <c r="S90" s="298">
        <v>15.804174092311897</v>
      </c>
      <c r="T90" s="299">
        <v>66800</v>
      </c>
      <c r="U90" s="300">
        <v>1377</v>
      </c>
      <c r="V90" s="288">
        <v>23.32</v>
      </c>
    </row>
    <row r="91" spans="1:22">
      <c r="A91" s="335" t="s">
        <v>947</v>
      </c>
      <c r="B91" s="281">
        <v>9.7995710376451441</v>
      </c>
      <c r="C91" s="281">
        <v>16.441091635234081</v>
      </c>
      <c r="D91" s="282">
        <v>73.759337327120775</v>
      </c>
      <c r="E91" s="283">
        <v>44.245988301166754</v>
      </c>
      <c r="F91" s="281">
        <v>31.94657324282899</v>
      </c>
      <c r="G91" s="284">
        <v>23.807438456004252</v>
      </c>
      <c r="H91" s="283">
        <v>63.113130607013865</v>
      </c>
      <c r="I91" s="281">
        <v>29.840382150763133</v>
      </c>
      <c r="J91" s="284">
        <v>7.046487242222998</v>
      </c>
      <c r="K91" s="283">
        <v>84.582166360839395</v>
      </c>
      <c r="L91" s="281">
        <v>13.860184048233329</v>
      </c>
      <c r="M91" s="284">
        <v>1.5576495909272774</v>
      </c>
      <c r="N91" s="283">
        <v>96.642213101509228</v>
      </c>
      <c r="O91" s="281">
        <v>3.06692951556087</v>
      </c>
      <c r="P91" s="284">
        <v>0.29166532010470864</v>
      </c>
      <c r="Q91" s="296">
        <v>78.506915291629625</v>
      </c>
      <c r="R91" s="297">
        <v>13.72976087177992</v>
      </c>
      <c r="S91" s="298">
        <v>7.7633238365904464</v>
      </c>
      <c r="T91" s="299">
        <v>65900</v>
      </c>
      <c r="U91" s="300">
        <v>1002</v>
      </c>
      <c r="V91" s="288">
        <v>18.13</v>
      </c>
    </row>
    <row r="92" spans="1:22">
      <c r="A92" s="335" t="s">
        <v>948</v>
      </c>
      <c r="B92" s="281">
        <v>12.264002517306483</v>
      </c>
      <c r="C92" s="281">
        <v>13.223725613593453</v>
      </c>
      <c r="D92" s="282">
        <v>74.512271869100061</v>
      </c>
      <c r="E92" s="283">
        <v>37.772505168201462</v>
      </c>
      <c r="F92" s="281">
        <v>20.397951512873519</v>
      </c>
      <c r="G92" s="284">
        <v>41.829543318925019</v>
      </c>
      <c r="H92" s="283">
        <v>46.27747718968994</v>
      </c>
      <c r="I92" s="281">
        <v>30.856310020564219</v>
      </c>
      <c r="J92" s="284">
        <v>22.866212789745845</v>
      </c>
      <c r="K92" s="283">
        <v>60.729975071727573</v>
      </c>
      <c r="L92" s="281">
        <v>29.535769719204175</v>
      </c>
      <c r="M92" s="284">
        <v>9.7342552090682481</v>
      </c>
      <c r="N92" s="283">
        <v>89.318306086204629</v>
      </c>
      <c r="O92" s="281">
        <v>9.3575555150533862</v>
      </c>
      <c r="P92" s="284">
        <v>1.3241383987419837</v>
      </c>
      <c r="Q92" s="296">
        <v>69.010082313913856</v>
      </c>
      <c r="R92" s="297">
        <v>17.59136757540011</v>
      </c>
      <c r="S92" s="298">
        <v>13.398550110686037</v>
      </c>
      <c r="T92" s="299">
        <v>76100</v>
      </c>
      <c r="U92" s="300">
        <v>1468</v>
      </c>
      <c r="V92" s="288">
        <v>21.52</v>
      </c>
    </row>
    <row r="93" spans="1:22">
      <c r="A93" s="335" t="s">
        <v>949</v>
      </c>
      <c r="B93" s="281">
        <v>12.76376737004632</v>
      </c>
      <c r="C93" s="281">
        <v>15.293265473399288</v>
      </c>
      <c r="D93" s="282">
        <v>71.942967156554388</v>
      </c>
      <c r="E93" s="283">
        <v>44.923883915844684</v>
      </c>
      <c r="F93" s="281">
        <v>31.399737727350473</v>
      </c>
      <c r="G93" s="284">
        <v>23.676378356804832</v>
      </c>
      <c r="H93" s="283">
        <v>66.208868946559946</v>
      </c>
      <c r="I93" s="281">
        <v>25.329452663917863</v>
      </c>
      <c r="J93" s="284">
        <v>8.4616783895221932</v>
      </c>
      <c r="K93" s="283">
        <v>83.196308196308195</v>
      </c>
      <c r="L93" s="281">
        <v>14.825489825489827</v>
      </c>
      <c r="M93" s="284">
        <v>1.9782019782019784</v>
      </c>
      <c r="N93" s="283">
        <v>96.39881903274285</v>
      </c>
      <c r="O93" s="281">
        <v>3.2396724531695598</v>
      </c>
      <c r="P93" s="284">
        <v>0.36150851408759038</v>
      </c>
      <c r="Q93" s="296">
        <v>77.634374702811712</v>
      </c>
      <c r="R93" s="297">
        <v>13.003070565690175</v>
      </c>
      <c r="S93" s="298">
        <v>9.3625547314981148</v>
      </c>
      <c r="T93" s="299">
        <v>66900</v>
      </c>
      <c r="U93" s="300">
        <v>1002</v>
      </c>
      <c r="V93" s="288">
        <v>17.73</v>
      </c>
    </row>
    <row r="94" spans="1:22">
      <c r="A94" s="335" t="s">
        <v>950</v>
      </c>
      <c r="B94" s="281">
        <v>12.825613337122288</v>
      </c>
      <c r="C94" s="281">
        <v>16.927157336364498</v>
      </c>
      <c r="D94" s="282">
        <v>70.2377569385242</v>
      </c>
      <c r="E94" s="283">
        <v>39.63147410358566</v>
      </c>
      <c r="F94" s="281">
        <v>28.600597609561753</v>
      </c>
      <c r="G94" s="284">
        <v>31.767928286852587</v>
      </c>
      <c r="H94" s="283">
        <v>55.247168254444524</v>
      </c>
      <c r="I94" s="281">
        <v>27.244767834371014</v>
      </c>
      <c r="J94" s="284">
        <v>17.508063911184458</v>
      </c>
      <c r="K94" s="283">
        <v>75.450683383983829</v>
      </c>
      <c r="L94" s="281">
        <v>21.410046301452688</v>
      </c>
      <c r="M94" s="284">
        <v>3.1392703145634777</v>
      </c>
      <c r="N94" s="283">
        <v>94.337634133878396</v>
      </c>
      <c r="O94" s="281">
        <v>5.5194494123658666</v>
      </c>
      <c r="P94" s="284">
        <v>0.14291645375574857</v>
      </c>
      <c r="Q94" s="296">
        <v>77.270523034291642</v>
      </c>
      <c r="R94" s="297">
        <v>14.329142810570714</v>
      </c>
      <c r="S94" s="298">
        <v>8.4007416614030443</v>
      </c>
      <c r="T94" s="299">
        <v>75200</v>
      </c>
      <c r="U94" s="300">
        <v>1170</v>
      </c>
      <c r="V94" s="288">
        <v>18.239999999999998</v>
      </c>
    </row>
    <row r="95" spans="1:22">
      <c r="A95" s="335" t="s">
        <v>951</v>
      </c>
      <c r="B95" s="281">
        <v>23.102387655093317</v>
      </c>
      <c r="C95" s="281">
        <v>16.6614534459389</v>
      </c>
      <c r="D95" s="282">
        <v>60.238765509331657</v>
      </c>
      <c r="E95" s="283">
        <v>53.320750685516892</v>
      </c>
      <c r="F95" s="281">
        <v>27.190983227093053</v>
      </c>
      <c r="G95" s="284">
        <v>19.490046650760302</v>
      </c>
      <c r="H95" s="283">
        <v>66.238624873609709</v>
      </c>
      <c r="I95" s="281">
        <v>27.585102797438488</v>
      </c>
      <c r="J95" s="284">
        <v>6.1762723289518036</v>
      </c>
      <c r="K95" s="283">
        <v>83.681801311394281</v>
      </c>
      <c r="L95" s="281">
        <v>14.568848199925771</v>
      </c>
      <c r="M95" s="284">
        <v>1.7493504886799456</v>
      </c>
      <c r="N95" s="283">
        <v>96.503326623898147</v>
      </c>
      <c r="O95" s="281">
        <v>3.2418470447086354</v>
      </c>
      <c r="P95" s="284">
        <v>0.25482633139321587</v>
      </c>
      <c r="Q95" s="296">
        <v>78.48440806430979</v>
      </c>
      <c r="R95" s="297">
        <v>13.051967526325614</v>
      </c>
      <c r="S95" s="298">
        <v>8.4638341334306446</v>
      </c>
      <c r="T95" s="299">
        <v>65000</v>
      </c>
      <c r="U95" s="300">
        <v>928</v>
      </c>
      <c r="V95" s="288">
        <v>17.18</v>
      </c>
    </row>
    <row r="96" spans="1:22">
      <c r="A96" s="335" t="s">
        <v>952</v>
      </c>
      <c r="B96" s="281">
        <v>11.410864017499089</v>
      </c>
      <c r="C96" s="281">
        <v>21.910317170980679</v>
      </c>
      <c r="D96" s="282">
        <v>66.67881881152023</v>
      </c>
      <c r="E96" s="283">
        <v>46.268981421050341</v>
      </c>
      <c r="F96" s="281">
        <v>31.092546664926253</v>
      </c>
      <c r="G96" s="284">
        <v>22.642822956097987</v>
      </c>
      <c r="H96" s="283">
        <v>70.687862773975567</v>
      </c>
      <c r="I96" s="281">
        <v>24.144503162089578</v>
      </c>
      <c r="J96" s="284">
        <v>5.1676340639348517</v>
      </c>
      <c r="K96" s="283">
        <v>83.818028236997705</v>
      </c>
      <c r="L96" s="281">
        <v>13.5489320622662</v>
      </c>
      <c r="M96" s="284">
        <v>2.630626282128635</v>
      </c>
      <c r="N96" s="283">
        <v>97.917112351465406</v>
      </c>
      <c r="O96" s="281">
        <v>2.0828876485345886</v>
      </c>
      <c r="P96" s="284">
        <v>0</v>
      </c>
      <c r="Q96" s="296">
        <v>74.421834667645015</v>
      </c>
      <c r="R96" s="297">
        <v>14.681796145127688</v>
      </c>
      <c r="S96" s="298">
        <v>10.896369187227297</v>
      </c>
      <c r="T96" s="299">
        <v>55400</v>
      </c>
      <c r="U96" s="300">
        <v>796</v>
      </c>
      <c r="V96" s="288">
        <v>17.920000000000002</v>
      </c>
    </row>
    <row r="97" spans="1:22">
      <c r="A97" s="335" t="s">
        <v>953</v>
      </c>
      <c r="B97" s="281">
        <v>10.262351844453322</v>
      </c>
      <c r="C97" s="281">
        <v>10.693834065787723</v>
      </c>
      <c r="D97" s="282">
        <v>79.043814089758953</v>
      </c>
      <c r="E97" s="283">
        <v>33.95475420989964</v>
      </c>
      <c r="F97" s="281">
        <v>30.267052219765269</v>
      </c>
      <c r="G97" s="284">
        <v>35.778193570335091</v>
      </c>
      <c r="H97" s="283">
        <v>44.909284111928841</v>
      </c>
      <c r="I97" s="281">
        <v>26.335812769753495</v>
      </c>
      <c r="J97" s="284">
        <v>28.754903118317653</v>
      </c>
      <c r="K97" s="283">
        <v>52.603418947774792</v>
      </c>
      <c r="L97" s="281">
        <v>37.774306016334705</v>
      </c>
      <c r="M97" s="284">
        <v>9.6222750358905067</v>
      </c>
      <c r="N97" s="283">
        <v>89.416009676697271</v>
      </c>
      <c r="O97" s="281">
        <v>9.6060524537779575</v>
      </c>
      <c r="P97" s="284">
        <v>0.9779378695247698</v>
      </c>
      <c r="Q97" s="296">
        <v>70.358554054528909</v>
      </c>
      <c r="R97" s="297">
        <v>18.330956382446349</v>
      </c>
      <c r="S97" s="298">
        <v>11.310489563024742</v>
      </c>
      <c r="T97" s="299">
        <v>88000</v>
      </c>
      <c r="U97" s="300">
        <v>1628</v>
      </c>
      <c r="V97" s="288">
        <v>21.07</v>
      </c>
    </row>
    <row r="98" spans="1:22">
      <c r="A98" s="335" t="s">
        <v>613</v>
      </c>
      <c r="B98" s="281">
        <v>22.870418172431595</v>
      </c>
      <c r="C98" s="281">
        <v>12.483221476510067</v>
      </c>
      <c r="D98" s="282">
        <v>64.656685596282912</v>
      </c>
      <c r="E98" s="283">
        <v>47.153932807633694</v>
      </c>
      <c r="F98" s="281">
        <v>28.977536279901926</v>
      </c>
      <c r="G98" s="284">
        <v>23.868530912464383</v>
      </c>
      <c r="H98" s="283">
        <v>63.940301438460402</v>
      </c>
      <c r="I98" s="281">
        <v>26.073935882959397</v>
      </c>
      <c r="J98" s="284">
        <v>9.9808532574009519</v>
      </c>
      <c r="K98" s="283">
        <v>82.167002728027512</v>
      </c>
      <c r="L98" s="281">
        <v>16.780334479895622</v>
      </c>
      <c r="M98" s="284">
        <v>1.0526627920768592</v>
      </c>
      <c r="N98" s="283">
        <v>96.634234641927819</v>
      </c>
      <c r="O98" s="281">
        <v>3.3638797752385265</v>
      </c>
      <c r="P98" s="284">
        <v>0</v>
      </c>
      <c r="Q98" s="296">
        <v>76.809473628348101</v>
      </c>
      <c r="R98" s="297">
        <v>13.901124311046754</v>
      </c>
      <c r="S98" s="298">
        <v>9.2894020606051413</v>
      </c>
      <c r="T98" s="299">
        <v>61500</v>
      </c>
      <c r="U98" s="300">
        <v>996</v>
      </c>
      <c r="V98" s="288">
        <v>18.52</v>
      </c>
    </row>
    <row r="99" spans="1:22">
      <c r="A99" s="335" t="s">
        <v>954</v>
      </c>
      <c r="B99" s="281">
        <v>13.78828313635786</v>
      </c>
      <c r="C99" s="281">
        <v>13.267251239039268</v>
      </c>
      <c r="D99" s="282">
        <v>72.94446562460287</v>
      </c>
      <c r="E99" s="283">
        <v>36.089075249320032</v>
      </c>
      <c r="F99" s="281">
        <v>27.782184950135992</v>
      </c>
      <c r="G99" s="284">
        <v>36.128739800543968</v>
      </c>
      <c r="H99" s="283">
        <v>56.129291076852539</v>
      </c>
      <c r="I99" s="281">
        <v>30.569087053699352</v>
      </c>
      <c r="J99" s="284">
        <v>13.307352856897243</v>
      </c>
      <c r="K99" s="283">
        <v>72.754543850361742</v>
      </c>
      <c r="L99" s="281">
        <v>25.104405623198634</v>
      </c>
      <c r="M99" s="284">
        <v>2.1410505264396211</v>
      </c>
      <c r="N99" s="283">
        <v>96.619760155574767</v>
      </c>
      <c r="O99" s="281">
        <v>3.3802398444252377</v>
      </c>
      <c r="P99" s="284">
        <v>0</v>
      </c>
      <c r="Q99" s="296">
        <v>75.178789002489793</v>
      </c>
      <c r="R99" s="297">
        <v>14.779228690999629</v>
      </c>
      <c r="S99" s="298">
        <v>10.041982306510569</v>
      </c>
      <c r="T99" s="299">
        <v>73940</v>
      </c>
      <c r="U99" s="300">
        <v>1200</v>
      </c>
      <c r="V99" s="288">
        <v>19.670000000000002</v>
      </c>
    </row>
    <row r="100" spans="1:22">
      <c r="A100" s="335" t="s">
        <v>955</v>
      </c>
      <c r="B100" s="281">
        <v>13.440530256536148</v>
      </c>
      <c r="C100" s="281">
        <v>11.366147047993126</v>
      </c>
      <c r="D100" s="282">
        <v>75.193322695470727</v>
      </c>
      <c r="E100" s="283">
        <v>47.151702786377712</v>
      </c>
      <c r="F100" s="281">
        <v>18.839009287925695</v>
      </c>
      <c r="G100" s="284">
        <v>34.009287925696597</v>
      </c>
      <c r="H100" s="283">
        <v>60.360486237250242</v>
      </c>
      <c r="I100" s="281">
        <v>24.018443481905827</v>
      </c>
      <c r="J100" s="284">
        <v>15.621070280843929</v>
      </c>
      <c r="K100" s="283">
        <v>62.508899813527719</v>
      </c>
      <c r="L100" s="281">
        <v>31.256145109340565</v>
      </c>
      <c r="M100" s="284">
        <v>6.2349550771317173</v>
      </c>
      <c r="N100" s="283">
        <v>88.8117785547376</v>
      </c>
      <c r="O100" s="281">
        <v>10.021610415165943</v>
      </c>
      <c r="P100" s="284">
        <v>1.1666110300964563</v>
      </c>
      <c r="Q100" s="296">
        <v>69.637007052950494</v>
      </c>
      <c r="R100" s="297">
        <v>17.834358296453821</v>
      </c>
      <c r="S100" s="298">
        <v>12.528634650595682</v>
      </c>
      <c r="T100" s="299">
        <v>71000</v>
      </c>
      <c r="U100" s="300">
        <v>1290</v>
      </c>
      <c r="V100" s="288">
        <v>21.74</v>
      </c>
    </row>
    <row r="101" spans="1:22">
      <c r="A101" s="335" t="s">
        <v>956</v>
      </c>
      <c r="B101" s="281">
        <v>9.7838692672641017</v>
      </c>
      <c r="C101" s="281">
        <v>26.684238270954136</v>
      </c>
      <c r="D101" s="282">
        <v>63.521349499209279</v>
      </c>
      <c r="E101" s="283">
        <v>49.057229486450638</v>
      </c>
      <c r="F101" s="281">
        <v>25.942770513549362</v>
      </c>
      <c r="G101" s="284">
        <v>25</v>
      </c>
      <c r="H101" s="283">
        <v>70.485740116709124</v>
      </c>
      <c r="I101" s="281">
        <v>22.959644941234487</v>
      </c>
      <c r="J101" s="284">
        <v>6.5546149420563822</v>
      </c>
      <c r="K101" s="283">
        <v>83.684971452375706</v>
      </c>
      <c r="L101" s="281">
        <v>14.736945281678061</v>
      </c>
      <c r="M101" s="284">
        <v>1.5756328260922836</v>
      </c>
      <c r="N101" s="283">
        <v>96.976448557252013</v>
      </c>
      <c r="O101" s="281">
        <v>2.7310378764061838</v>
      </c>
      <c r="P101" s="284">
        <v>0.29251356634180348</v>
      </c>
      <c r="Q101" s="296">
        <v>79.063791490520686</v>
      </c>
      <c r="R101" s="297">
        <v>12.792639170130377</v>
      </c>
      <c r="S101" s="298">
        <v>8.1435693393489412</v>
      </c>
      <c r="T101" s="299">
        <v>66700</v>
      </c>
      <c r="U101" s="300">
        <v>954</v>
      </c>
      <c r="V101" s="288">
        <v>17.7</v>
      </c>
    </row>
    <row r="102" spans="1:22">
      <c r="A102" s="335" t="s">
        <v>957</v>
      </c>
      <c r="B102" s="281">
        <v>18.427783933139096</v>
      </c>
      <c r="C102" s="281">
        <v>16.966911513261383</v>
      </c>
      <c r="D102" s="282">
        <v>64.605304553599524</v>
      </c>
      <c r="E102" s="283">
        <v>50.713684441679177</v>
      </c>
      <c r="F102" s="281">
        <v>25.090583025290048</v>
      </c>
      <c r="G102" s="284">
        <v>24.195732533030782</v>
      </c>
      <c r="H102" s="283">
        <v>64.751458867065182</v>
      </c>
      <c r="I102" s="281">
        <v>25.34514659834899</v>
      </c>
      <c r="J102" s="284">
        <v>9.903394534585825</v>
      </c>
      <c r="K102" s="283">
        <v>79.768792836292107</v>
      </c>
      <c r="L102" s="281">
        <v>16.728859691375579</v>
      </c>
      <c r="M102" s="284">
        <v>3.5023474723323256</v>
      </c>
      <c r="N102" s="283">
        <v>93.994892261072621</v>
      </c>
      <c r="O102" s="281">
        <v>5.0069899485321114</v>
      </c>
      <c r="P102" s="284">
        <v>0.99811779039526405</v>
      </c>
      <c r="Q102" s="296">
        <v>71.880228426044994</v>
      </c>
      <c r="R102" s="297">
        <v>15.205265413918504</v>
      </c>
      <c r="S102" s="298">
        <v>12.914506160036504</v>
      </c>
      <c r="T102" s="299">
        <v>55000</v>
      </c>
      <c r="U102" s="300">
        <v>893</v>
      </c>
      <c r="V102" s="288">
        <v>18.8</v>
      </c>
    </row>
    <row r="103" spans="1:22">
      <c r="A103" s="335" t="s">
        <v>958</v>
      </c>
      <c r="B103" s="281">
        <v>12.518782870022541</v>
      </c>
      <c r="C103" s="281">
        <v>21.900826446280991</v>
      </c>
      <c r="D103" s="282">
        <v>65.580390683696464</v>
      </c>
      <c r="E103" s="283">
        <v>54.356867779204109</v>
      </c>
      <c r="F103" s="281">
        <v>30.464698331193841</v>
      </c>
      <c r="G103" s="284">
        <v>15.173299101412066</v>
      </c>
      <c r="H103" s="283">
        <v>70.300870942201115</v>
      </c>
      <c r="I103" s="281">
        <v>23.594615993665872</v>
      </c>
      <c r="J103" s="284">
        <v>6.1084718923198738</v>
      </c>
      <c r="K103" s="283">
        <v>87.451546705175957</v>
      </c>
      <c r="L103" s="281">
        <v>11.783334600086139</v>
      </c>
      <c r="M103" s="284">
        <v>0.76258518912619389</v>
      </c>
      <c r="N103" s="283">
        <v>97.86217479249494</v>
      </c>
      <c r="O103" s="281">
        <v>1.8187207923554438</v>
      </c>
      <c r="P103" s="284">
        <v>0.31910441514961291</v>
      </c>
      <c r="Q103" s="296">
        <v>79.052043022056367</v>
      </c>
      <c r="R103" s="297">
        <v>13.087299032200839</v>
      </c>
      <c r="S103" s="298">
        <v>7.8613149716493318</v>
      </c>
      <c r="T103" s="299">
        <v>60000</v>
      </c>
      <c r="U103" s="300">
        <v>875</v>
      </c>
      <c r="V103" s="288">
        <v>17.559999999999999</v>
      </c>
    </row>
    <row r="104" spans="1:22">
      <c r="A104" s="335" t="s">
        <v>959</v>
      </c>
      <c r="B104" s="281">
        <v>17.548926846272597</v>
      </c>
      <c r="C104" s="281">
        <v>18.589711667745632</v>
      </c>
      <c r="D104" s="282">
        <v>63.861361485981774</v>
      </c>
      <c r="E104" s="283">
        <v>49.979699553390169</v>
      </c>
      <c r="F104" s="281">
        <v>26.544283974247435</v>
      </c>
      <c r="G104" s="284">
        <v>23.476016472362392</v>
      </c>
      <c r="H104" s="283">
        <v>63.847055125310781</v>
      </c>
      <c r="I104" s="281">
        <v>27.90272340182322</v>
      </c>
      <c r="J104" s="284">
        <v>8.2502214728660004</v>
      </c>
      <c r="K104" s="283">
        <v>81.03831931673156</v>
      </c>
      <c r="L104" s="281">
        <v>16.455054157531332</v>
      </c>
      <c r="M104" s="284">
        <v>2.5066265257370985</v>
      </c>
      <c r="N104" s="283">
        <v>94.701313868613141</v>
      </c>
      <c r="O104" s="281">
        <v>4.4344525547445262</v>
      </c>
      <c r="P104" s="284">
        <v>0.8642335766423358</v>
      </c>
      <c r="Q104" s="296">
        <v>73.515757578322379</v>
      </c>
      <c r="R104" s="297">
        <v>15.448224495236968</v>
      </c>
      <c r="S104" s="298">
        <v>11.036017926440653</v>
      </c>
      <c r="T104" s="299">
        <v>57000</v>
      </c>
      <c r="U104" s="300">
        <v>904</v>
      </c>
      <c r="V104" s="288">
        <v>18.45</v>
      </c>
    </row>
    <row r="105" spans="1:22">
      <c r="A105" s="335" t="s">
        <v>960</v>
      </c>
      <c r="B105" s="281">
        <v>22.341420476426251</v>
      </c>
      <c r="C105" s="281">
        <v>17.175551521153107</v>
      </c>
      <c r="D105" s="282">
        <v>60.483028002420646</v>
      </c>
      <c r="E105" s="283">
        <v>59.163025210084029</v>
      </c>
      <c r="F105" s="281">
        <v>28.305882352941175</v>
      </c>
      <c r="G105" s="284">
        <v>12.531092436974788</v>
      </c>
      <c r="H105" s="283">
        <v>71.120666194959995</v>
      </c>
      <c r="I105" s="281">
        <v>22.42693082240244</v>
      </c>
      <c r="J105" s="284">
        <v>6.4496815979970608</v>
      </c>
      <c r="K105" s="283">
        <v>86.419478855190093</v>
      </c>
      <c r="L105" s="281">
        <v>11.526697992310979</v>
      </c>
      <c r="M105" s="284">
        <v>2.0538231524989321</v>
      </c>
      <c r="N105" s="283">
        <v>96.41315487096675</v>
      </c>
      <c r="O105" s="281">
        <v>3.356003436746271</v>
      </c>
      <c r="P105" s="284">
        <v>0.230841692286989</v>
      </c>
      <c r="Q105" s="296">
        <v>79.862886309898627</v>
      </c>
      <c r="R105" s="297">
        <v>12.415711360669889</v>
      </c>
      <c r="S105" s="298">
        <v>7.7214023294314869</v>
      </c>
      <c r="T105" s="299">
        <v>61500</v>
      </c>
      <c r="U105" s="300">
        <v>886</v>
      </c>
      <c r="V105" s="288">
        <v>16.52</v>
      </c>
    </row>
    <row r="106" spans="1:22">
      <c r="A106" s="335" t="s">
        <v>961</v>
      </c>
      <c r="B106" s="281">
        <v>8.2469816522483121</v>
      </c>
      <c r="C106" s="281">
        <v>15.414963399562694</v>
      </c>
      <c r="D106" s="282">
        <v>76.333301644643029</v>
      </c>
      <c r="E106" s="283">
        <v>39.871052406356085</v>
      </c>
      <c r="F106" s="281">
        <v>23.458762445439763</v>
      </c>
      <c r="G106" s="284">
        <v>36.670185148204148</v>
      </c>
      <c r="H106" s="283">
        <v>49.505895326151496</v>
      </c>
      <c r="I106" s="281">
        <v>31.531512426838574</v>
      </c>
      <c r="J106" s="284">
        <v>18.962592247009923</v>
      </c>
      <c r="K106" s="283">
        <v>64.085371612050253</v>
      </c>
      <c r="L106" s="281">
        <v>31.69746382514349</v>
      </c>
      <c r="M106" s="284">
        <v>4.2171645628062668</v>
      </c>
      <c r="N106" s="283">
        <v>91.95818544809228</v>
      </c>
      <c r="O106" s="281">
        <v>7.4661712511091398</v>
      </c>
      <c r="P106" s="284">
        <v>0.57508873114463177</v>
      </c>
      <c r="Q106" s="296">
        <v>70.196137430813451</v>
      </c>
      <c r="R106" s="297">
        <v>18.477724372932983</v>
      </c>
      <c r="S106" s="298">
        <v>11.326138196253567</v>
      </c>
      <c r="T106" s="299">
        <v>72000</v>
      </c>
      <c r="U106" s="300">
        <v>1342</v>
      </c>
      <c r="V106" s="288">
        <v>21.51</v>
      </c>
    </row>
    <row r="107" spans="1:22">
      <c r="A107" s="335" t="s">
        <v>962</v>
      </c>
      <c r="B107" s="281">
        <v>14.264880138547079</v>
      </c>
      <c r="C107" s="281">
        <v>23.698842402698023</v>
      </c>
      <c r="D107" s="282">
        <v>62.036277458754896</v>
      </c>
      <c r="E107" s="283">
        <v>64.500052460392396</v>
      </c>
      <c r="F107" s="281">
        <v>21.854999475396074</v>
      </c>
      <c r="G107" s="284">
        <v>13.644948064211521</v>
      </c>
      <c r="H107" s="283">
        <v>71.839973819847827</v>
      </c>
      <c r="I107" s="281">
        <v>22.559928004581526</v>
      </c>
      <c r="J107" s="284">
        <v>5.6000981755706452</v>
      </c>
      <c r="K107" s="283">
        <v>91.954663243806152</v>
      </c>
      <c r="L107" s="281">
        <v>7.1613668838245621</v>
      </c>
      <c r="M107" s="284">
        <v>0.88154803710251628</v>
      </c>
      <c r="N107" s="283">
        <v>97.102874184773697</v>
      </c>
      <c r="O107" s="281">
        <v>2.8971258152262971</v>
      </c>
      <c r="P107" s="284">
        <v>0</v>
      </c>
      <c r="Q107" s="296">
        <v>82.049810261806826</v>
      </c>
      <c r="R107" s="297">
        <v>10.846009120188782</v>
      </c>
      <c r="S107" s="298">
        <v>7.1041806180044009</v>
      </c>
      <c r="T107" s="299">
        <v>60500</v>
      </c>
      <c r="U107" s="300">
        <v>853</v>
      </c>
      <c r="V107" s="288">
        <v>16.59</v>
      </c>
    </row>
    <row r="108" spans="1:22">
      <c r="A108" s="335" t="s">
        <v>626</v>
      </c>
      <c r="B108" s="281">
        <v>21.147852527556061</v>
      </c>
      <c r="C108" s="281">
        <v>24.218928164196125</v>
      </c>
      <c r="D108" s="282">
        <v>54.633219308247817</v>
      </c>
      <c r="E108" s="283">
        <v>54.12313132936827</v>
      </c>
      <c r="F108" s="281">
        <v>26.950651020736217</v>
      </c>
      <c r="G108" s="284">
        <v>18.926217649895516</v>
      </c>
      <c r="H108" s="283">
        <v>69.366353406203359</v>
      </c>
      <c r="I108" s="281">
        <v>26.350179486145279</v>
      </c>
      <c r="J108" s="284">
        <v>4.2794337111281413</v>
      </c>
      <c r="K108" s="283">
        <v>86.479290625795841</v>
      </c>
      <c r="L108" s="281">
        <v>10.654504202069779</v>
      </c>
      <c r="M108" s="284">
        <v>2.86852036209571</v>
      </c>
      <c r="N108" s="283">
        <v>97.560298965370933</v>
      </c>
      <c r="O108" s="281">
        <v>2.3450504259277394</v>
      </c>
      <c r="P108" s="284">
        <v>9.4650608701328368E-2</v>
      </c>
      <c r="Q108" s="296">
        <v>77.194509116894494</v>
      </c>
      <c r="R108" s="297">
        <v>13.912196583757867</v>
      </c>
      <c r="S108" s="298">
        <v>8.8932942993476409</v>
      </c>
      <c r="T108" s="299">
        <v>55000</v>
      </c>
      <c r="U108" s="300">
        <v>815</v>
      </c>
      <c r="V108" s="288">
        <v>17.11</v>
      </c>
    </row>
    <row r="109" spans="1:22">
      <c r="A109" s="335" t="s">
        <v>963</v>
      </c>
      <c r="B109" s="281">
        <v>9.4403052880247138</v>
      </c>
      <c r="C109" s="281">
        <v>13.774304924586589</v>
      </c>
      <c r="D109" s="282">
        <v>76.794475740505177</v>
      </c>
      <c r="E109" s="283">
        <v>29.747309042767512</v>
      </c>
      <c r="F109" s="281">
        <v>30.282622460139297</v>
      </c>
      <c r="G109" s="284">
        <v>39.96431243884188</v>
      </c>
      <c r="H109" s="283">
        <v>47.276849954214448</v>
      </c>
      <c r="I109" s="281">
        <v>29.036759255221732</v>
      </c>
      <c r="J109" s="284">
        <v>23.686390790563816</v>
      </c>
      <c r="K109" s="283">
        <v>60.794673993448164</v>
      </c>
      <c r="L109" s="281">
        <v>31.45302758110536</v>
      </c>
      <c r="M109" s="284">
        <v>7.7501849307830497</v>
      </c>
      <c r="N109" s="283">
        <v>91.644509544810461</v>
      </c>
      <c r="O109" s="281">
        <v>7.3914566383798492</v>
      </c>
      <c r="P109" s="284">
        <v>0.96482988106799983</v>
      </c>
      <c r="Q109" s="296">
        <v>71.767932395371133</v>
      </c>
      <c r="R109" s="297">
        <v>16.768712791812526</v>
      </c>
      <c r="S109" s="298">
        <v>11.463354812816339</v>
      </c>
      <c r="T109" s="299">
        <v>83000</v>
      </c>
      <c r="U109" s="300">
        <v>1492</v>
      </c>
      <c r="V109" s="288">
        <v>21.23</v>
      </c>
    </row>
    <row r="110" spans="1:22">
      <c r="A110" s="335" t="s">
        <v>964</v>
      </c>
      <c r="B110" s="281">
        <v>24.082922884657794</v>
      </c>
      <c r="C110" s="281">
        <v>13.916047930603542</v>
      </c>
      <c r="D110" s="282">
        <v>62.001029184738663</v>
      </c>
      <c r="E110" s="283">
        <v>64.981077671652557</v>
      </c>
      <c r="F110" s="281">
        <v>24.955847900522617</v>
      </c>
      <c r="G110" s="284">
        <v>10.063074427824834</v>
      </c>
      <c r="H110" s="283">
        <v>80.463874896624304</v>
      </c>
      <c r="I110" s="281">
        <v>17.30696940079693</v>
      </c>
      <c r="J110" s="284">
        <v>2.2291557025787534</v>
      </c>
      <c r="K110" s="283">
        <v>93.10762363778818</v>
      </c>
      <c r="L110" s="281">
        <v>6.6976898786770818</v>
      </c>
      <c r="M110" s="284">
        <v>0.19468648353474677</v>
      </c>
      <c r="N110" s="283">
        <v>98.229618120860252</v>
      </c>
      <c r="O110" s="281">
        <v>1.7703818791397499</v>
      </c>
      <c r="P110" s="284">
        <v>0</v>
      </c>
      <c r="Q110" s="296">
        <v>81.753624555775701</v>
      </c>
      <c r="R110" s="297">
        <v>10.760763594049754</v>
      </c>
      <c r="S110" s="298">
        <v>7.4856118501745446</v>
      </c>
      <c r="T110" s="299">
        <v>50800</v>
      </c>
      <c r="U110" s="300">
        <v>658</v>
      </c>
      <c r="V110" s="288">
        <v>16.28</v>
      </c>
    </row>
    <row r="111" spans="1:22">
      <c r="A111" s="148" t="s">
        <v>481</v>
      </c>
      <c r="B111" s="153">
        <v>14.557284706218793</v>
      </c>
      <c r="C111" s="153">
        <v>16.26751855599543</v>
      </c>
      <c r="D111" s="154">
        <v>69.175301223604151</v>
      </c>
      <c r="E111" s="155">
        <v>45.967017053514112</v>
      </c>
      <c r="F111" s="153">
        <v>27.09064538774582</v>
      </c>
      <c r="G111" s="315">
        <v>26.942072309759073</v>
      </c>
      <c r="H111" s="155">
        <v>60.98713234206442</v>
      </c>
      <c r="I111" s="153">
        <v>27.839826009276052</v>
      </c>
      <c r="J111" s="315">
        <v>11.172965516474143</v>
      </c>
      <c r="K111" s="155">
        <v>78.901979381382233</v>
      </c>
      <c r="L111" s="153">
        <v>17.896748878520484</v>
      </c>
      <c r="M111" s="315">
        <v>3.2011996370543319</v>
      </c>
      <c r="N111" s="155">
        <v>95.132199576176674</v>
      </c>
      <c r="O111" s="153">
        <v>4.3615361239160482</v>
      </c>
      <c r="P111" s="315">
        <v>0.50627848481710724</v>
      </c>
      <c r="Q111" s="155">
        <v>75.580705000289328</v>
      </c>
      <c r="R111" s="153">
        <v>14.287521353628348</v>
      </c>
      <c r="S111" s="316">
        <v>10.131775286724315</v>
      </c>
      <c r="T111" s="317">
        <v>66384.666666666672</v>
      </c>
      <c r="U111" s="318">
        <v>1051.2888888888888</v>
      </c>
      <c r="V111" s="153">
        <v>18.591222222222228</v>
      </c>
    </row>
    <row r="112" spans="1:22">
      <c r="B112" s="338"/>
      <c r="C112" s="338"/>
      <c r="D112" s="338"/>
      <c r="E112" s="338"/>
      <c r="F112" s="338"/>
      <c r="G112" s="338"/>
      <c r="H112" s="338"/>
      <c r="I112" s="338"/>
      <c r="J112" s="338"/>
      <c r="K112" s="338"/>
      <c r="L112" s="338"/>
      <c r="M112" s="338"/>
      <c r="N112" s="338"/>
      <c r="O112" s="338"/>
      <c r="P112" s="338"/>
    </row>
    <row r="113" spans="1:22">
      <c r="A113" s="159" t="s">
        <v>482</v>
      </c>
      <c r="B113" s="319">
        <f>'[1]CB by metro &amp; income - OWNERS'!C112/'[1]CB by metro &amp; income - OWNERS'!F112*100</f>
        <v>17.885480534135791</v>
      </c>
      <c r="C113" s="319">
        <f>'[1]CB by metro &amp; income - OWNERS'!D112/'[1]CB by metro &amp; income - OWNERS'!F112*100</f>
        <v>16.96661651307128</v>
      </c>
      <c r="D113" s="320">
        <f>'[1]CB by metro &amp; income - OWNERS'!E112/'[1]CB by metro &amp; income - OWNERS'!F112*100</f>
        <v>65.147902952792919</v>
      </c>
      <c r="E113" s="321">
        <f>'[1]CB by metro &amp; income - OWNERS'!G112/'[1]CB by metro &amp; income - OWNERS'!J112*100</f>
        <v>49.145857671611388</v>
      </c>
      <c r="F113" s="319">
        <f>'[1]CB by metro &amp; income - OWNERS'!H112/'[1]CB by metro &amp; income - OWNERS'!J112*100</f>
        <v>24.987535823339282</v>
      </c>
      <c r="G113" s="322">
        <f>'[1]CB by metro &amp; income - OWNERS'!I112/'[1]CB by metro &amp; income - OWNERS'!J112*100</f>
        <v>25.866617673666408</v>
      </c>
      <c r="H113" s="321">
        <f>'[1]CB by metro &amp; income - OWNERS'!K112/'[1]CB by metro &amp; income - OWNERS'!N112*100</f>
        <v>62.930528393835502</v>
      </c>
      <c r="I113" s="319">
        <f>'[1]CB by metro &amp; income - OWNERS'!L112/'[1]CB by metro &amp; income - OWNERS'!N112*100</f>
        <v>24.789132096197779</v>
      </c>
      <c r="J113" s="322">
        <f>'[1]CB by metro &amp; income - OWNERS'!M112/'[1]CB by metro &amp; income - OWNERS'!N112*100</f>
        <v>12.280339509966714</v>
      </c>
      <c r="K113" s="321">
        <f>'[1]CB by metro &amp; income - OWNERS'!O112/'[1]CB by metro &amp; income - OWNERS'!R112*100</f>
        <v>77.452841639291236</v>
      </c>
      <c r="L113" s="319">
        <f>'[1]CB by metro &amp; income - OWNERS'!P112/'[1]CB by metro &amp; income - OWNERS'!R112*100</f>
        <v>17.867761332188422</v>
      </c>
      <c r="M113" s="322">
        <f>'[1]CB by metro &amp; income - OWNERS'!Q112/'[1]CB by metro &amp; income - OWNERS'!R112*100</f>
        <v>4.6794028276836048</v>
      </c>
      <c r="N113" s="321">
        <f>'[1]CB by metro &amp; income - OWNERS'!S112/'[1]CB by metro &amp; income - OWNERS'!V112*100</f>
        <v>92.461912841778286</v>
      </c>
      <c r="O113" s="319">
        <f>'[1]CB by metro &amp; income - OWNERS'!T112/'[1]CB by metro &amp; income - OWNERS'!V112*100</f>
        <v>6.6200962020920615</v>
      </c>
      <c r="P113" s="322">
        <f>'[1]CB by metro &amp; income - OWNERS'!U112/'[1]CB by metro &amp; income - OWNERS'!V112*100</f>
        <v>0.91799095612966064</v>
      </c>
      <c r="Q113" s="321">
        <v>74.465871441247316</v>
      </c>
      <c r="R113" s="319">
        <v>14.602986433009224</v>
      </c>
      <c r="S113" s="323">
        <v>10.931142125743463</v>
      </c>
      <c r="T113" s="324">
        <v>66200</v>
      </c>
      <c r="U113" s="325">
        <v>1030</v>
      </c>
      <c r="V113" s="326">
        <v>18.670000000000002</v>
      </c>
    </row>
    <row r="114" spans="1:22">
      <c r="A114" s="333"/>
      <c r="B114" s="333"/>
      <c r="C114" s="333"/>
      <c r="D114" s="333"/>
      <c r="E114" s="333"/>
      <c r="F114" s="333"/>
      <c r="G114" s="333"/>
      <c r="H114" s="333"/>
      <c r="I114" s="333"/>
      <c r="J114" s="333"/>
      <c r="K114" s="333"/>
      <c r="L114" s="333"/>
      <c r="M114" s="333"/>
      <c r="N114" s="333"/>
      <c r="O114" s="333"/>
      <c r="P114" s="333"/>
      <c r="Q114" s="333"/>
      <c r="R114" s="333"/>
      <c r="S114" s="333"/>
      <c r="T114" s="333"/>
      <c r="U114" s="333"/>
      <c r="V114" s="333"/>
    </row>
    <row r="115" spans="1:22">
      <c r="A115" s="444" t="s">
        <v>965</v>
      </c>
      <c r="B115" s="444"/>
      <c r="C115" s="444"/>
      <c r="D115" s="444"/>
      <c r="E115" s="444"/>
      <c r="F115" s="444"/>
      <c r="G115" s="444"/>
      <c r="H115" s="444"/>
      <c r="I115" s="444"/>
      <c r="J115" s="444"/>
      <c r="K115" s="333"/>
      <c r="L115" s="333"/>
      <c r="M115" s="333"/>
      <c r="N115" s="333"/>
      <c r="O115" s="333"/>
      <c r="P115" s="333"/>
      <c r="Q115" s="333"/>
      <c r="R115" s="333"/>
      <c r="S115" s="333"/>
      <c r="T115" s="333"/>
      <c r="U115" s="333"/>
      <c r="V115" s="333"/>
    </row>
    <row r="116" spans="1:22">
      <c r="A116" s="444"/>
      <c r="B116" s="444"/>
      <c r="C116" s="444"/>
      <c r="D116" s="444"/>
      <c r="E116" s="444"/>
      <c r="F116" s="444"/>
      <c r="G116" s="444"/>
      <c r="H116" s="444"/>
      <c r="I116" s="444"/>
      <c r="J116" s="444"/>
      <c r="K116" s="333"/>
      <c r="L116" s="333"/>
      <c r="M116" s="333"/>
      <c r="N116" s="333"/>
      <c r="O116" s="333"/>
      <c r="P116" s="333"/>
      <c r="Q116" s="333"/>
      <c r="R116" s="333"/>
      <c r="S116" s="333"/>
      <c r="T116" s="333"/>
      <c r="U116" s="333"/>
      <c r="V116" s="333"/>
    </row>
    <row r="117" spans="1:22">
      <c r="A117" s="444"/>
      <c r="B117" s="444"/>
      <c r="C117" s="444"/>
      <c r="D117" s="444"/>
      <c r="E117" s="444"/>
      <c r="F117" s="444"/>
      <c r="G117" s="444"/>
      <c r="H117" s="444"/>
      <c r="I117" s="444"/>
      <c r="J117" s="444"/>
      <c r="K117" s="333"/>
      <c r="L117" s="333"/>
      <c r="M117" s="333"/>
      <c r="N117" s="333"/>
      <c r="O117" s="333"/>
      <c r="P117" s="333"/>
      <c r="Q117" s="333"/>
      <c r="R117" s="333"/>
      <c r="S117" s="333"/>
      <c r="T117" s="333"/>
      <c r="U117" s="333"/>
      <c r="V117" s="333"/>
    </row>
    <row r="118" spans="1:22">
      <c r="A118" s="166" t="s">
        <v>287</v>
      </c>
      <c r="B118" s="278"/>
      <c r="C118" s="4"/>
      <c r="D118" s="72"/>
      <c r="E118" s="72"/>
      <c r="F118" s="72"/>
      <c r="G118" s="72"/>
      <c r="H118" s="72"/>
      <c r="I118" s="72"/>
      <c r="J118" s="72"/>
      <c r="K118" s="333"/>
      <c r="L118" s="333"/>
      <c r="M118" s="333"/>
      <c r="N118" s="333"/>
      <c r="O118" s="333"/>
      <c r="P118" s="333"/>
      <c r="Q118" s="333"/>
      <c r="R118" s="333"/>
      <c r="S118" s="333"/>
      <c r="T118" s="333"/>
      <c r="U118" s="333"/>
      <c r="V118" s="333"/>
    </row>
    <row r="119" spans="1:22">
      <c r="A119" s="333"/>
      <c r="B119" s="333"/>
      <c r="C119" s="333"/>
      <c r="D119" s="333"/>
      <c r="E119" s="333"/>
      <c r="F119" s="333"/>
      <c r="G119" s="333"/>
      <c r="H119" s="333"/>
      <c r="I119" s="333"/>
      <c r="J119" s="333"/>
      <c r="K119" s="333"/>
      <c r="L119" s="333"/>
      <c r="M119" s="333"/>
      <c r="N119" s="333"/>
      <c r="O119" s="333"/>
      <c r="P119" s="333"/>
      <c r="Q119" s="333"/>
      <c r="R119" s="333"/>
      <c r="S119" s="333"/>
      <c r="T119" s="333"/>
      <c r="U119" s="333"/>
      <c r="V119" s="333"/>
    </row>
    <row r="120" spans="1:22">
      <c r="A120" s="333"/>
      <c r="B120" s="333"/>
      <c r="C120" s="333"/>
      <c r="D120" s="333"/>
      <c r="E120" s="333"/>
      <c r="F120" s="333"/>
      <c r="G120" s="333"/>
      <c r="H120" s="333"/>
      <c r="I120" s="333"/>
      <c r="J120" s="333"/>
      <c r="K120" s="333"/>
      <c r="L120" s="333"/>
      <c r="M120" s="333"/>
      <c r="N120" s="333"/>
      <c r="O120" s="333"/>
      <c r="P120" s="333"/>
      <c r="Q120" s="333"/>
      <c r="R120" s="333"/>
      <c r="S120" s="333"/>
      <c r="T120" s="333"/>
      <c r="U120" s="333"/>
      <c r="V120" s="333"/>
    </row>
    <row r="121" spans="1:22">
      <c r="A121" s="333"/>
      <c r="B121" s="333"/>
      <c r="C121" s="333"/>
      <c r="D121" s="333"/>
      <c r="E121" s="333"/>
      <c r="F121" s="333"/>
      <c r="G121" s="333"/>
      <c r="H121" s="333"/>
      <c r="I121" s="333"/>
      <c r="J121" s="333"/>
      <c r="K121" s="333"/>
      <c r="L121" s="333"/>
      <c r="M121" s="333"/>
      <c r="N121" s="333"/>
      <c r="O121" s="333"/>
      <c r="P121" s="333"/>
      <c r="Q121" s="333"/>
      <c r="R121" s="333"/>
      <c r="S121" s="333"/>
      <c r="T121" s="333"/>
      <c r="U121" s="333"/>
      <c r="V121" s="333"/>
    </row>
    <row r="122" spans="1:22">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row>
    <row r="123" spans="1:22">
      <c r="A123" s="333"/>
      <c r="B123" s="333"/>
      <c r="C123" s="333"/>
      <c r="D123" s="333"/>
      <c r="E123" s="333"/>
      <c r="F123" s="333"/>
      <c r="G123" s="333"/>
      <c r="H123" s="333"/>
      <c r="I123" s="333"/>
      <c r="J123" s="333"/>
      <c r="K123" s="333"/>
      <c r="L123" s="333"/>
      <c r="M123" s="333"/>
      <c r="N123" s="333"/>
      <c r="O123" s="333"/>
      <c r="P123" s="333"/>
      <c r="Q123" s="333"/>
      <c r="R123" s="333"/>
      <c r="S123" s="333"/>
      <c r="T123" s="333"/>
      <c r="U123" s="333"/>
      <c r="V123" s="333"/>
    </row>
    <row r="124" spans="1:22">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row>
    <row r="125" spans="1:22">
      <c r="A125" s="333"/>
      <c r="B125" s="333"/>
      <c r="C125" s="333"/>
      <c r="D125" s="333"/>
      <c r="E125" s="333"/>
      <c r="F125" s="333"/>
      <c r="G125" s="333"/>
      <c r="H125" s="333"/>
      <c r="I125" s="333"/>
      <c r="J125" s="333"/>
      <c r="K125" s="333"/>
      <c r="L125" s="333"/>
      <c r="M125" s="333"/>
      <c r="N125" s="333"/>
      <c r="O125" s="333"/>
      <c r="P125" s="333"/>
      <c r="Q125" s="333"/>
      <c r="R125" s="333"/>
      <c r="S125" s="333"/>
      <c r="T125" s="333"/>
      <c r="U125" s="333"/>
      <c r="V125" s="333"/>
    </row>
    <row r="126" spans="1:22">
      <c r="A126" s="333"/>
      <c r="B126" s="333"/>
      <c r="C126" s="333"/>
      <c r="D126" s="333"/>
      <c r="E126" s="333"/>
      <c r="F126" s="333"/>
      <c r="G126" s="333"/>
      <c r="H126" s="333"/>
      <c r="I126" s="333"/>
      <c r="J126" s="333"/>
      <c r="K126" s="333"/>
      <c r="L126" s="333"/>
      <c r="M126" s="333"/>
      <c r="N126" s="333"/>
      <c r="O126" s="333"/>
      <c r="P126" s="333"/>
      <c r="Q126" s="333"/>
      <c r="R126" s="333"/>
      <c r="S126" s="333"/>
      <c r="T126" s="333"/>
      <c r="U126" s="333"/>
      <c r="V126" s="333"/>
    </row>
    <row r="127" spans="1:22">
      <c r="A127" s="333"/>
      <c r="B127" s="333"/>
      <c r="C127" s="333"/>
      <c r="D127" s="333"/>
      <c r="E127" s="333"/>
      <c r="F127" s="333"/>
      <c r="G127" s="333"/>
      <c r="H127" s="333"/>
      <c r="I127" s="333"/>
      <c r="J127" s="333"/>
      <c r="K127" s="333"/>
      <c r="L127" s="333"/>
      <c r="M127" s="333"/>
      <c r="N127" s="333"/>
      <c r="O127" s="333"/>
      <c r="P127" s="333"/>
      <c r="Q127" s="333"/>
      <c r="R127" s="333"/>
      <c r="S127" s="333"/>
      <c r="T127" s="333"/>
      <c r="U127" s="333"/>
      <c r="V127" s="333"/>
    </row>
    <row r="128" spans="1:22">
      <c r="A128" s="333"/>
      <c r="B128" s="333"/>
      <c r="C128" s="333"/>
      <c r="D128" s="333"/>
      <c r="E128" s="333"/>
      <c r="F128" s="333"/>
      <c r="G128" s="333"/>
      <c r="H128" s="333"/>
      <c r="I128" s="333"/>
      <c r="J128" s="333"/>
      <c r="K128" s="333"/>
      <c r="L128" s="333"/>
      <c r="M128" s="333"/>
      <c r="N128" s="333"/>
      <c r="O128" s="333"/>
      <c r="P128" s="333"/>
      <c r="Q128" s="333"/>
      <c r="R128" s="333"/>
      <c r="S128" s="333"/>
      <c r="T128" s="333"/>
      <c r="U128" s="333"/>
      <c r="V128" s="333"/>
    </row>
    <row r="129" spans="1:22">
      <c r="A129" s="333"/>
      <c r="B129" s="333"/>
      <c r="C129" s="333"/>
      <c r="D129" s="333"/>
      <c r="E129" s="333"/>
      <c r="F129" s="333"/>
      <c r="G129" s="333"/>
      <c r="H129" s="333"/>
      <c r="I129" s="333"/>
      <c r="J129" s="333"/>
      <c r="K129" s="333"/>
      <c r="L129" s="333"/>
      <c r="M129" s="333"/>
      <c r="N129" s="333"/>
      <c r="O129" s="333"/>
      <c r="P129" s="333"/>
      <c r="Q129" s="333"/>
      <c r="R129" s="333"/>
      <c r="S129" s="333"/>
      <c r="T129" s="333"/>
      <c r="U129" s="333"/>
      <c r="V129" s="333"/>
    </row>
    <row r="130" spans="1:22">
      <c r="A130" s="333"/>
      <c r="B130" s="333"/>
      <c r="C130" s="333"/>
      <c r="D130" s="333"/>
      <c r="E130" s="333"/>
      <c r="F130" s="333"/>
      <c r="G130" s="333"/>
      <c r="H130" s="333"/>
      <c r="I130" s="333"/>
      <c r="J130" s="333"/>
      <c r="K130" s="333"/>
      <c r="L130" s="333"/>
      <c r="M130" s="333"/>
      <c r="N130" s="333"/>
      <c r="O130" s="333"/>
      <c r="P130" s="333"/>
      <c r="Q130" s="333"/>
      <c r="R130" s="333"/>
      <c r="S130" s="333"/>
      <c r="T130" s="333"/>
      <c r="U130" s="333"/>
      <c r="V130" s="333"/>
    </row>
    <row r="131" spans="1:22">
      <c r="A131" s="333"/>
      <c r="B131" s="333"/>
      <c r="C131" s="333"/>
      <c r="D131" s="333"/>
      <c r="E131" s="333"/>
      <c r="F131" s="333"/>
      <c r="G131" s="333"/>
      <c r="H131" s="333"/>
      <c r="I131" s="333"/>
      <c r="J131" s="333"/>
      <c r="K131" s="333"/>
      <c r="L131" s="333"/>
      <c r="M131" s="333"/>
      <c r="N131" s="333"/>
      <c r="O131" s="333"/>
      <c r="P131" s="333"/>
      <c r="Q131" s="333"/>
      <c r="R131" s="333"/>
      <c r="S131" s="333"/>
      <c r="T131" s="333"/>
      <c r="U131" s="333"/>
      <c r="V131" s="333"/>
    </row>
    <row r="132" spans="1:22">
      <c r="A132" s="333"/>
      <c r="B132" s="333"/>
      <c r="C132" s="333"/>
      <c r="D132" s="333"/>
      <c r="E132" s="333"/>
      <c r="F132" s="333"/>
      <c r="G132" s="333"/>
      <c r="H132" s="333"/>
      <c r="I132" s="333"/>
      <c r="J132" s="333"/>
      <c r="K132" s="333"/>
      <c r="L132" s="333"/>
      <c r="M132" s="333"/>
      <c r="N132" s="333"/>
      <c r="O132" s="333"/>
      <c r="P132" s="333"/>
      <c r="Q132" s="333"/>
      <c r="R132" s="333"/>
      <c r="S132" s="333"/>
      <c r="T132" s="333"/>
      <c r="U132" s="333"/>
      <c r="V132" s="333"/>
    </row>
    <row r="133" spans="1:22">
      <c r="A133" s="333"/>
      <c r="B133" s="333"/>
      <c r="C133" s="333"/>
      <c r="D133" s="333"/>
      <c r="E133" s="333"/>
      <c r="F133" s="333"/>
      <c r="G133" s="333"/>
      <c r="H133" s="333"/>
      <c r="I133" s="333"/>
      <c r="J133" s="333"/>
      <c r="K133" s="333"/>
      <c r="L133" s="333"/>
      <c r="M133" s="333"/>
      <c r="N133" s="333"/>
      <c r="O133" s="333"/>
      <c r="P133" s="333"/>
      <c r="Q133" s="333"/>
      <c r="R133" s="333"/>
      <c r="S133" s="333"/>
      <c r="T133" s="333"/>
      <c r="U133" s="333"/>
      <c r="V133" s="333"/>
    </row>
    <row r="134" spans="1:22">
      <c r="A134" s="333"/>
      <c r="B134" s="333"/>
      <c r="C134" s="333"/>
      <c r="D134" s="333"/>
      <c r="E134" s="333"/>
      <c r="F134" s="333"/>
      <c r="G134" s="333"/>
      <c r="H134" s="333"/>
      <c r="I134" s="333"/>
      <c r="J134" s="333"/>
      <c r="K134" s="333"/>
      <c r="L134" s="333"/>
      <c r="M134" s="333"/>
      <c r="N134" s="333"/>
      <c r="O134" s="333"/>
      <c r="P134" s="333"/>
      <c r="Q134" s="333"/>
      <c r="R134" s="333"/>
      <c r="S134" s="333"/>
      <c r="T134" s="333"/>
      <c r="U134" s="333"/>
      <c r="V134" s="333"/>
    </row>
    <row r="135" spans="1:22">
      <c r="A135" s="333"/>
      <c r="B135" s="333"/>
      <c r="C135" s="333"/>
      <c r="D135" s="333"/>
      <c r="E135" s="333"/>
      <c r="F135" s="333"/>
      <c r="G135" s="333"/>
      <c r="H135" s="333"/>
      <c r="I135" s="333"/>
      <c r="J135" s="333"/>
      <c r="K135" s="333"/>
      <c r="L135" s="333"/>
      <c r="M135" s="333"/>
      <c r="N135" s="333"/>
      <c r="O135" s="333"/>
      <c r="P135" s="333"/>
      <c r="Q135" s="333"/>
      <c r="R135" s="333"/>
      <c r="S135" s="333"/>
      <c r="T135" s="333"/>
      <c r="U135" s="333"/>
      <c r="V135" s="333"/>
    </row>
    <row r="136" spans="1:22">
      <c r="A136" s="333"/>
      <c r="B136" s="333"/>
      <c r="C136" s="333"/>
      <c r="D136" s="333"/>
      <c r="E136" s="333"/>
      <c r="F136" s="333"/>
      <c r="G136" s="333"/>
      <c r="H136" s="333"/>
      <c r="I136" s="333"/>
      <c r="J136" s="333"/>
      <c r="K136" s="333"/>
      <c r="L136" s="333"/>
      <c r="M136" s="333"/>
      <c r="N136" s="333"/>
      <c r="O136" s="333"/>
      <c r="P136" s="333"/>
      <c r="Q136" s="333"/>
      <c r="R136" s="333"/>
      <c r="S136" s="333"/>
      <c r="T136" s="333"/>
      <c r="U136" s="333"/>
      <c r="V136" s="333"/>
    </row>
    <row r="137" spans="1:22">
      <c r="A137" s="333"/>
      <c r="B137" s="333"/>
      <c r="C137" s="333"/>
      <c r="D137" s="333"/>
      <c r="E137" s="333"/>
      <c r="F137" s="333"/>
      <c r="G137" s="333"/>
      <c r="H137" s="333"/>
      <c r="I137" s="333"/>
      <c r="J137" s="333"/>
      <c r="K137" s="333"/>
      <c r="L137" s="333"/>
      <c r="M137" s="333"/>
      <c r="N137" s="333"/>
      <c r="O137" s="333"/>
      <c r="P137" s="333"/>
      <c r="Q137" s="333"/>
      <c r="R137" s="333"/>
      <c r="S137" s="333"/>
      <c r="T137" s="333"/>
      <c r="U137" s="333"/>
      <c r="V137" s="333"/>
    </row>
    <row r="138" spans="1:22">
      <c r="A138" s="333"/>
      <c r="B138" s="333"/>
      <c r="C138" s="333"/>
      <c r="D138" s="333"/>
      <c r="E138" s="333"/>
      <c r="F138" s="333"/>
      <c r="G138" s="333"/>
      <c r="H138" s="333"/>
      <c r="I138" s="333"/>
      <c r="J138" s="333"/>
      <c r="K138" s="333"/>
      <c r="L138" s="333"/>
      <c r="M138" s="333"/>
      <c r="N138" s="333"/>
      <c r="O138" s="333"/>
      <c r="P138" s="333"/>
      <c r="Q138" s="333"/>
      <c r="R138" s="333"/>
      <c r="S138" s="333"/>
      <c r="T138" s="333"/>
      <c r="U138" s="333"/>
      <c r="V138" s="333"/>
    </row>
    <row r="139" spans="1:22">
      <c r="A139" s="333"/>
      <c r="B139" s="333"/>
      <c r="C139" s="333"/>
      <c r="D139" s="333"/>
      <c r="E139" s="333"/>
      <c r="F139" s="333"/>
      <c r="G139" s="333"/>
      <c r="H139" s="333"/>
      <c r="I139" s="333"/>
      <c r="J139" s="333"/>
      <c r="K139" s="333"/>
      <c r="L139" s="333"/>
      <c r="M139" s="333"/>
      <c r="N139" s="333"/>
      <c r="O139" s="333"/>
      <c r="P139" s="333"/>
      <c r="Q139" s="333"/>
      <c r="R139" s="333"/>
      <c r="S139" s="333"/>
      <c r="T139" s="333"/>
      <c r="U139" s="333"/>
      <c r="V139" s="333"/>
    </row>
    <row r="140" spans="1:22">
      <c r="A140" s="333"/>
      <c r="B140" s="333"/>
      <c r="C140" s="333"/>
      <c r="D140" s="333"/>
      <c r="E140" s="333"/>
      <c r="F140" s="333"/>
      <c r="G140" s="333"/>
      <c r="H140" s="333"/>
      <c r="I140" s="333"/>
      <c r="J140" s="333"/>
      <c r="K140" s="333"/>
      <c r="L140" s="333"/>
      <c r="M140" s="333"/>
      <c r="N140" s="333"/>
      <c r="O140" s="333"/>
      <c r="P140" s="333"/>
      <c r="Q140" s="333"/>
      <c r="R140" s="333"/>
      <c r="S140" s="333"/>
      <c r="T140" s="333"/>
      <c r="U140" s="333"/>
      <c r="V140" s="333"/>
    </row>
    <row r="141" spans="1:22">
      <c r="A141" s="333"/>
      <c r="B141" s="333"/>
      <c r="C141" s="333"/>
      <c r="D141" s="333"/>
      <c r="E141" s="333"/>
      <c r="F141" s="333"/>
      <c r="G141" s="333"/>
      <c r="H141" s="333"/>
      <c r="I141" s="333"/>
      <c r="J141" s="333"/>
      <c r="K141" s="333"/>
      <c r="L141" s="333"/>
      <c r="M141" s="333"/>
      <c r="N141" s="333"/>
      <c r="O141" s="333"/>
      <c r="P141" s="333"/>
      <c r="Q141" s="333"/>
      <c r="R141" s="333"/>
      <c r="S141" s="333"/>
      <c r="T141" s="333"/>
      <c r="U141" s="333"/>
      <c r="V141" s="333"/>
    </row>
    <row r="142" spans="1:22">
      <c r="A142" s="333"/>
      <c r="B142" s="333"/>
      <c r="C142" s="333"/>
      <c r="D142" s="333"/>
      <c r="E142" s="333"/>
      <c r="F142" s="333"/>
      <c r="G142" s="333"/>
      <c r="H142" s="333"/>
      <c r="I142" s="333"/>
      <c r="J142" s="333"/>
      <c r="K142" s="333"/>
      <c r="L142" s="333"/>
      <c r="M142" s="333"/>
      <c r="N142" s="333"/>
      <c r="O142" s="333"/>
      <c r="P142" s="333"/>
      <c r="Q142" s="333"/>
      <c r="R142" s="333"/>
      <c r="S142" s="333"/>
      <c r="T142" s="333"/>
      <c r="U142" s="333"/>
      <c r="V142" s="333"/>
    </row>
    <row r="143" spans="1:22">
      <c r="A143" s="333"/>
      <c r="B143" s="333"/>
      <c r="C143" s="333"/>
      <c r="D143" s="333"/>
      <c r="E143" s="333"/>
      <c r="F143" s="333"/>
      <c r="G143" s="333"/>
      <c r="H143" s="333"/>
      <c r="I143" s="333"/>
      <c r="J143" s="333"/>
      <c r="K143" s="333"/>
      <c r="L143" s="333"/>
      <c r="M143" s="333"/>
      <c r="N143" s="333"/>
      <c r="O143" s="333"/>
      <c r="P143" s="333"/>
      <c r="Q143" s="333"/>
      <c r="R143" s="333"/>
      <c r="S143" s="333"/>
      <c r="T143" s="333"/>
      <c r="U143" s="333"/>
      <c r="V143" s="333"/>
    </row>
    <row r="144" spans="1:22">
      <c r="A144" s="333"/>
      <c r="B144" s="333"/>
      <c r="C144" s="333"/>
      <c r="D144" s="333"/>
      <c r="E144" s="333"/>
      <c r="F144" s="333"/>
      <c r="G144" s="333"/>
      <c r="H144" s="333"/>
      <c r="I144" s="333"/>
      <c r="J144" s="333"/>
      <c r="K144" s="333"/>
      <c r="L144" s="333"/>
      <c r="M144" s="333"/>
      <c r="N144" s="333"/>
      <c r="O144" s="333"/>
      <c r="P144" s="333"/>
      <c r="Q144" s="333"/>
      <c r="R144" s="333"/>
      <c r="S144" s="333"/>
      <c r="T144" s="333"/>
      <c r="U144" s="333"/>
      <c r="V144" s="333"/>
    </row>
    <row r="145" spans="1:22">
      <c r="A145" s="333"/>
      <c r="B145" s="333"/>
      <c r="C145" s="333"/>
      <c r="D145" s="333"/>
      <c r="E145" s="333"/>
      <c r="F145" s="333"/>
      <c r="G145" s="333"/>
      <c r="H145" s="333"/>
      <c r="I145" s="333"/>
      <c r="J145" s="333"/>
      <c r="K145" s="333"/>
      <c r="L145" s="333"/>
      <c r="M145" s="333"/>
      <c r="N145" s="333"/>
      <c r="O145" s="333"/>
      <c r="P145" s="333"/>
      <c r="Q145" s="333"/>
      <c r="R145" s="333"/>
      <c r="S145" s="333"/>
      <c r="T145" s="333"/>
      <c r="U145" s="333"/>
      <c r="V145" s="333"/>
    </row>
    <row r="146" spans="1:22">
      <c r="A146" s="333"/>
      <c r="B146" s="333"/>
      <c r="C146" s="333"/>
      <c r="D146" s="333"/>
      <c r="E146" s="333"/>
      <c r="F146" s="333"/>
      <c r="G146" s="333"/>
      <c r="H146" s="333"/>
      <c r="I146" s="333"/>
      <c r="J146" s="333"/>
      <c r="K146" s="333"/>
      <c r="L146" s="333"/>
      <c r="M146" s="333"/>
      <c r="N146" s="333"/>
      <c r="O146" s="333"/>
      <c r="P146" s="333"/>
      <c r="Q146" s="333"/>
      <c r="R146" s="333"/>
      <c r="S146" s="333"/>
      <c r="T146" s="333"/>
      <c r="U146" s="333"/>
      <c r="V146" s="333"/>
    </row>
    <row r="147" spans="1:22">
      <c r="A147" s="333"/>
      <c r="B147" s="333"/>
      <c r="C147" s="333"/>
      <c r="D147" s="333"/>
      <c r="E147" s="333"/>
      <c r="F147" s="333"/>
      <c r="G147" s="333"/>
      <c r="H147" s="333"/>
      <c r="I147" s="333"/>
      <c r="J147" s="333"/>
      <c r="K147" s="333"/>
      <c r="L147" s="333"/>
      <c r="M147" s="333"/>
      <c r="N147" s="333"/>
      <c r="O147" s="333"/>
      <c r="P147" s="333"/>
      <c r="Q147" s="333"/>
      <c r="R147" s="333"/>
      <c r="S147" s="333"/>
      <c r="T147" s="333"/>
      <c r="U147" s="333"/>
      <c r="V147" s="333"/>
    </row>
    <row r="148" spans="1:22">
      <c r="A148" s="333"/>
      <c r="B148" s="333"/>
      <c r="C148" s="333"/>
      <c r="D148" s="333"/>
      <c r="E148" s="333"/>
      <c r="F148" s="333"/>
      <c r="G148" s="333"/>
      <c r="H148" s="333"/>
      <c r="I148" s="333"/>
      <c r="J148" s="333"/>
      <c r="K148" s="333"/>
      <c r="L148" s="333"/>
      <c r="M148" s="333"/>
      <c r="N148" s="333"/>
      <c r="O148" s="333"/>
      <c r="P148" s="333"/>
      <c r="Q148" s="333"/>
      <c r="R148" s="333"/>
      <c r="S148" s="333"/>
      <c r="T148" s="333"/>
      <c r="U148" s="333"/>
      <c r="V148" s="333"/>
    </row>
    <row r="149" spans="1:22">
      <c r="A149" s="333"/>
      <c r="B149" s="333"/>
      <c r="C149" s="333"/>
      <c r="D149" s="333"/>
      <c r="E149" s="333"/>
      <c r="F149" s="333"/>
      <c r="G149" s="333"/>
      <c r="H149" s="333"/>
      <c r="I149" s="333"/>
      <c r="J149" s="333"/>
      <c r="K149" s="333"/>
      <c r="L149" s="333"/>
      <c r="M149" s="333"/>
      <c r="N149" s="333"/>
      <c r="O149" s="333"/>
      <c r="P149" s="333"/>
      <c r="Q149" s="333"/>
      <c r="R149" s="333"/>
      <c r="S149" s="333"/>
      <c r="T149" s="333"/>
      <c r="U149" s="333"/>
      <c r="V149" s="333"/>
    </row>
    <row r="150" spans="1:22">
      <c r="A150" s="333"/>
      <c r="B150" s="333"/>
      <c r="C150" s="333"/>
      <c r="D150" s="333"/>
      <c r="E150" s="333"/>
      <c r="F150" s="333"/>
      <c r="G150" s="333"/>
      <c r="H150" s="333"/>
      <c r="I150" s="333"/>
      <c r="J150" s="333"/>
      <c r="K150" s="333"/>
      <c r="L150" s="333"/>
      <c r="M150" s="333"/>
      <c r="N150" s="333"/>
      <c r="O150" s="333"/>
      <c r="P150" s="333"/>
      <c r="Q150" s="333"/>
      <c r="R150" s="333"/>
      <c r="S150" s="333"/>
      <c r="T150" s="333"/>
      <c r="U150" s="333"/>
      <c r="V150" s="333"/>
    </row>
    <row r="151" spans="1:22">
      <c r="A151" s="333"/>
      <c r="B151" s="333"/>
      <c r="C151" s="333"/>
      <c r="D151" s="333"/>
      <c r="E151" s="333"/>
      <c r="F151" s="333"/>
      <c r="G151" s="333"/>
      <c r="H151" s="333"/>
      <c r="I151" s="333"/>
      <c r="J151" s="333"/>
      <c r="K151" s="333"/>
      <c r="L151" s="333"/>
      <c r="M151" s="333"/>
      <c r="N151" s="333"/>
      <c r="O151" s="333"/>
      <c r="P151" s="333"/>
      <c r="Q151" s="333"/>
      <c r="R151" s="333"/>
      <c r="S151" s="333"/>
      <c r="T151" s="333"/>
      <c r="U151" s="333"/>
      <c r="V151" s="333"/>
    </row>
    <row r="152" spans="1:22">
      <c r="A152" s="333"/>
      <c r="B152" s="333"/>
      <c r="C152" s="333"/>
      <c r="D152" s="333"/>
      <c r="E152" s="333"/>
      <c r="F152" s="333"/>
      <c r="G152" s="333"/>
      <c r="H152" s="333"/>
      <c r="I152" s="333"/>
      <c r="J152" s="333"/>
      <c r="K152" s="333"/>
      <c r="L152" s="333"/>
      <c r="M152" s="333"/>
      <c r="N152" s="333"/>
      <c r="O152" s="333"/>
      <c r="P152" s="333"/>
      <c r="Q152" s="333"/>
      <c r="R152" s="333"/>
      <c r="S152" s="333"/>
      <c r="T152" s="333"/>
      <c r="U152" s="333"/>
      <c r="V152" s="333"/>
    </row>
    <row r="153" spans="1:22">
      <c r="A153" s="333"/>
      <c r="B153" s="333"/>
      <c r="C153" s="333"/>
      <c r="D153" s="333"/>
      <c r="E153" s="333"/>
      <c r="F153" s="333"/>
      <c r="G153" s="333"/>
      <c r="H153" s="333"/>
      <c r="I153" s="333"/>
      <c r="J153" s="333"/>
      <c r="K153" s="333"/>
      <c r="L153" s="333"/>
      <c r="M153" s="333"/>
      <c r="N153" s="333"/>
      <c r="O153" s="333"/>
      <c r="P153" s="333"/>
      <c r="Q153" s="333"/>
      <c r="R153" s="333"/>
      <c r="S153" s="333"/>
      <c r="T153" s="333"/>
      <c r="U153" s="333"/>
      <c r="V153" s="333"/>
    </row>
    <row r="154" spans="1:22">
      <c r="A154" s="333"/>
      <c r="B154" s="333"/>
      <c r="C154" s="333"/>
      <c r="D154" s="333"/>
      <c r="E154" s="333"/>
      <c r="F154" s="333"/>
      <c r="G154" s="333"/>
      <c r="H154" s="333"/>
      <c r="I154" s="333"/>
      <c r="J154" s="333"/>
      <c r="K154" s="333"/>
      <c r="L154" s="333"/>
      <c r="M154" s="333"/>
      <c r="N154" s="333"/>
      <c r="O154" s="333"/>
      <c r="P154" s="333"/>
      <c r="Q154" s="333"/>
      <c r="R154" s="333"/>
      <c r="S154" s="333"/>
      <c r="T154" s="333"/>
      <c r="U154" s="333"/>
      <c r="V154" s="333"/>
    </row>
    <row r="155" spans="1:22">
      <c r="A155" s="333"/>
      <c r="B155" s="333"/>
      <c r="C155" s="333"/>
      <c r="D155" s="333"/>
      <c r="E155" s="333"/>
      <c r="F155" s="333"/>
      <c r="G155" s="333"/>
      <c r="H155" s="333"/>
      <c r="I155" s="333"/>
      <c r="J155" s="333"/>
      <c r="K155" s="333"/>
      <c r="L155" s="333"/>
      <c r="M155" s="333"/>
      <c r="N155" s="333"/>
      <c r="O155" s="333"/>
      <c r="P155" s="333"/>
      <c r="Q155" s="333"/>
      <c r="R155" s="333"/>
      <c r="S155" s="333"/>
      <c r="T155" s="333"/>
      <c r="U155" s="333"/>
      <c r="V155" s="333"/>
    </row>
    <row r="156" spans="1:22">
      <c r="A156" s="333"/>
      <c r="B156" s="333"/>
      <c r="C156" s="333"/>
      <c r="D156" s="333"/>
      <c r="E156" s="333"/>
      <c r="F156" s="333"/>
      <c r="G156" s="333"/>
      <c r="H156" s="333"/>
      <c r="I156" s="333"/>
      <c r="J156" s="333"/>
      <c r="K156" s="333"/>
      <c r="L156" s="333"/>
      <c r="M156" s="333"/>
      <c r="N156" s="333"/>
      <c r="O156" s="333"/>
      <c r="P156" s="333"/>
      <c r="Q156" s="333"/>
      <c r="R156" s="333"/>
      <c r="S156" s="333"/>
      <c r="T156" s="333"/>
      <c r="U156" s="333"/>
      <c r="V156" s="333"/>
    </row>
    <row r="157" spans="1:22">
      <c r="A157" s="333"/>
      <c r="B157" s="333"/>
      <c r="C157" s="333"/>
      <c r="D157" s="333"/>
      <c r="E157" s="333"/>
      <c r="F157" s="333"/>
      <c r="G157" s="333"/>
      <c r="H157" s="333"/>
      <c r="I157" s="333"/>
      <c r="J157" s="333"/>
      <c r="K157" s="333"/>
      <c r="L157" s="333"/>
      <c r="M157" s="333"/>
      <c r="N157" s="333"/>
      <c r="O157" s="333"/>
      <c r="P157" s="333"/>
      <c r="Q157" s="333"/>
      <c r="R157" s="333"/>
      <c r="S157" s="333"/>
      <c r="T157" s="333"/>
      <c r="U157" s="333"/>
      <c r="V157" s="333"/>
    </row>
    <row r="158" spans="1:22">
      <c r="A158" s="333"/>
      <c r="B158" s="333"/>
      <c r="C158" s="333"/>
      <c r="D158" s="333"/>
      <c r="E158" s="333"/>
      <c r="F158" s="333"/>
      <c r="G158" s="333"/>
      <c r="H158" s="333"/>
      <c r="I158" s="333"/>
      <c r="J158" s="333"/>
      <c r="K158" s="333"/>
      <c r="L158" s="333"/>
      <c r="M158" s="333"/>
      <c r="N158" s="333"/>
      <c r="O158" s="333"/>
      <c r="P158" s="333"/>
      <c r="Q158" s="333"/>
      <c r="R158" s="333"/>
      <c r="S158" s="333"/>
      <c r="T158" s="333"/>
      <c r="U158" s="333"/>
      <c r="V158" s="333"/>
    </row>
    <row r="159" spans="1:22">
      <c r="A159" s="333"/>
      <c r="B159" s="333"/>
      <c r="C159" s="333"/>
      <c r="D159" s="333"/>
      <c r="E159" s="333"/>
      <c r="F159" s="333"/>
      <c r="G159" s="333"/>
      <c r="H159" s="333"/>
      <c r="I159" s="333"/>
      <c r="J159" s="333"/>
      <c r="K159" s="333"/>
      <c r="L159" s="333"/>
      <c r="M159" s="333"/>
      <c r="N159" s="333"/>
      <c r="O159" s="333"/>
      <c r="P159" s="333"/>
      <c r="Q159" s="333"/>
      <c r="R159" s="333"/>
      <c r="S159" s="333"/>
      <c r="T159" s="333"/>
      <c r="U159" s="333"/>
      <c r="V159" s="333"/>
    </row>
    <row r="160" spans="1:22">
      <c r="A160" s="333"/>
      <c r="B160" s="333"/>
      <c r="C160" s="333"/>
      <c r="D160" s="333"/>
      <c r="E160" s="333"/>
      <c r="F160" s="333"/>
      <c r="G160" s="333"/>
      <c r="H160" s="333"/>
      <c r="I160" s="333"/>
      <c r="J160" s="333"/>
      <c r="K160" s="333"/>
      <c r="L160" s="333"/>
      <c r="M160" s="333"/>
      <c r="N160" s="333"/>
      <c r="O160" s="333"/>
      <c r="P160" s="333"/>
      <c r="Q160" s="333"/>
      <c r="R160" s="333"/>
      <c r="S160" s="333"/>
      <c r="T160" s="333"/>
      <c r="U160" s="333"/>
      <c r="V160" s="333"/>
    </row>
    <row r="161" spans="1:22">
      <c r="A161" s="333"/>
      <c r="B161" s="333"/>
      <c r="C161" s="333"/>
      <c r="D161" s="333"/>
      <c r="E161" s="333"/>
      <c r="F161" s="333"/>
      <c r="G161" s="333"/>
      <c r="H161" s="333"/>
      <c r="I161" s="333"/>
      <c r="J161" s="333"/>
      <c r="K161" s="333"/>
      <c r="L161" s="333"/>
      <c r="M161" s="333"/>
      <c r="N161" s="333"/>
      <c r="O161" s="333"/>
      <c r="P161" s="333"/>
      <c r="Q161" s="333"/>
      <c r="R161" s="333"/>
      <c r="S161" s="333"/>
      <c r="T161" s="333"/>
      <c r="U161" s="333"/>
      <c r="V161" s="333"/>
    </row>
    <row r="162" spans="1:22">
      <c r="A162" s="333"/>
      <c r="B162" s="333"/>
      <c r="C162" s="333"/>
      <c r="D162" s="333"/>
      <c r="E162" s="333"/>
      <c r="F162" s="333"/>
      <c r="G162" s="333"/>
      <c r="H162" s="333"/>
      <c r="I162" s="333"/>
      <c r="J162" s="333"/>
      <c r="K162" s="333"/>
      <c r="L162" s="333"/>
      <c r="M162" s="333"/>
      <c r="N162" s="333"/>
      <c r="O162" s="333"/>
      <c r="P162" s="333"/>
      <c r="Q162" s="333"/>
      <c r="R162" s="333"/>
      <c r="S162" s="333"/>
      <c r="T162" s="333"/>
      <c r="U162" s="333"/>
      <c r="V162" s="333"/>
    </row>
    <row r="163" spans="1:22">
      <c r="A163" s="333"/>
      <c r="B163" s="333"/>
      <c r="C163" s="333"/>
      <c r="D163" s="333"/>
      <c r="E163" s="333"/>
      <c r="F163" s="333"/>
      <c r="G163" s="333"/>
      <c r="H163" s="333"/>
      <c r="I163" s="333"/>
      <c r="J163" s="333"/>
      <c r="K163" s="333"/>
      <c r="L163" s="333"/>
      <c r="M163" s="333"/>
      <c r="N163" s="333"/>
      <c r="O163" s="333"/>
      <c r="P163" s="333"/>
      <c r="Q163" s="333"/>
      <c r="R163" s="333"/>
      <c r="S163" s="333"/>
      <c r="T163" s="333"/>
      <c r="U163" s="333"/>
      <c r="V163" s="333"/>
    </row>
    <row r="164" spans="1:22">
      <c r="A164" s="333"/>
      <c r="B164" s="333"/>
      <c r="C164" s="333"/>
      <c r="D164" s="333"/>
      <c r="E164" s="333"/>
      <c r="F164" s="333"/>
      <c r="G164" s="333"/>
      <c r="H164" s="333"/>
      <c r="I164" s="333"/>
      <c r="J164" s="333"/>
      <c r="K164" s="333"/>
      <c r="L164" s="333"/>
      <c r="M164" s="333"/>
      <c r="N164" s="333"/>
      <c r="O164" s="333"/>
      <c r="P164" s="333"/>
      <c r="Q164" s="333"/>
      <c r="R164" s="333"/>
      <c r="S164" s="333"/>
      <c r="T164" s="333"/>
      <c r="U164" s="333"/>
      <c r="V164" s="333"/>
    </row>
    <row r="165" spans="1:22">
      <c r="A165" s="333"/>
      <c r="B165" s="333"/>
      <c r="C165" s="333"/>
      <c r="D165" s="333"/>
      <c r="E165" s="333"/>
      <c r="F165" s="333"/>
      <c r="G165" s="333"/>
      <c r="H165" s="333"/>
      <c r="I165" s="333"/>
      <c r="J165" s="333"/>
      <c r="K165" s="333"/>
      <c r="L165" s="333"/>
      <c r="M165" s="333"/>
      <c r="N165" s="333"/>
      <c r="O165" s="333"/>
      <c r="P165" s="333"/>
      <c r="Q165" s="333"/>
      <c r="R165" s="333"/>
      <c r="S165" s="333"/>
      <c r="T165" s="333"/>
      <c r="U165" s="333"/>
      <c r="V165" s="333"/>
    </row>
    <row r="166" spans="1:22">
      <c r="A166" s="333"/>
      <c r="B166" s="333"/>
      <c r="C166" s="333"/>
      <c r="D166" s="333"/>
      <c r="E166" s="333"/>
      <c r="F166" s="333"/>
      <c r="G166" s="333"/>
      <c r="H166" s="333"/>
      <c r="I166" s="333"/>
      <c r="J166" s="333"/>
      <c r="K166" s="333"/>
      <c r="L166" s="333"/>
      <c r="M166" s="333"/>
      <c r="N166" s="333"/>
      <c r="O166" s="333"/>
      <c r="P166" s="333"/>
      <c r="Q166" s="333"/>
      <c r="R166" s="333"/>
      <c r="S166" s="333"/>
      <c r="T166" s="333"/>
      <c r="U166" s="333"/>
      <c r="V166" s="333"/>
    </row>
    <row r="167" spans="1:22">
      <c r="A167" s="333"/>
      <c r="B167" s="333"/>
      <c r="C167" s="333"/>
      <c r="D167" s="333"/>
      <c r="E167" s="333"/>
      <c r="F167" s="333"/>
      <c r="G167" s="333"/>
      <c r="H167" s="333"/>
      <c r="I167" s="333"/>
      <c r="J167" s="333"/>
      <c r="K167" s="333"/>
      <c r="L167" s="333"/>
      <c r="M167" s="333"/>
      <c r="N167" s="333"/>
      <c r="O167" s="333"/>
      <c r="P167" s="333"/>
      <c r="Q167" s="333"/>
      <c r="R167" s="333"/>
      <c r="S167" s="333"/>
      <c r="T167" s="333"/>
      <c r="U167" s="333"/>
      <c r="V167" s="333"/>
    </row>
    <row r="168" spans="1:22">
      <c r="A168" s="333"/>
      <c r="B168" s="333"/>
      <c r="C168" s="333"/>
      <c r="D168" s="333"/>
      <c r="E168" s="333"/>
      <c r="F168" s="333"/>
      <c r="G168" s="333"/>
      <c r="H168" s="333"/>
      <c r="I168" s="333"/>
      <c r="J168" s="333"/>
      <c r="K168" s="333"/>
      <c r="L168" s="333"/>
      <c r="M168" s="333"/>
      <c r="N168" s="333"/>
      <c r="O168" s="333"/>
      <c r="P168" s="333"/>
      <c r="Q168" s="333"/>
      <c r="R168" s="333"/>
      <c r="S168" s="333"/>
      <c r="T168" s="333"/>
      <c r="U168" s="333"/>
      <c r="V168" s="333"/>
    </row>
    <row r="169" spans="1:22">
      <c r="A169" s="333"/>
      <c r="B169" s="333"/>
      <c r="C169" s="333"/>
      <c r="D169" s="333"/>
      <c r="E169" s="333"/>
      <c r="F169" s="333"/>
      <c r="G169" s="333"/>
      <c r="H169" s="333"/>
      <c r="I169" s="333"/>
      <c r="J169" s="333"/>
      <c r="K169" s="333"/>
      <c r="L169" s="333"/>
      <c r="M169" s="333"/>
      <c r="N169" s="333"/>
      <c r="O169" s="333"/>
      <c r="P169" s="333"/>
      <c r="Q169" s="333"/>
      <c r="R169" s="333"/>
      <c r="S169" s="333"/>
      <c r="T169" s="333"/>
      <c r="U169" s="333"/>
      <c r="V169" s="333"/>
    </row>
    <row r="170" spans="1:22">
      <c r="A170" s="333"/>
      <c r="B170" s="333"/>
      <c r="C170" s="333"/>
      <c r="D170" s="333"/>
      <c r="E170" s="333"/>
      <c r="F170" s="333"/>
      <c r="G170" s="333"/>
      <c r="H170" s="333"/>
      <c r="I170" s="333"/>
      <c r="J170" s="333"/>
      <c r="K170" s="333"/>
      <c r="L170" s="333"/>
      <c r="M170" s="333"/>
      <c r="N170" s="333"/>
      <c r="O170" s="333"/>
      <c r="P170" s="333"/>
      <c r="Q170" s="333"/>
      <c r="R170" s="333"/>
      <c r="S170" s="333"/>
      <c r="T170" s="333"/>
      <c r="U170" s="333"/>
      <c r="V170" s="333"/>
    </row>
    <row r="171" spans="1:22">
      <c r="A171" s="333"/>
      <c r="B171" s="333"/>
      <c r="C171" s="333"/>
      <c r="D171" s="333"/>
      <c r="E171" s="333"/>
      <c r="F171" s="333"/>
      <c r="G171" s="333"/>
      <c r="H171" s="333"/>
      <c r="I171" s="333"/>
      <c r="J171" s="333"/>
      <c r="K171" s="333"/>
      <c r="L171" s="333"/>
      <c r="M171" s="333"/>
      <c r="N171" s="333"/>
      <c r="O171" s="333"/>
      <c r="P171" s="333"/>
      <c r="Q171" s="333"/>
      <c r="R171" s="333"/>
      <c r="S171" s="333"/>
      <c r="T171" s="333"/>
      <c r="U171" s="333"/>
      <c r="V171" s="333"/>
    </row>
    <row r="172" spans="1:22">
      <c r="A172" s="333"/>
      <c r="B172" s="333"/>
      <c r="C172" s="333"/>
      <c r="D172" s="333"/>
      <c r="E172" s="333"/>
      <c r="F172" s="333"/>
      <c r="G172" s="333"/>
      <c r="H172" s="333"/>
      <c r="I172" s="333"/>
      <c r="J172" s="333"/>
      <c r="K172" s="333"/>
      <c r="L172" s="333"/>
      <c r="M172" s="333"/>
      <c r="N172" s="333"/>
      <c r="O172" s="333"/>
      <c r="P172" s="333"/>
      <c r="Q172" s="333"/>
      <c r="R172" s="333"/>
      <c r="S172" s="333"/>
      <c r="T172" s="333"/>
      <c r="U172" s="333"/>
      <c r="V172" s="333"/>
    </row>
    <row r="173" spans="1:22">
      <c r="A173" s="333"/>
      <c r="B173" s="333"/>
      <c r="C173" s="333"/>
      <c r="D173" s="333"/>
      <c r="E173" s="333"/>
      <c r="F173" s="333"/>
      <c r="G173" s="333"/>
      <c r="H173" s="333"/>
      <c r="I173" s="333"/>
      <c r="J173" s="333"/>
      <c r="K173" s="333"/>
      <c r="L173" s="333"/>
      <c r="M173" s="333"/>
      <c r="N173" s="333"/>
      <c r="O173" s="333"/>
      <c r="P173" s="333"/>
      <c r="Q173" s="333"/>
      <c r="R173" s="333"/>
      <c r="S173" s="333"/>
      <c r="T173" s="333"/>
      <c r="U173" s="333"/>
      <c r="V173" s="333"/>
    </row>
    <row r="174" spans="1:22">
      <c r="A174" s="333"/>
      <c r="B174" s="333"/>
      <c r="C174" s="333"/>
      <c r="D174" s="333"/>
      <c r="E174" s="333"/>
      <c r="F174" s="333"/>
      <c r="G174" s="333"/>
      <c r="H174" s="333"/>
      <c r="I174" s="333"/>
      <c r="J174" s="333"/>
      <c r="K174" s="333"/>
      <c r="L174" s="333"/>
      <c r="M174" s="333"/>
      <c r="N174" s="333"/>
      <c r="O174" s="333"/>
      <c r="P174" s="333"/>
      <c r="Q174" s="333"/>
      <c r="R174" s="333"/>
      <c r="S174" s="333"/>
      <c r="T174" s="333"/>
      <c r="U174" s="333"/>
      <c r="V174" s="333"/>
    </row>
    <row r="175" spans="1:22">
      <c r="A175" s="333"/>
      <c r="B175" s="333"/>
      <c r="C175" s="333"/>
      <c r="D175" s="333"/>
      <c r="E175" s="333"/>
      <c r="F175" s="333"/>
      <c r="G175" s="333"/>
      <c r="H175" s="333"/>
      <c r="I175" s="333"/>
      <c r="J175" s="333"/>
      <c r="K175" s="333"/>
      <c r="L175" s="333"/>
      <c r="M175" s="333"/>
      <c r="N175" s="333"/>
      <c r="O175" s="333"/>
      <c r="P175" s="333"/>
      <c r="Q175" s="333"/>
      <c r="R175" s="333"/>
      <c r="S175" s="333"/>
      <c r="T175" s="333"/>
      <c r="U175" s="333"/>
      <c r="V175" s="333"/>
    </row>
    <row r="176" spans="1:22">
      <c r="A176" s="333"/>
      <c r="B176" s="333"/>
      <c r="C176" s="333"/>
      <c r="D176" s="333"/>
      <c r="E176" s="333"/>
      <c r="F176" s="333"/>
      <c r="G176" s="333"/>
      <c r="H176" s="333"/>
      <c r="I176" s="333"/>
      <c r="J176" s="333"/>
      <c r="K176" s="333"/>
      <c r="L176" s="333"/>
      <c r="M176" s="333"/>
      <c r="N176" s="333"/>
      <c r="O176" s="333"/>
      <c r="P176" s="333"/>
      <c r="Q176" s="333"/>
      <c r="R176" s="333"/>
      <c r="S176" s="333"/>
      <c r="T176" s="333"/>
      <c r="U176" s="333"/>
      <c r="V176" s="333"/>
    </row>
    <row r="177" spans="1:22">
      <c r="A177" s="333"/>
      <c r="B177" s="333"/>
      <c r="C177" s="333"/>
      <c r="D177" s="333"/>
      <c r="E177" s="333"/>
      <c r="F177" s="333"/>
      <c r="G177" s="333"/>
      <c r="H177" s="333"/>
      <c r="I177" s="333"/>
      <c r="J177" s="333"/>
      <c r="K177" s="333"/>
      <c r="L177" s="333"/>
      <c r="M177" s="333"/>
      <c r="N177" s="333"/>
      <c r="O177" s="333"/>
      <c r="P177" s="333"/>
      <c r="Q177" s="333"/>
      <c r="R177" s="333"/>
      <c r="S177" s="333"/>
      <c r="T177" s="333"/>
      <c r="U177" s="333"/>
      <c r="V177" s="333"/>
    </row>
    <row r="178" spans="1:22">
      <c r="A178" s="333"/>
      <c r="B178" s="333"/>
      <c r="C178" s="333"/>
      <c r="D178" s="333"/>
      <c r="E178" s="333"/>
      <c r="F178" s="333"/>
      <c r="G178" s="333"/>
      <c r="H178" s="333"/>
      <c r="I178" s="333"/>
      <c r="J178" s="333"/>
      <c r="K178" s="333"/>
      <c r="L178" s="333"/>
      <c r="M178" s="333"/>
      <c r="N178" s="333"/>
      <c r="O178" s="333"/>
      <c r="P178" s="333"/>
      <c r="Q178" s="333"/>
      <c r="R178" s="333"/>
      <c r="S178" s="333"/>
      <c r="T178" s="333"/>
      <c r="U178" s="333"/>
      <c r="V178" s="333"/>
    </row>
    <row r="179" spans="1:22">
      <c r="A179" s="333"/>
      <c r="B179" s="333"/>
      <c r="C179" s="333"/>
      <c r="D179" s="333"/>
      <c r="E179" s="333"/>
      <c r="F179" s="333"/>
      <c r="G179" s="333"/>
      <c r="H179" s="333"/>
      <c r="I179" s="333"/>
      <c r="J179" s="333"/>
      <c r="K179" s="333"/>
      <c r="L179" s="333"/>
      <c r="M179" s="333"/>
      <c r="N179" s="333"/>
      <c r="O179" s="333"/>
      <c r="P179" s="333"/>
      <c r="Q179" s="333"/>
      <c r="R179" s="333"/>
      <c r="S179" s="333"/>
      <c r="T179" s="333"/>
      <c r="U179" s="333"/>
      <c r="V179" s="333"/>
    </row>
    <row r="180" spans="1:22">
      <c r="A180" s="333"/>
      <c r="B180" s="333"/>
      <c r="C180" s="333"/>
      <c r="D180" s="333"/>
      <c r="E180" s="333"/>
      <c r="F180" s="333"/>
      <c r="G180" s="333"/>
      <c r="H180" s="333"/>
      <c r="I180" s="333"/>
      <c r="J180" s="333"/>
      <c r="K180" s="333"/>
      <c r="L180" s="333"/>
      <c r="M180" s="333"/>
      <c r="N180" s="333"/>
      <c r="O180" s="333"/>
      <c r="P180" s="333"/>
      <c r="Q180" s="333"/>
      <c r="R180" s="333"/>
      <c r="S180" s="333"/>
      <c r="T180" s="333"/>
      <c r="U180" s="333"/>
      <c r="V180" s="333"/>
    </row>
    <row r="181" spans="1:22">
      <c r="A181" s="333"/>
      <c r="B181" s="333"/>
      <c r="C181" s="333"/>
      <c r="D181" s="333"/>
      <c r="E181" s="333"/>
      <c r="F181" s="333"/>
      <c r="G181" s="333"/>
      <c r="H181" s="333"/>
      <c r="I181" s="333"/>
      <c r="J181" s="333"/>
      <c r="K181" s="333"/>
      <c r="L181" s="333"/>
      <c r="M181" s="333"/>
      <c r="N181" s="333"/>
      <c r="O181" s="333"/>
      <c r="P181" s="333"/>
      <c r="Q181" s="333"/>
      <c r="R181" s="333"/>
      <c r="S181" s="333"/>
      <c r="T181" s="333"/>
      <c r="U181" s="333"/>
      <c r="V181" s="333"/>
    </row>
    <row r="182" spans="1:22">
      <c r="A182" s="333"/>
      <c r="B182" s="333"/>
      <c r="C182" s="333"/>
      <c r="D182" s="333"/>
      <c r="E182" s="333"/>
      <c r="F182" s="333"/>
      <c r="G182" s="333"/>
      <c r="H182" s="333"/>
      <c r="I182" s="333"/>
      <c r="J182" s="333"/>
      <c r="K182" s="333"/>
      <c r="L182" s="333"/>
      <c r="M182" s="333"/>
      <c r="N182" s="333"/>
      <c r="O182" s="333"/>
      <c r="P182" s="333"/>
      <c r="Q182" s="333"/>
      <c r="R182" s="333"/>
      <c r="S182" s="333"/>
      <c r="T182" s="333"/>
      <c r="U182" s="333"/>
      <c r="V182" s="333"/>
    </row>
    <row r="183" spans="1:22">
      <c r="A183" s="333"/>
      <c r="B183" s="333"/>
      <c r="C183" s="333"/>
      <c r="D183" s="333"/>
      <c r="E183" s="333"/>
      <c r="F183" s="333"/>
      <c r="G183" s="333"/>
      <c r="H183" s="333"/>
      <c r="I183" s="333"/>
      <c r="J183" s="333"/>
      <c r="K183" s="333"/>
      <c r="L183" s="333"/>
      <c r="M183" s="333"/>
      <c r="N183" s="333"/>
      <c r="O183" s="333"/>
      <c r="P183" s="333"/>
      <c r="Q183" s="333"/>
      <c r="R183" s="333"/>
      <c r="S183" s="333"/>
      <c r="T183" s="333"/>
      <c r="U183" s="333"/>
      <c r="V183" s="333"/>
    </row>
    <row r="184" spans="1:22">
      <c r="A184" s="333"/>
      <c r="B184" s="333"/>
      <c r="C184" s="333"/>
      <c r="D184" s="333"/>
      <c r="E184" s="333"/>
      <c r="F184" s="333"/>
      <c r="G184" s="333"/>
      <c r="H184" s="333"/>
      <c r="I184" s="333"/>
      <c r="J184" s="333"/>
      <c r="K184" s="333"/>
      <c r="L184" s="333"/>
      <c r="M184" s="333"/>
      <c r="N184" s="333"/>
      <c r="O184" s="333"/>
      <c r="P184" s="333"/>
      <c r="Q184" s="333"/>
      <c r="R184" s="333"/>
      <c r="S184" s="333"/>
      <c r="T184" s="333"/>
      <c r="U184" s="333"/>
      <c r="V184" s="333"/>
    </row>
    <row r="185" spans="1:22">
      <c r="A185" s="333"/>
      <c r="B185" s="333"/>
      <c r="C185" s="333"/>
      <c r="D185" s="333"/>
      <c r="E185" s="333"/>
      <c r="F185" s="333"/>
      <c r="G185" s="333"/>
      <c r="H185" s="333"/>
      <c r="I185" s="333"/>
      <c r="J185" s="333"/>
      <c r="K185" s="333"/>
      <c r="L185" s="333"/>
      <c r="M185" s="333"/>
      <c r="N185" s="333"/>
      <c r="O185" s="333"/>
      <c r="P185" s="333"/>
      <c r="Q185" s="333"/>
      <c r="R185" s="333"/>
      <c r="S185" s="333"/>
      <c r="T185" s="333"/>
      <c r="U185" s="333"/>
      <c r="V185" s="333"/>
    </row>
    <row r="186" spans="1:22">
      <c r="A186" s="333"/>
      <c r="B186" s="333"/>
      <c r="C186" s="333"/>
      <c r="D186" s="333"/>
      <c r="E186" s="333"/>
      <c r="F186" s="333"/>
      <c r="G186" s="333"/>
      <c r="H186" s="333"/>
      <c r="I186" s="333"/>
      <c r="J186" s="333"/>
      <c r="K186" s="333"/>
      <c r="L186" s="333"/>
      <c r="M186" s="333"/>
      <c r="N186" s="333"/>
      <c r="O186" s="333"/>
      <c r="P186" s="333"/>
      <c r="Q186" s="333"/>
      <c r="R186" s="333"/>
      <c r="S186" s="333"/>
      <c r="T186" s="333"/>
      <c r="U186" s="333"/>
      <c r="V186" s="333"/>
    </row>
    <row r="187" spans="1:22">
      <c r="A187" s="333"/>
      <c r="B187" s="333"/>
      <c r="C187" s="333"/>
      <c r="D187" s="333"/>
      <c r="E187" s="333"/>
      <c r="F187" s="333"/>
      <c r="G187" s="333"/>
      <c r="H187" s="333"/>
      <c r="I187" s="333"/>
      <c r="J187" s="333"/>
      <c r="K187" s="333"/>
      <c r="L187" s="333"/>
      <c r="M187" s="333"/>
      <c r="N187" s="333"/>
      <c r="O187" s="333"/>
      <c r="P187" s="333"/>
      <c r="Q187" s="333"/>
      <c r="R187" s="333"/>
      <c r="S187" s="333"/>
      <c r="T187" s="333"/>
      <c r="U187" s="333"/>
      <c r="V187" s="333"/>
    </row>
    <row r="188" spans="1:22">
      <c r="A188" s="333"/>
      <c r="B188" s="333"/>
      <c r="C188" s="333"/>
      <c r="D188" s="333"/>
      <c r="E188" s="333"/>
      <c r="F188" s="333"/>
      <c r="G188" s="333"/>
      <c r="H188" s="333"/>
      <c r="I188" s="333"/>
      <c r="J188" s="333"/>
      <c r="K188" s="333"/>
      <c r="L188" s="333"/>
      <c r="M188" s="333"/>
      <c r="N188" s="333"/>
      <c r="O188" s="333"/>
      <c r="P188" s="333"/>
      <c r="Q188" s="333"/>
      <c r="R188" s="333"/>
      <c r="S188" s="333"/>
      <c r="T188" s="333"/>
      <c r="U188" s="333"/>
      <c r="V188" s="333"/>
    </row>
    <row r="189" spans="1:22">
      <c r="A189" s="333"/>
      <c r="B189" s="333"/>
      <c r="C189" s="333"/>
      <c r="D189" s="333"/>
      <c r="E189" s="333"/>
      <c r="F189" s="333"/>
      <c r="G189" s="333"/>
      <c r="H189" s="333"/>
      <c r="I189" s="333"/>
      <c r="J189" s="333"/>
      <c r="K189" s="333"/>
      <c r="L189" s="333"/>
      <c r="M189" s="333"/>
      <c r="N189" s="333"/>
      <c r="O189" s="333"/>
      <c r="P189" s="333"/>
      <c r="Q189" s="333"/>
      <c r="R189" s="333"/>
      <c r="S189" s="333"/>
      <c r="T189" s="333"/>
      <c r="U189" s="333"/>
      <c r="V189" s="333"/>
    </row>
    <row r="190" spans="1:22">
      <c r="A190" s="333"/>
      <c r="B190" s="333"/>
      <c r="C190" s="333"/>
      <c r="D190" s="333"/>
      <c r="E190" s="333"/>
      <c r="F190" s="333"/>
      <c r="G190" s="333"/>
      <c r="H190" s="333"/>
      <c r="I190" s="333"/>
      <c r="J190" s="333"/>
      <c r="K190" s="333"/>
      <c r="L190" s="333"/>
      <c r="M190" s="333"/>
      <c r="N190" s="333"/>
      <c r="O190" s="333"/>
      <c r="P190" s="333"/>
      <c r="Q190" s="333"/>
      <c r="R190" s="333"/>
      <c r="S190" s="333"/>
      <c r="T190" s="333"/>
      <c r="U190" s="333"/>
      <c r="V190" s="333"/>
    </row>
    <row r="191" spans="1:22">
      <c r="A191" s="333"/>
      <c r="B191" s="333"/>
      <c r="C191" s="333"/>
      <c r="D191" s="333"/>
      <c r="E191" s="333"/>
      <c r="F191" s="333"/>
      <c r="G191" s="333"/>
      <c r="H191" s="333"/>
      <c r="I191" s="333"/>
      <c r="J191" s="333"/>
      <c r="K191" s="333"/>
      <c r="L191" s="333"/>
      <c r="M191" s="333"/>
      <c r="N191" s="333"/>
      <c r="O191" s="333"/>
      <c r="P191" s="333"/>
      <c r="Q191" s="333"/>
      <c r="R191" s="333"/>
      <c r="S191" s="333"/>
      <c r="T191" s="333"/>
      <c r="U191" s="333"/>
      <c r="V191" s="333"/>
    </row>
    <row r="192" spans="1:22">
      <c r="A192" s="333"/>
      <c r="B192" s="333"/>
      <c r="C192" s="333"/>
      <c r="D192" s="333"/>
      <c r="E192" s="333"/>
      <c r="F192" s="333"/>
      <c r="G192" s="333"/>
      <c r="H192" s="333"/>
      <c r="I192" s="333"/>
      <c r="J192" s="333"/>
      <c r="K192" s="333"/>
      <c r="L192" s="333"/>
      <c r="M192" s="333"/>
      <c r="N192" s="333"/>
      <c r="O192" s="333"/>
      <c r="P192" s="333"/>
      <c r="Q192" s="333"/>
      <c r="R192" s="333"/>
      <c r="S192" s="333"/>
      <c r="T192" s="333"/>
      <c r="U192" s="333"/>
      <c r="V192" s="333"/>
    </row>
    <row r="193" spans="1:22">
      <c r="A193" s="333"/>
      <c r="B193" s="333"/>
      <c r="C193" s="333"/>
      <c r="D193" s="333"/>
      <c r="E193" s="333"/>
      <c r="F193" s="333"/>
      <c r="G193" s="333"/>
      <c r="H193" s="333"/>
      <c r="I193" s="333"/>
      <c r="J193" s="333"/>
      <c r="K193" s="333"/>
      <c r="L193" s="333"/>
      <c r="M193" s="333"/>
      <c r="N193" s="333"/>
      <c r="O193" s="333"/>
      <c r="P193" s="333"/>
      <c r="Q193" s="333"/>
      <c r="R193" s="333"/>
      <c r="S193" s="333"/>
      <c r="T193" s="333"/>
      <c r="U193" s="333"/>
      <c r="V193" s="333"/>
    </row>
    <row r="194" spans="1:22">
      <c r="A194" s="333"/>
      <c r="B194" s="333"/>
      <c r="C194" s="333"/>
      <c r="D194" s="333"/>
      <c r="E194" s="333"/>
      <c r="F194" s="333"/>
      <c r="G194" s="333"/>
      <c r="H194" s="333"/>
      <c r="I194" s="333"/>
      <c r="J194" s="333"/>
      <c r="K194" s="333"/>
      <c r="L194" s="333"/>
      <c r="M194" s="333"/>
      <c r="N194" s="333"/>
      <c r="O194" s="333"/>
      <c r="P194" s="333"/>
      <c r="Q194" s="333"/>
      <c r="R194" s="333"/>
      <c r="S194" s="333"/>
      <c r="T194" s="333"/>
      <c r="U194" s="333"/>
      <c r="V194" s="333"/>
    </row>
    <row r="195" spans="1:22">
      <c r="A195" s="333"/>
      <c r="B195" s="333"/>
      <c r="C195" s="333"/>
      <c r="D195" s="333"/>
      <c r="E195" s="333"/>
      <c r="F195" s="333"/>
      <c r="G195" s="333"/>
      <c r="H195" s="333"/>
      <c r="I195" s="333"/>
      <c r="J195" s="333"/>
      <c r="K195" s="333"/>
      <c r="L195" s="333"/>
      <c r="M195" s="333"/>
      <c r="N195" s="333"/>
      <c r="O195" s="333"/>
      <c r="P195" s="333"/>
      <c r="Q195" s="333"/>
      <c r="R195" s="333"/>
      <c r="S195" s="333"/>
      <c r="T195" s="333"/>
      <c r="U195" s="333"/>
      <c r="V195" s="333"/>
    </row>
    <row r="196" spans="1:22">
      <c r="A196" s="333"/>
      <c r="B196" s="333"/>
      <c r="C196" s="333"/>
      <c r="D196" s="333"/>
      <c r="E196" s="333"/>
      <c r="F196" s="333"/>
      <c r="G196" s="333"/>
      <c r="H196" s="333"/>
      <c r="I196" s="333"/>
      <c r="J196" s="333"/>
      <c r="K196" s="333"/>
      <c r="L196" s="333"/>
      <c r="M196" s="333"/>
      <c r="N196" s="333"/>
      <c r="O196" s="333"/>
      <c r="P196" s="333"/>
      <c r="Q196" s="333"/>
      <c r="R196" s="333"/>
      <c r="S196" s="333"/>
      <c r="T196" s="333"/>
      <c r="U196" s="333"/>
      <c r="V196" s="333"/>
    </row>
    <row r="197" spans="1:22">
      <c r="A197" s="333"/>
      <c r="B197" s="333"/>
      <c r="C197" s="333"/>
      <c r="D197" s="333"/>
      <c r="E197" s="333"/>
      <c r="F197" s="333"/>
      <c r="G197" s="333"/>
      <c r="H197" s="333"/>
      <c r="I197" s="333"/>
      <c r="J197" s="333"/>
      <c r="K197" s="333"/>
      <c r="L197" s="333"/>
      <c r="M197" s="333"/>
      <c r="N197" s="333"/>
      <c r="O197" s="333"/>
      <c r="P197" s="333"/>
      <c r="Q197" s="333"/>
      <c r="R197" s="333"/>
      <c r="S197" s="333"/>
      <c r="T197" s="333"/>
      <c r="U197" s="333"/>
      <c r="V197" s="333"/>
    </row>
    <row r="198" spans="1:22">
      <c r="A198" s="333"/>
      <c r="B198" s="333"/>
      <c r="C198" s="333"/>
      <c r="D198" s="333"/>
      <c r="E198" s="333"/>
      <c r="F198" s="333"/>
      <c r="G198" s="333"/>
      <c r="H198" s="333"/>
      <c r="I198" s="333"/>
      <c r="J198" s="333"/>
      <c r="K198" s="333"/>
      <c r="L198" s="333"/>
      <c r="M198" s="333"/>
      <c r="N198" s="333"/>
      <c r="O198" s="333"/>
      <c r="P198" s="333"/>
      <c r="Q198" s="333"/>
      <c r="R198" s="333"/>
      <c r="S198" s="333"/>
      <c r="T198" s="333"/>
      <c r="U198" s="333"/>
      <c r="V198" s="333"/>
    </row>
    <row r="199" spans="1:22">
      <c r="A199" s="333"/>
      <c r="B199" s="333"/>
      <c r="C199" s="333"/>
      <c r="D199" s="333"/>
      <c r="E199" s="333"/>
      <c r="F199" s="333"/>
      <c r="G199" s="333"/>
      <c r="H199" s="333"/>
      <c r="I199" s="333"/>
      <c r="J199" s="333"/>
      <c r="K199" s="333"/>
      <c r="L199" s="333"/>
      <c r="M199" s="333"/>
      <c r="N199" s="333"/>
      <c r="O199" s="333"/>
      <c r="P199" s="333"/>
      <c r="Q199" s="333"/>
      <c r="R199" s="333"/>
      <c r="S199" s="333"/>
      <c r="T199" s="333"/>
      <c r="U199" s="333"/>
      <c r="V199" s="333"/>
    </row>
    <row r="200" spans="1:22">
      <c r="A200" s="333"/>
      <c r="B200" s="333"/>
      <c r="C200" s="333"/>
      <c r="D200" s="333"/>
      <c r="E200" s="333"/>
      <c r="F200" s="333"/>
      <c r="G200" s="333"/>
      <c r="H200" s="333"/>
      <c r="I200" s="333"/>
      <c r="J200" s="333"/>
      <c r="K200" s="333"/>
      <c r="L200" s="333"/>
      <c r="M200" s="333"/>
      <c r="N200" s="333"/>
      <c r="O200" s="333"/>
      <c r="P200" s="333"/>
      <c r="Q200" s="333"/>
      <c r="R200" s="333"/>
      <c r="S200" s="333"/>
      <c r="T200" s="333"/>
      <c r="U200" s="333"/>
      <c r="V200" s="333"/>
    </row>
    <row r="201" spans="1:22">
      <c r="A201" s="333"/>
      <c r="B201" s="333"/>
      <c r="C201" s="333"/>
      <c r="D201" s="333"/>
      <c r="E201" s="333"/>
      <c r="F201" s="333"/>
      <c r="G201" s="333"/>
      <c r="H201" s="333"/>
      <c r="I201" s="333"/>
      <c r="J201" s="333"/>
      <c r="K201" s="333"/>
      <c r="L201" s="333"/>
      <c r="M201" s="333"/>
      <c r="N201" s="333"/>
      <c r="O201" s="333"/>
      <c r="P201" s="333"/>
      <c r="Q201" s="333"/>
      <c r="R201" s="333"/>
      <c r="S201" s="333"/>
      <c r="T201" s="333"/>
      <c r="U201" s="333"/>
      <c r="V201" s="333"/>
    </row>
    <row r="202" spans="1:22">
      <c r="A202" s="333"/>
      <c r="B202" s="333"/>
      <c r="C202" s="333"/>
      <c r="D202" s="333"/>
      <c r="E202" s="333"/>
      <c r="F202" s="333"/>
      <c r="G202" s="333"/>
      <c r="H202" s="333"/>
      <c r="I202" s="333"/>
      <c r="J202" s="333"/>
      <c r="K202" s="333"/>
      <c r="L202" s="333"/>
      <c r="M202" s="333"/>
      <c r="N202" s="333"/>
      <c r="O202" s="333"/>
      <c r="P202" s="333"/>
      <c r="Q202" s="333"/>
      <c r="R202" s="333"/>
      <c r="S202" s="333"/>
      <c r="T202" s="333"/>
      <c r="U202" s="333"/>
      <c r="V202" s="333"/>
    </row>
    <row r="203" spans="1:22">
      <c r="A203" s="333"/>
      <c r="B203" s="333"/>
      <c r="C203" s="333"/>
      <c r="D203" s="333"/>
      <c r="E203" s="333"/>
      <c r="F203" s="333"/>
      <c r="G203" s="333"/>
      <c r="H203" s="333"/>
      <c r="I203" s="333"/>
      <c r="J203" s="333"/>
      <c r="K203" s="333"/>
      <c r="L203" s="333"/>
      <c r="M203" s="333"/>
      <c r="N203" s="333"/>
      <c r="O203" s="333"/>
      <c r="P203" s="333"/>
      <c r="Q203" s="333"/>
      <c r="R203" s="333"/>
      <c r="S203" s="333"/>
      <c r="T203" s="333"/>
      <c r="U203" s="333"/>
      <c r="V203" s="333"/>
    </row>
    <row r="204" spans="1:22">
      <c r="A204" s="333"/>
      <c r="B204" s="333"/>
      <c r="C204" s="333"/>
      <c r="D204" s="333"/>
      <c r="E204" s="333"/>
      <c r="F204" s="333"/>
      <c r="G204" s="333"/>
      <c r="H204" s="333"/>
      <c r="I204" s="333"/>
      <c r="J204" s="333"/>
      <c r="K204" s="333"/>
      <c r="L204" s="333"/>
      <c r="M204" s="333"/>
      <c r="N204" s="333"/>
      <c r="O204" s="333"/>
      <c r="P204" s="333"/>
      <c r="Q204" s="333"/>
      <c r="R204" s="333"/>
      <c r="S204" s="333"/>
      <c r="T204" s="333"/>
      <c r="U204" s="333"/>
      <c r="V204" s="333"/>
    </row>
    <row r="205" spans="1:22">
      <c r="A205" s="333"/>
      <c r="B205" s="333"/>
      <c r="C205" s="333"/>
      <c r="D205" s="333"/>
      <c r="E205" s="333"/>
      <c r="F205" s="333"/>
      <c r="G205" s="333"/>
      <c r="H205" s="333"/>
      <c r="I205" s="333"/>
      <c r="J205" s="333"/>
      <c r="K205" s="333"/>
      <c r="L205" s="333"/>
      <c r="M205" s="333"/>
      <c r="N205" s="333"/>
      <c r="O205" s="333"/>
      <c r="P205" s="333"/>
      <c r="Q205" s="333"/>
      <c r="R205" s="333"/>
      <c r="S205" s="333"/>
      <c r="T205" s="333"/>
      <c r="U205" s="333"/>
      <c r="V205" s="333"/>
    </row>
    <row r="206" spans="1:22">
      <c r="A206" s="333"/>
      <c r="B206" s="333"/>
      <c r="C206" s="333"/>
      <c r="D206" s="333"/>
      <c r="E206" s="333"/>
      <c r="F206" s="333"/>
      <c r="G206" s="333"/>
      <c r="H206" s="333"/>
      <c r="I206" s="333"/>
      <c r="J206" s="333"/>
      <c r="K206" s="333"/>
      <c r="L206" s="333"/>
      <c r="M206" s="333"/>
      <c r="N206" s="333"/>
      <c r="O206" s="333"/>
      <c r="P206" s="333"/>
      <c r="Q206" s="333"/>
      <c r="R206" s="333"/>
      <c r="S206" s="333"/>
      <c r="T206" s="333"/>
      <c r="U206" s="333"/>
      <c r="V206" s="333"/>
    </row>
    <row r="207" spans="1:22">
      <c r="A207" s="333"/>
      <c r="B207" s="333"/>
      <c r="C207" s="333"/>
      <c r="D207" s="333"/>
      <c r="E207" s="333"/>
      <c r="F207" s="333"/>
      <c r="G207" s="333"/>
      <c r="H207" s="333"/>
      <c r="I207" s="333"/>
      <c r="J207" s="333"/>
      <c r="K207" s="333"/>
      <c r="L207" s="333"/>
      <c r="M207" s="333"/>
      <c r="N207" s="333"/>
      <c r="O207" s="333"/>
      <c r="P207" s="333"/>
      <c r="Q207" s="333"/>
      <c r="R207" s="333"/>
      <c r="S207" s="333"/>
      <c r="T207" s="333"/>
      <c r="U207" s="333"/>
      <c r="V207" s="333"/>
    </row>
    <row r="208" spans="1:22">
      <c r="A208" s="333"/>
      <c r="B208" s="333"/>
      <c r="C208" s="333"/>
      <c r="D208" s="333"/>
      <c r="E208" s="333"/>
      <c r="F208" s="333"/>
      <c r="G208" s="333"/>
      <c r="H208" s="333"/>
      <c r="I208" s="333"/>
      <c r="J208" s="333"/>
      <c r="K208" s="333"/>
      <c r="L208" s="333"/>
      <c r="M208" s="333"/>
      <c r="N208" s="333"/>
      <c r="O208" s="333"/>
      <c r="P208" s="333"/>
      <c r="Q208" s="333"/>
      <c r="R208" s="333"/>
      <c r="S208" s="333"/>
      <c r="T208" s="333"/>
      <c r="U208" s="333"/>
      <c r="V208" s="333"/>
    </row>
    <row r="209" spans="1:22">
      <c r="A209" s="333"/>
      <c r="B209" s="333"/>
      <c r="C209" s="333"/>
      <c r="D209" s="333"/>
      <c r="E209" s="333"/>
      <c r="F209" s="333"/>
      <c r="G209" s="333"/>
      <c r="H209" s="333"/>
      <c r="I209" s="333"/>
      <c r="J209" s="333"/>
      <c r="K209" s="333"/>
      <c r="L209" s="333"/>
      <c r="M209" s="333"/>
      <c r="N209" s="333"/>
      <c r="O209" s="333"/>
      <c r="P209" s="333"/>
      <c r="Q209" s="333"/>
      <c r="R209" s="333"/>
      <c r="S209" s="333"/>
      <c r="T209" s="333"/>
      <c r="U209" s="333"/>
      <c r="V209" s="333"/>
    </row>
    <row r="210" spans="1:22">
      <c r="A210" s="333"/>
      <c r="B210" s="333"/>
      <c r="C210" s="333"/>
      <c r="D210" s="333"/>
      <c r="E210" s="333"/>
      <c r="F210" s="333"/>
      <c r="G210" s="333"/>
      <c r="H210" s="333"/>
      <c r="I210" s="333"/>
      <c r="J210" s="333"/>
      <c r="K210" s="333"/>
      <c r="L210" s="333"/>
      <c r="M210" s="333"/>
      <c r="N210" s="333"/>
      <c r="O210" s="333"/>
      <c r="P210" s="333"/>
      <c r="Q210" s="333"/>
      <c r="R210" s="333"/>
      <c r="S210" s="333"/>
      <c r="T210" s="333"/>
      <c r="U210" s="333"/>
      <c r="V210" s="333"/>
    </row>
    <row r="211" spans="1:22">
      <c r="A211" s="333"/>
      <c r="B211" s="333"/>
      <c r="C211" s="333"/>
      <c r="D211" s="333"/>
      <c r="E211" s="333"/>
      <c r="F211" s="333"/>
      <c r="G211" s="333"/>
      <c r="H211" s="333"/>
      <c r="I211" s="333"/>
      <c r="J211" s="333"/>
      <c r="K211" s="333"/>
      <c r="L211" s="333"/>
      <c r="M211" s="333"/>
      <c r="N211" s="333"/>
      <c r="O211" s="333"/>
      <c r="P211" s="333"/>
      <c r="Q211" s="333"/>
      <c r="R211" s="333"/>
      <c r="S211" s="333"/>
      <c r="T211" s="333"/>
      <c r="U211" s="333"/>
      <c r="V211" s="333"/>
    </row>
    <row r="212" spans="1:22">
      <c r="A212" s="333"/>
      <c r="B212" s="333"/>
      <c r="C212" s="333"/>
      <c r="D212" s="333"/>
      <c r="E212" s="333"/>
      <c r="F212" s="333"/>
      <c r="G212" s="333"/>
      <c r="H212" s="333"/>
      <c r="I212" s="333"/>
      <c r="J212" s="333"/>
      <c r="K212" s="333"/>
      <c r="L212" s="333"/>
      <c r="M212" s="333"/>
      <c r="N212" s="333"/>
      <c r="O212" s="333"/>
      <c r="P212" s="333"/>
      <c r="Q212" s="333"/>
      <c r="R212" s="333"/>
      <c r="S212" s="333"/>
      <c r="T212" s="333"/>
      <c r="U212" s="333"/>
      <c r="V212" s="333"/>
    </row>
    <row r="213" spans="1:22">
      <c r="A213" s="333"/>
      <c r="B213" s="333"/>
      <c r="C213" s="333"/>
      <c r="D213" s="333"/>
      <c r="E213" s="333"/>
      <c r="F213" s="333"/>
      <c r="G213" s="333"/>
      <c r="H213" s="333"/>
      <c r="I213" s="333"/>
      <c r="J213" s="333"/>
      <c r="K213" s="333"/>
      <c r="L213" s="333"/>
      <c r="M213" s="333"/>
      <c r="N213" s="333"/>
      <c r="O213" s="333"/>
      <c r="P213" s="333"/>
      <c r="Q213" s="333"/>
      <c r="R213" s="333"/>
      <c r="S213" s="333"/>
      <c r="T213" s="333"/>
      <c r="U213" s="333"/>
      <c r="V213" s="333"/>
    </row>
    <row r="214" spans="1:22">
      <c r="A214" s="333"/>
      <c r="B214" s="333"/>
      <c r="C214" s="333"/>
      <c r="D214" s="333"/>
      <c r="E214" s="333"/>
      <c r="F214" s="333"/>
      <c r="G214" s="333"/>
      <c r="H214" s="333"/>
      <c r="I214" s="333"/>
      <c r="J214" s="333"/>
      <c r="K214" s="333"/>
      <c r="L214" s="333"/>
      <c r="M214" s="333"/>
      <c r="N214" s="333"/>
      <c r="O214" s="333"/>
      <c r="P214" s="333"/>
      <c r="Q214" s="333"/>
      <c r="R214" s="333"/>
      <c r="S214" s="333"/>
      <c r="T214" s="333"/>
      <c r="U214" s="333"/>
      <c r="V214" s="333"/>
    </row>
    <row r="215" spans="1:22">
      <c r="A215" s="333"/>
      <c r="B215" s="333"/>
      <c r="C215" s="333"/>
      <c r="D215" s="333"/>
      <c r="E215" s="333"/>
      <c r="F215" s="333"/>
      <c r="G215" s="333"/>
      <c r="H215" s="333"/>
      <c r="I215" s="333"/>
      <c r="J215" s="333"/>
      <c r="K215" s="333"/>
      <c r="L215" s="333"/>
      <c r="M215" s="333"/>
      <c r="N215" s="333"/>
      <c r="O215" s="333"/>
      <c r="P215" s="333"/>
      <c r="Q215" s="333"/>
      <c r="R215" s="333"/>
      <c r="S215" s="333"/>
      <c r="T215" s="333"/>
      <c r="U215" s="333"/>
      <c r="V215" s="333"/>
    </row>
    <row r="216" spans="1:22">
      <c r="A216" s="333"/>
      <c r="B216" s="333"/>
      <c r="C216" s="333"/>
      <c r="D216" s="333"/>
      <c r="E216" s="333"/>
      <c r="F216" s="333"/>
      <c r="G216" s="333"/>
      <c r="H216" s="333"/>
      <c r="I216" s="333"/>
      <c r="J216" s="333"/>
      <c r="K216" s="333"/>
      <c r="L216" s="333"/>
      <c r="M216" s="333"/>
      <c r="N216" s="333"/>
      <c r="O216" s="333"/>
      <c r="P216" s="333"/>
      <c r="Q216" s="333"/>
      <c r="R216" s="333"/>
      <c r="S216" s="333"/>
      <c r="T216" s="333"/>
      <c r="U216" s="333"/>
      <c r="V216" s="333"/>
    </row>
    <row r="217" spans="1:22">
      <c r="A217" s="333"/>
      <c r="B217" s="333"/>
      <c r="C217" s="333"/>
      <c r="D217" s="333"/>
      <c r="E217" s="333"/>
      <c r="F217" s="333"/>
      <c r="G217" s="333"/>
      <c r="H217" s="333"/>
      <c r="I217" s="333"/>
      <c r="J217" s="333"/>
      <c r="K217" s="333"/>
      <c r="L217" s="333"/>
      <c r="M217" s="333"/>
      <c r="N217" s="333"/>
      <c r="O217" s="333"/>
      <c r="P217" s="333"/>
      <c r="Q217" s="333"/>
      <c r="R217" s="333"/>
      <c r="S217" s="333"/>
      <c r="T217" s="333"/>
      <c r="U217" s="333"/>
      <c r="V217" s="333"/>
    </row>
    <row r="218" spans="1:22">
      <c r="A218" s="333"/>
      <c r="B218" s="333"/>
      <c r="C218" s="333"/>
      <c r="D218" s="333"/>
      <c r="E218" s="333"/>
      <c r="F218" s="333"/>
      <c r="G218" s="333"/>
      <c r="H218" s="333"/>
      <c r="I218" s="333"/>
      <c r="J218" s="333"/>
      <c r="K218" s="333"/>
      <c r="L218" s="333"/>
      <c r="M218" s="333"/>
      <c r="N218" s="333"/>
      <c r="O218" s="333"/>
      <c r="P218" s="333"/>
      <c r="Q218" s="333"/>
      <c r="R218" s="333"/>
      <c r="S218" s="333"/>
      <c r="T218" s="333"/>
      <c r="U218" s="333"/>
      <c r="V218" s="333"/>
    </row>
    <row r="219" spans="1:22">
      <c r="A219" s="333"/>
      <c r="B219" s="333"/>
      <c r="C219" s="333"/>
      <c r="D219" s="333"/>
      <c r="E219" s="333"/>
      <c r="F219" s="333"/>
      <c r="G219" s="333"/>
      <c r="H219" s="333"/>
      <c r="I219" s="333"/>
      <c r="J219" s="333"/>
      <c r="K219" s="333"/>
      <c r="L219" s="333"/>
      <c r="M219" s="333"/>
      <c r="N219" s="333"/>
      <c r="O219" s="333"/>
      <c r="P219" s="333"/>
      <c r="Q219" s="333"/>
      <c r="R219" s="333"/>
      <c r="S219" s="333"/>
      <c r="T219" s="333"/>
      <c r="U219" s="333"/>
      <c r="V219" s="333"/>
    </row>
    <row r="220" spans="1:22">
      <c r="A220" s="333"/>
      <c r="B220" s="333"/>
      <c r="C220" s="333"/>
      <c r="D220" s="333"/>
      <c r="E220" s="333"/>
      <c r="F220" s="333"/>
      <c r="G220" s="333"/>
      <c r="H220" s="333"/>
      <c r="I220" s="333"/>
      <c r="J220" s="333"/>
      <c r="K220" s="333"/>
      <c r="L220" s="333"/>
      <c r="M220" s="333"/>
      <c r="N220" s="333"/>
      <c r="O220" s="333"/>
      <c r="P220" s="333"/>
      <c r="Q220" s="333"/>
      <c r="R220" s="333"/>
      <c r="S220" s="333"/>
      <c r="T220" s="333"/>
      <c r="U220" s="333"/>
      <c r="V220" s="333"/>
    </row>
    <row r="221" spans="1:22">
      <c r="A221" s="333"/>
      <c r="B221" s="333"/>
      <c r="C221" s="333"/>
      <c r="D221" s="333"/>
      <c r="E221" s="333"/>
      <c r="F221" s="333"/>
      <c r="G221" s="333"/>
      <c r="H221" s="333"/>
      <c r="I221" s="333"/>
      <c r="J221" s="333"/>
      <c r="K221" s="333"/>
      <c r="L221" s="333"/>
      <c r="M221" s="333"/>
      <c r="N221" s="333"/>
      <c r="O221" s="333"/>
      <c r="P221" s="333"/>
      <c r="Q221" s="333"/>
      <c r="R221" s="333"/>
      <c r="S221" s="333"/>
      <c r="T221" s="333"/>
      <c r="U221" s="333"/>
      <c r="V221" s="333"/>
    </row>
    <row r="222" spans="1:22">
      <c r="A222" s="333"/>
      <c r="B222" s="333"/>
      <c r="C222" s="333"/>
      <c r="D222" s="333"/>
      <c r="E222" s="333"/>
      <c r="F222" s="333"/>
      <c r="G222" s="333"/>
      <c r="H222" s="333"/>
      <c r="I222" s="333"/>
      <c r="J222" s="333"/>
      <c r="K222" s="333"/>
      <c r="L222" s="333"/>
      <c r="M222" s="333"/>
      <c r="N222" s="333"/>
      <c r="O222" s="333"/>
      <c r="P222" s="333"/>
      <c r="Q222" s="333"/>
      <c r="R222" s="333"/>
      <c r="S222" s="333"/>
      <c r="T222" s="333"/>
      <c r="U222" s="333"/>
      <c r="V222" s="333"/>
    </row>
    <row r="223" spans="1:22">
      <c r="A223" s="333"/>
      <c r="B223" s="333"/>
      <c r="C223" s="333"/>
      <c r="D223" s="333"/>
      <c r="E223" s="333"/>
      <c r="F223" s="333"/>
      <c r="G223" s="333"/>
      <c r="H223" s="333"/>
      <c r="I223" s="333"/>
      <c r="J223" s="333"/>
      <c r="K223" s="333"/>
      <c r="L223" s="333"/>
      <c r="M223" s="333"/>
      <c r="N223" s="333"/>
      <c r="O223" s="333"/>
      <c r="P223" s="333"/>
      <c r="Q223" s="333"/>
      <c r="R223" s="333"/>
      <c r="S223" s="333"/>
      <c r="T223" s="333"/>
      <c r="U223" s="333"/>
      <c r="V223" s="333"/>
    </row>
    <row r="224" spans="1:22">
      <c r="A224" s="333"/>
      <c r="B224" s="333"/>
      <c r="C224" s="333"/>
      <c r="D224" s="333"/>
      <c r="E224" s="333"/>
      <c r="F224" s="333"/>
      <c r="G224" s="333"/>
      <c r="H224" s="333"/>
      <c r="I224" s="333"/>
      <c r="J224" s="333"/>
      <c r="K224" s="333"/>
      <c r="L224" s="333"/>
      <c r="M224" s="333"/>
      <c r="N224" s="333"/>
      <c r="O224" s="333"/>
      <c r="P224" s="333"/>
      <c r="Q224" s="333"/>
      <c r="R224" s="333"/>
      <c r="S224" s="333"/>
      <c r="T224" s="333"/>
      <c r="U224" s="333"/>
      <c r="V224" s="333"/>
    </row>
    <row r="225" spans="1:22">
      <c r="A225" s="333"/>
      <c r="B225" s="333"/>
      <c r="C225" s="333"/>
      <c r="D225" s="333"/>
      <c r="E225" s="333"/>
      <c r="F225" s="333"/>
      <c r="G225" s="333"/>
      <c r="H225" s="333"/>
      <c r="I225" s="333"/>
      <c r="J225" s="333"/>
      <c r="K225" s="333"/>
      <c r="L225" s="333"/>
      <c r="M225" s="333"/>
      <c r="N225" s="333"/>
      <c r="O225" s="333"/>
      <c r="P225" s="333"/>
      <c r="Q225" s="333"/>
      <c r="R225" s="333"/>
      <c r="S225" s="333"/>
      <c r="T225" s="333"/>
      <c r="U225" s="333"/>
      <c r="V225" s="333"/>
    </row>
    <row r="226" spans="1:22">
      <c r="A226" s="333"/>
      <c r="B226" s="333"/>
      <c r="C226" s="333"/>
      <c r="D226" s="333"/>
      <c r="E226" s="333"/>
      <c r="F226" s="333"/>
      <c r="G226" s="333"/>
      <c r="H226" s="333"/>
      <c r="I226" s="333"/>
      <c r="J226" s="333"/>
      <c r="K226" s="333"/>
      <c r="L226" s="333"/>
      <c r="M226" s="333"/>
      <c r="N226" s="333"/>
      <c r="O226" s="333"/>
      <c r="P226" s="333"/>
      <c r="Q226" s="333"/>
      <c r="R226" s="333"/>
      <c r="S226" s="333"/>
      <c r="T226" s="333"/>
      <c r="U226" s="333"/>
      <c r="V226" s="333"/>
    </row>
    <row r="227" spans="1:22">
      <c r="A227" s="333"/>
      <c r="B227" s="333"/>
      <c r="C227" s="333"/>
      <c r="D227" s="333"/>
      <c r="E227" s="333"/>
      <c r="F227" s="333"/>
      <c r="G227" s="333"/>
      <c r="H227" s="333"/>
      <c r="I227" s="333"/>
      <c r="J227" s="333"/>
      <c r="K227" s="333"/>
      <c r="L227" s="333"/>
      <c r="M227" s="333"/>
      <c r="N227" s="333"/>
      <c r="O227" s="333"/>
      <c r="P227" s="333"/>
      <c r="Q227" s="333"/>
      <c r="R227" s="333"/>
      <c r="S227" s="333"/>
      <c r="T227" s="333"/>
      <c r="U227" s="333"/>
      <c r="V227" s="333"/>
    </row>
    <row r="228" spans="1:22">
      <c r="A228" s="333"/>
      <c r="B228" s="333"/>
      <c r="C228" s="333"/>
      <c r="D228" s="333"/>
      <c r="E228" s="333"/>
      <c r="F228" s="333"/>
      <c r="G228" s="333"/>
      <c r="H228" s="333"/>
      <c r="I228" s="333"/>
      <c r="J228" s="333"/>
      <c r="K228" s="333"/>
      <c r="L228" s="333"/>
      <c r="M228" s="333"/>
      <c r="N228" s="333"/>
      <c r="O228" s="333"/>
      <c r="P228" s="333"/>
      <c r="Q228" s="333"/>
      <c r="R228" s="333"/>
      <c r="S228" s="333"/>
      <c r="T228" s="333"/>
      <c r="U228" s="333"/>
      <c r="V228" s="333"/>
    </row>
    <row r="229" spans="1:22">
      <c r="A229" s="333"/>
      <c r="B229" s="333"/>
      <c r="C229" s="333"/>
      <c r="D229" s="333"/>
      <c r="E229" s="333"/>
      <c r="F229" s="333"/>
      <c r="G229" s="333"/>
      <c r="H229" s="333"/>
      <c r="I229" s="333"/>
      <c r="J229" s="333"/>
      <c r="K229" s="333"/>
      <c r="L229" s="333"/>
      <c r="M229" s="333"/>
      <c r="N229" s="333"/>
      <c r="O229" s="333"/>
      <c r="P229" s="333"/>
      <c r="Q229" s="333"/>
      <c r="R229" s="333"/>
      <c r="S229" s="333"/>
      <c r="T229" s="333"/>
      <c r="U229" s="333"/>
      <c r="V229" s="333"/>
    </row>
    <row r="230" spans="1:22">
      <c r="A230" s="333"/>
      <c r="B230" s="333"/>
      <c r="C230" s="333"/>
      <c r="D230" s="333"/>
      <c r="E230" s="333"/>
      <c r="F230" s="333"/>
      <c r="G230" s="333"/>
      <c r="H230" s="333"/>
      <c r="I230" s="333"/>
      <c r="J230" s="333"/>
      <c r="K230" s="333"/>
      <c r="L230" s="333"/>
      <c r="M230" s="333"/>
      <c r="N230" s="333"/>
      <c r="O230" s="333"/>
      <c r="P230" s="333"/>
      <c r="Q230" s="333"/>
      <c r="R230" s="333"/>
      <c r="S230" s="333"/>
      <c r="T230" s="333"/>
      <c r="U230" s="333"/>
      <c r="V230" s="333"/>
    </row>
    <row r="231" spans="1:22">
      <c r="A231" s="333"/>
      <c r="B231" s="333"/>
      <c r="C231" s="333"/>
      <c r="D231" s="333"/>
      <c r="E231" s="333"/>
      <c r="F231" s="333"/>
      <c r="G231" s="333"/>
      <c r="H231" s="333"/>
      <c r="I231" s="333"/>
      <c r="J231" s="333"/>
      <c r="K231" s="333"/>
      <c r="L231" s="333"/>
      <c r="M231" s="333"/>
      <c r="N231" s="333"/>
      <c r="O231" s="333"/>
      <c r="P231" s="333"/>
      <c r="Q231" s="333"/>
      <c r="R231" s="333"/>
      <c r="S231" s="333"/>
      <c r="T231" s="333"/>
      <c r="U231" s="333"/>
      <c r="V231" s="333"/>
    </row>
    <row r="232" spans="1:22">
      <c r="A232" s="333"/>
      <c r="B232" s="333"/>
      <c r="C232" s="333"/>
      <c r="D232" s="333"/>
      <c r="E232" s="333"/>
      <c r="F232" s="333"/>
      <c r="G232" s="333"/>
      <c r="H232" s="333"/>
      <c r="I232" s="333"/>
      <c r="J232" s="333"/>
      <c r="K232" s="333"/>
      <c r="L232" s="333"/>
      <c r="M232" s="333"/>
      <c r="N232" s="333"/>
      <c r="O232" s="333"/>
      <c r="P232" s="333"/>
      <c r="Q232" s="333"/>
      <c r="R232" s="333"/>
      <c r="S232" s="333"/>
      <c r="T232" s="333"/>
      <c r="U232" s="333"/>
      <c r="V232" s="333"/>
    </row>
    <row r="233" spans="1:22">
      <c r="A233" s="333"/>
      <c r="B233" s="333"/>
      <c r="C233" s="333"/>
      <c r="D233" s="333"/>
      <c r="E233" s="333"/>
      <c r="F233" s="333"/>
      <c r="G233" s="333"/>
      <c r="H233" s="333"/>
      <c r="I233" s="333"/>
      <c r="J233" s="333"/>
      <c r="K233" s="333"/>
      <c r="L233" s="333"/>
      <c r="M233" s="333"/>
      <c r="N233" s="333"/>
      <c r="O233" s="333"/>
      <c r="P233" s="333"/>
      <c r="Q233" s="333"/>
      <c r="R233" s="333"/>
      <c r="S233" s="333"/>
      <c r="T233" s="333"/>
      <c r="U233" s="333"/>
      <c r="V233" s="333"/>
    </row>
    <row r="234" spans="1:22">
      <c r="A234" s="333"/>
      <c r="B234" s="333"/>
      <c r="C234" s="333"/>
      <c r="D234" s="333"/>
      <c r="E234" s="333"/>
      <c r="F234" s="333"/>
      <c r="G234" s="333"/>
      <c r="H234" s="333"/>
      <c r="I234" s="333"/>
      <c r="J234" s="333"/>
      <c r="K234" s="333"/>
      <c r="L234" s="333"/>
      <c r="M234" s="333"/>
      <c r="N234" s="333"/>
      <c r="O234" s="333"/>
      <c r="P234" s="333"/>
      <c r="Q234" s="333"/>
      <c r="R234" s="333"/>
      <c r="S234" s="333"/>
      <c r="T234" s="333"/>
      <c r="U234" s="333"/>
      <c r="V234" s="333"/>
    </row>
    <row r="235" spans="1:22">
      <c r="A235" s="333"/>
      <c r="B235" s="333"/>
      <c r="C235" s="333"/>
      <c r="D235" s="333"/>
      <c r="E235" s="333"/>
      <c r="F235" s="333"/>
      <c r="G235" s="333"/>
      <c r="H235" s="333"/>
      <c r="I235" s="333"/>
      <c r="J235" s="333"/>
      <c r="K235" s="333"/>
      <c r="L235" s="333"/>
      <c r="M235" s="333"/>
      <c r="N235" s="333"/>
      <c r="O235" s="333"/>
      <c r="P235" s="333"/>
      <c r="Q235" s="333"/>
      <c r="R235" s="333"/>
      <c r="S235" s="333"/>
      <c r="T235" s="333"/>
      <c r="U235" s="333"/>
      <c r="V235" s="333"/>
    </row>
    <row r="236" spans="1:22">
      <c r="A236" s="333"/>
      <c r="B236" s="333"/>
      <c r="C236" s="333"/>
      <c r="D236" s="333"/>
      <c r="E236" s="333"/>
      <c r="F236" s="333"/>
      <c r="G236" s="333"/>
      <c r="H236" s="333"/>
      <c r="I236" s="333"/>
      <c r="J236" s="333"/>
      <c r="K236" s="333"/>
      <c r="L236" s="333"/>
      <c r="M236" s="333"/>
      <c r="N236" s="333"/>
      <c r="O236" s="333"/>
      <c r="P236" s="333"/>
      <c r="Q236" s="333"/>
      <c r="R236" s="333"/>
      <c r="S236" s="333"/>
      <c r="T236" s="333"/>
      <c r="U236" s="333"/>
      <c r="V236" s="333"/>
    </row>
    <row r="237" spans="1:22">
      <c r="A237" s="333"/>
      <c r="B237" s="333"/>
      <c r="C237" s="333"/>
      <c r="D237" s="333"/>
      <c r="E237" s="333"/>
      <c r="F237" s="333"/>
      <c r="G237" s="333"/>
      <c r="H237" s="333"/>
      <c r="I237" s="333"/>
      <c r="J237" s="333"/>
      <c r="K237" s="333"/>
      <c r="L237" s="333"/>
      <c r="M237" s="333"/>
      <c r="N237" s="333"/>
      <c r="O237" s="333"/>
      <c r="P237" s="333"/>
      <c r="Q237" s="333"/>
      <c r="R237" s="333"/>
      <c r="S237" s="333"/>
      <c r="T237" s="333"/>
      <c r="U237" s="333"/>
      <c r="V237" s="333"/>
    </row>
    <row r="238" spans="1:22">
      <c r="A238" s="333"/>
      <c r="B238" s="333"/>
      <c r="C238" s="333"/>
      <c r="D238" s="333"/>
      <c r="E238" s="333"/>
      <c r="F238" s="333"/>
      <c r="G238" s="333"/>
      <c r="H238" s="333"/>
      <c r="I238" s="333"/>
      <c r="J238" s="333"/>
      <c r="K238" s="333"/>
      <c r="L238" s="333"/>
      <c r="M238" s="333"/>
      <c r="N238" s="333"/>
      <c r="O238" s="333"/>
      <c r="P238" s="333"/>
      <c r="Q238" s="333"/>
      <c r="R238" s="333"/>
      <c r="S238" s="333"/>
      <c r="T238" s="333"/>
      <c r="U238" s="333"/>
      <c r="V238" s="333"/>
    </row>
    <row r="239" spans="1:22">
      <c r="A239" s="333"/>
      <c r="B239" s="333"/>
      <c r="C239" s="333"/>
      <c r="D239" s="333"/>
      <c r="E239" s="333"/>
      <c r="F239" s="333"/>
      <c r="G239" s="333"/>
      <c r="H239" s="333"/>
      <c r="I239" s="333"/>
      <c r="J239" s="333"/>
      <c r="K239" s="333"/>
      <c r="L239" s="333"/>
      <c r="M239" s="333"/>
      <c r="N239" s="333"/>
      <c r="O239" s="333"/>
      <c r="P239" s="333"/>
      <c r="Q239" s="333"/>
      <c r="R239" s="333"/>
      <c r="S239" s="333"/>
      <c r="T239" s="333"/>
      <c r="U239" s="333"/>
      <c r="V239" s="333"/>
    </row>
    <row r="240" spans="1:22">
      <c r="A240" s="333"/>
      <c r="B240" s="333"/>
      <c r="C240" s="333"/>
      <c r="D240" s="333"/>
      <c r="E240" s="333"/>
      <c r="F240" s="333"/>
      <c r="G240" s="333"/>
      <c r="H240" s="333"/>
      <c r="I240" s="333"/>
      <c r="J240" s="333"/>
      <c r="K240" s="333"/>
      <c r="L240" s="333"/>
      <c r="M240" s="333"/>
      <c r="N240" s="333"/>
      <c r="O240" s="333"/>
      <c r="P240" s="333"/>
      <c r="Q240" s="333"/>
      <c r="R240" s="333"/>
      <c r="S240" s="333"/>
      <c r="T240" s="333"/>
      <c r="U240" s="333"/>
      <c r="V240" s="333"/>
    </row>
    <row r="241" spans="1:22">
      <c r="A241" s="333"/>
      <c r="B241" s="333"/>
      <c r="C241" s="333"/>
      <c r="D241" s="333"/>
      <c r="E241" s="333"/>
      <c r="F241" s="333"/>
      <c r="G241" s="333"/>
      <c r="H241" s="333"/>
      <c r="I241" s="333"/>
      <c r="J241" s="333"/>
      <c r="K241" s="333"/>
      <c r="L241" s="333"/>
      <c r="M241" s="333"/>
      <c r="N241" s="333"/>
      <c r="O241" s="333"/>
      <c r="P241" s="333"/>
      <c r="Q241" s="333"/>
      <c r="R241" s="333"/>
      <c r="S241" s="333"/>
      <c r="T241" s="333"/>
      <c r="U241" s="333"/>
      <c r="V241" s="333"/>
    </row>
    <row r="242" spans="1:22">
      <c r="A242" s="333"/>
      <c r="B242" s="333"/>
      <c r="C242" s="333"/>
      <c r="D242" s="333"/>
      <c r="E242" s="333"/>
      <c r="F242" s="333"/>
      <c r="G242" s="333"/>
      <c r="H242" s="333"/>
      <c r="I242" s="333"/>
      <c r="J242" s="333"/>
      <c r="K242" s="333"/>
      <c r="L242" s="333"/>
      <c r="M242" s="333"/>
      <c r="N242" s="333"/>
      <c r="O242" s="333"/>
      <c r="P242" s="333"/>
      <c r="Q242" s="333"/>
      <c r="R242" s="333"/>
      <c r="S242" s="333"/>
      <c r="T242" s="333"/>
      <c r="U242" s="333"/>
      <c r="V242" s="333"/>
    </row>
    <row r="243" spans="1:22">
      <c r="A243" s="333"/>
      <c r="B243" s="333"/>
      <c r="C243" s="333"/>
      <c r="D243" s="333"/>
      <c r="E243" s="333"/>
      <c r="F243" s="333"/>
      <c r="G243" s="333"/>
      <c r="H243" s="333"/>
      <c r="I243" s="333"/>
      <c r="J243" s="333"/>
      <c r="K243" s="333"/>
      <c r="L243" s="333"/>
      <c r="M243" s="333"/>
      <c r="N243" s="333"/>
      <c r="O243" s="333"/>
      <c r="P243" s="333"/>
      <c r="Q243" s="333"/>
      <c r="R243" s="333"/>
      <c r="S243" s="333"/>
      <c r="T243" s="333"/>
      <c r="U243" s="333"/>
      <c r="V243" s="333"/>
    </row>
    <row r="244" spans="1:22">
      <c r="A244" s="333"/>
      <c r="B244" s="333"/>
      <c r="C244" s="333"/>
      <c r="D244" s="333"/>
      <c r="E244" s="333"/>
      <c r="F244" s="333"/>
      <c r="G244" s="333"/>
      <c r="H244" s="333"/>
      <c r="I244" s="333"/>
      <c r="J244" s="333"/>
      <c r="K244" s="333"/>
      <c r="L244" s="333"/>
      <c r="M244" s="333"/>
      <c r="N244" s="333"/>
      <c r="O244" s="333"/>
      <c r="P244" s="333"/>
      <c r="Q244" s="333"/>
      <c r="R244" s="333"/>
      <c r="S244" s="333"/>
      <c r="T244" s="333"/>
      <c r="U244" s="333"/>
      <c r="V244" s="333"/>
    </row>
    <row r="245" spans="1:22">
      <c r="A245" s="333"/>
      <c r="B245" s="333"/>
      <c r="C245" s="333"/>
      <c r="D245" s="333"/>
      <c r="E245" s="333"/>
      <c r="F245" s="333"/>
      <c r="G245" s="333"/>
      <c r="H245" s="333"/>
      <c r="I245" s="333"/>
      <c r="J245" s="333"/>
      <c r="K245" s="333"/>
      <c r="L245" s="333"/>
      <c r="M245" s="333"/>
      <c r="N245" s="333"/>
      <c r="O245" s="333"/>
      <c r="P245" s="333"/>
      <c r="Q245" s="333"/>
      <c r="R245" s="333"/>
      <c r="S245" s="333"/>
      <c r="T245" s="333"/>
      <c r="U245" s="333"/>
      <c r="V245" s="333"/>
    </row>
    <row r="246" spans="1:22">
      <c r="A246" s="333"/>
      <c r="B246" s="333"/>
      <c r="C246" s="333"/>
      <c r="D246" s="333"/>
      <c r="E246" s="333"/>
      <c r="F246" s="333"/>
      <c r="G246" s="333"/>
      <c r="H246" s="333"/>
      <c r="I246" s="333"/>
      <c r="J246" s="333"/>
      <c r="K246" s="333"/>
      <c r="L246" s="333"/>
      <c r="M246" s="333"/>
      <c r="N246" s="333"/>
      <c r="O246" s="333"/>
      <c r="P246" s="333"/>
      <c r="Q246" s="333"/>
      <c r="R246" s="333"/>
      <c r="S246" s="333"/>
      <c r="T246" s="333"/>
      <c r="U246" s="333"/>
      <c r="V246" s="333"/>
    </row>
    <row r="247" spans="1:22">
      <c r="A247" s="333"/>
      <c r="B247" s="333"/>
      <c r="C247" s="333"/>
      <c r="D247" s="333"/>
      <c r="E247" s="333"/>
      <c r="F247" s="333"/>
      <c r="G247" s="333"/>
      <c r="H247" s="333"/>
      <c r="I247" s="333"/>
      <c r="J247" s="333"/>
      <c r="K247" s="333"/>
      <c r="L247" s="333"/>
      <c r="M247" s="333"/>
      <c r="N247" s="333"/>
      <c r="O247" s="333"/>
      <c r="P247" s="333"/>
      <c r="Q247" s="333"/>
      <c r="R247" s="333"/>
      <c r="S247" s="333"/>
      <c r="T247" s="333"/>
      <c r="U247" s="333"/>
      <c r="V247" s="333"/>
    </row>
    <row r="248" spans="1:22">
      <c r="A248" s="333"/>
      <c r="B248" s="333"/>
      <c r="C248" s="333"/>
      <c r="D248" s="333"/>
      <c r="E248" s="333"/>
      <c r="F248" s="333"/>
      <c r="G248" s="333"/>
      <c r="H248" s="333"/>
      <c r="I248" s="333"/>
      <c r="J248" s="333"/>
      <c r="K248" s="333"/>
      <c r="L248" s="333"/>
      <c r="M248" s="333"/>
      <c r="N248" s="333"/>
      <c r="O248" s="333"/>
      <c r="P248" s="333"/>
      <c r="Q248" s="333"/>
      <c r="R248" s="333"/>
      <c r="S248" s="333"/>
      <c r="T248" s="333"/>
      <c r="U248" s="333"/>
      <c r="V248" s="333"/>
    </row>
    <row r="249" spans="1:22">
      <c r="A249" s="333"/>
      <c r="B249" s="333"/>
      <c r="C249" s="333"/>
      <c r="D249" s="333"/>
      <c r="E249" s="333"/>
      <c r="F249" s="333"/>
      <c r="G249" s="333"/>
      <c r="H249" s="333"/>
      <c r="I249" s="333"/>
      <c r="J249" s="333"/>
      <c r="K249" s="333"/>
      <c r="L249" s="333"/>
      <c r="M249" s="333"/>
      <c r="N249" s="333"/>
      <c r="O249" s="333"/>
      <c r="P249" s="333"/>
      <c r="Q249" s="333"/>
      <c r="R249" s="333"/>
      <c r="S249" s="333"/>
      <c r="T249" s="333"/>
      <c r="U249" s="333"/>
      <c r="V249" s="333"/>
    </row>
    <row r="250" spans="1:22">
      <c r="A250" s="333"/>
      <c r="B250" s="333"/>
      <c r="C250" s="333"/>
      <c r="D250" s="333"/>
      <c r="E250" s="333"/>
      <c r="F250" s="333"/>
      <c r="G250" s="333"/>
      <c r="H250" s="333"/>
      <c r="I250" s="333"/>
      <c r="J250" s="333"/>
      <c r="K250" s="333"/>
      <c r="L250" s="333"/>
      <c r="M250" s="333"/>
      <c r="N250" s="333"/>
      <c r="O250" s="333"/>
      <c r="P250" s="333"/>
      <c r="Q250" s="333"/>
      <c r="R250" s="333"/>
      <c r="S250" s="333"/>
      <c r="T250" s="333"/>
      <c r="U250" s="333"/>
      <c r="V250" s="333"/>
    </row>
    <row r="251" spans="1:22">
      <c r="A251" s="333"/>
      <c r="B251" s="333"/>
      <c r="C251" s="333"/>
      <c r="D251" s="333"/>
      <c r="E251" s="333"/>
      <c r="F251" s="333"/>
      <c r="G251" s="333"/>
      <c r="H251" s="333"/>
      <c r="I251" s="333"/>
      <c r="J251" s="333"/>
      <c r="K251" s="333"/>
      <c r="L251" s="333"/>
      <c r="M251" s="333"/>
      <c r="N251" s="333"/>
      <c r="O251" s="333"/>
      <c r="P251" s="333"/>
      <c r="Q251" s="333"/>
      <c r="R251" s="333"/>
      <c r="S251" s="333"/>
      <c r="T251" s="333"/>
      <c r="U251" s="333"/>
      <c r="V251" s="333"/>
    </row>
    <row r="252" spans="1:22">
      <c r="A252" s="333"/>
      <c r="B252" s="333"/>
      <c r="C252" s="333"/>
      <c r="D252" s="333"/>
      <c r="E252" s="333"/>
      <c r="F252" s="333"/>
      <c r="G252" s="333"/>
      <c r="H252" s="333"/>
      <c r="I252" s="333"/>
      <c r="J252" s="333"/>
      <c r="K252" s="333"/>
      <c r="L252" s="333"/>
      <c r="M252" s="333"/>
      <c r="N252" s="333"/>
      <c r="O252" s="333"/>
      <c r="P252" s="333"/>
      <c r="Q252" s="333"/>
      <c r="R252" s="333"/>
      <c r="S252" s="333"/>
      <c r="T252" s="333"/>
      <c r="U252" s="333"/>
      <c r="V252" s="333"/>
    </row>
    <row r="253" spans="1:22">
      <c r="A253" s="333"/>
      <c r="B253" s="333"/>
      <c r="C253" s="333"/>
      <c r="D253" s="333"/>
      <c r="E253" s="333"/>
      <c r="F253" s="333"/>
      <c r="G253" s="333"/>
      <c r="H253" s="333"/>
      <c r="I253" s="333"/>
      <c r="J253" s="333"/>
      <c r="K253" s="333"/>
      <c r="L253" s="333"/>
      <c r="M253" s="333"/>
      <c r="N253" s="333"/>
      <c r="O253" s="333"/>
      <c r="P253" s="333"/>
      <c r="Q253" s="333"/>
      <c r="R253" s="333"/>
      <c r="S253" s="333"/>
      <c r="T253" s="333"/>
      <c r="U253" s="333"/>
      <c r="V253" s="333"/>
    </row>
    <row r="254" spans="1:22">
      <c r="A254" s="333"/>
      <c r="B254" s="333"/>
      <c r="C254" s="333"/>
      <c r="D254" s="333"/>
      <c r="E254" s="333"/>
      <c r="F254" s="333"/>
      <c r="G254" s="333"/>
      <c r="H254" s="333"/>
      <c r="I254" s="333"/>
      <c r="J254" s="333"/>
      <c r="K254" s="333"/>
      <c r="L254" s="333"/>
      <c r="M254" s="333"/>
      <c r="N254" s="333"/>
      <c r="O254" s="333"/>
      <c r="P254" s="333"/>
      <c r="Q254" s="333"/>
      <c r="R254" s="333"/>
      <c r="S254" s="333"/>
      <c r="T254" s="333"/>
      <c r="U254" s="333"/>
      <c r="V254" s="333"/>
    </row>
    <row r="255" spans="1:22">
      <c r="A255" s="333"/>
      <c r="B255" s="333"/>
      <c r="C255" s="333"/>
      <c r="D255" s="333"/>
      <c r="E255" s="333"/>
      <c r="F255" s="333"/>
      <c r="G255" s="333"/>
      <c r="H255" s="333"/>
      <c r="I255" s="333"/>
      <c r="J255" s="333"/>
      <c r="K255" s="333"/>
      <c r="L255" s="333"/>
      <c r="M255" s="333"/>
      <c r="N255" s="333"/>
      <c r="O255" s="333"/>
      <c r="P255" s="333"/>
      <c r="Q255" s="333"/>
      <c r="R255" s="333"/>
      <c r="S255" s="333"/>
      <c r="T255" s="333"/>
      <c r="U255" s="333"/>
      <c r="V255" s="333"/>
    </row>
    <row r="256" spans="1:22">
      <c r="A256" s="333"/>
      <c r="B256" s="333"/>
      <c r="C256" s="333"/>
      <c r="D256" s="333"/>
      <c r="E256" s="333"/>
      <c r="F256" s="333"/>
      <c r="G256" s="333"/>
      <c r="H256" s="333"/>
      <c r="I256" s="333"/>
      <c r="J256" s="333"/>
      <c r="K256" s="333"/>
      <c r="L256" s="333"/>
      <c r="M256" s="333"/>
      <c r="N256" s="333"/>
      <c r="O256" s="333"/>
      <c r="P256" s="333"/>
      <c r="Q256" s="333"/>
      <c r="R256" s="333"/>
      <c r="S256" s="333"/>
      <c r="T256" s="333"/>
      <c r="U256" s="333"/>
      <c r="V256" s="333"/>
    </row>
    <row r="257" spans="1:22">
      <c r="A257" s="333"/>
      <c r="B257" s="333"/>
      <c r="C257" s="333"/>
      <c r="D257" s="333"/>
      <c r="E257" s="333"/>
      <c r="F257" s="333"/>
      <c r="G257" s="333"/>
      <c r="H257" s="333"/>
      <c r="I257" s="333"/>
      <c r="J257" s="333"/>
      <c r="K257" s="333"/>
      <c r="L257" s="333"/>
      <c r="M257" s="333"/>
      <c r="N257" s="333"/>
      <c r="O257" s="333"/>
      <c r="P257" s="333"/>
      <c r="Q257" s="333"/>
      <c r="R257" s="333"/>
      <c r="S257" s="333"/>
      <c r="T257" s="333"/>
      <c r="U257" s="333"/>
      <c r="V257" s="333"/>
    </row>
    <row r="258" spans="1:22">
      <c r="A258" s="333"/>
      <c r="B258" s="333"/>
      <c r="C258" s="333"/>
      <c r="D258" s="333"/>
      <c r="E258" s="333"/>
      <c r="F258" s="333"/>
      <c r="G258" s="333"/>
      <c r="H258" s="333"/>
      <c r="I258" s="333"/>
      <c r="J258" s="333"/>
      <c r="K258" s="333"/>
      <c r="L258" s="333"/>
      <c r="M258" s="333"/>
      <c r="N258" s="333"/>
      <c r="O258" s="333"/>
      <c r="P258" s="333"/>
      <c r="Q258" s="333"/>
      <c r="R258" s="333"/>
      <c r="S258" s="333"/>
      <c r="T258" s="333"/>
      <c r="U258" s="333"/>
      <c r="V258" s="333"/>
    </row>
    <row r="259" spans="1:22">
      <c r="A259" s="333"/>
      <c r="B259" s="333"/>
      <c r="C259" s="333"/>
      <c r="D259" s="333"/>
      <c r="E259" s="333"/>
      <c r="F259" s="333"/>
      <c r="G259" s="333"/>
      <c r="H259" s="333"/>
      <c r="I259" s="333"/>
      <c r="J259" s="333"/>
      <c r="K259" s="333"/>
      <c r="L259" s="333"/>
      <c r="M259" s="333"/>
      <c r="N259" s="333"/>
      <c r="O259" s="333"/>
      <c r="P259" s="333"/>
      <c r="Q259" s="333"/>
      <c r="R259" s="333"/>
      <c r="S259" s="333"/>
      <c r="T259" s="333"/>
      <c r="U259" s="333"/>
      <c r="V259" s="333"/>
    </row>
    <row r="260" spans="1:22">
      <c r="A260" s="333"/>
      <c r="B260" s="333"/>
      <c r="C260" s="333"/>
      <c r="D260" s="333"/>
      <c r="E260" s="333"/>
      <c r="F260" s="333"/>
      <c r="G260" s="333"/>
      <c r="H260" s="333"/>
      <c r="I260" s="333"/>
      <c r="J260" s="333"/>
      <c r="K260" s="333"/>
      <c r="L260" s="333"/>
      <c r="M260" s="333"/>
      <c r="N260" s="333"/>
      <c r="O260" s="333"/>
      <c r="P260" s="333"/>
      <c r="Q260" s="333"/>
      <c r="R260" s="333"/>
      <c r="S260" s="333"/>
      <c r="T260" s="333"/>
      <c r="U260" s="333"/>
      <c r="V260" s="333"/>
    </row>
    <row r="261" spans="1:22">
      <c r="A261" s="333"/>
      <c r="B261" s="333"/>
      <c r="C261" s="333"/>
      <c r="D261" s="333"/>
      <c r="E261" s="333"/>
      <c r="F261" s="333"/>
      <c r="G261" s="333"/>
      <c r="H261" s="333"/>
      <c r="I261" s="333"/>
      <c r="J261" s="333"/>
      <c r="K261" s="333"/>
      <c r="L261" s="333"/>
      <c r="M261" s="333"/>
      <c r="N261" s="333"/>
      <c r="O261" s="333"/>
      <c r="P261" s="333"/>
      <c r="Q261" s="333"/>
      <c r="R261" s="333"/>
      <c r="S261" s="333"/>
      <c r="T261" s="333"/>
      <c r="U261" s="333"/>
      <c r="V261" s="333"/>
    </row>
    <row r="262" spans="1:22">
      <c r="A262" s="333"/>
      <c r="B262" s="333"/>
      <c r="C262" s="333"/>
      <c r="D262" s="333"/>
      <c r="E262" s="333"/>
      <c r="F262" s="333"/>
      <c r="G262" s="333"/>
      <c r="H262" s="333"/>
      <c r="I262" s="333"/>
      <c r="J262" s="333"/>
      <c r="K262" s="333"/>
      <c r="L262" s="333"/>
      <c r="M262" s="333"/>
      <c r="N262" s="333"/>
      <c r="O262" s="333"/>
      <c r="P262" s="333"/>
      <c r="Q262" s="333"/>
      <c r="R262" s="333"/>
      <c r="S262" s="333"/>
      <c r="T262" s="333"/>
      <c r="U262" s="333"/>
      <c r="V262" s="333"/>
    </row>
    <row r="263" spans="1:22">
      <c r="A263" s="333"/>
      <c r="B263" s="333"/>
      <c r="C263" s="333"/>
      <c r="D263" s="333"/>
      <c r="E263" s="333"/>
      <c r="F263" s="333"/>
      <c r="G263" s="333"/>
      <c r="H263" s="333"/>
      <c r="I263" s="333"/>
      <c r="J263" s="333"/>
      <c r="K263" s="333"/>
      <c r="L263" s="333"/>
      <c r="M263" s="333"/>
      <c r="N263" s="333"/>
      <c r="O263" s="333"/>
      <c r="P263" s="333"/>
      <c r="Q263" s="333"/>
      <c r="R263" s="333"/>
      <c r="S263" s="333"/>
      <c r="T263" s="333"/>
      <c r="U263" s="333"/>
      <c r="V263" s="333"/>
    </row>
    <row r="264" spans="1:22">
      <c r="A264" s="333"/>
      <c r="B264" s="333"/>
      <c r="C264" s="333"/>
      <c r="D264" s="333"/>
      <c r="E264" s="333"/>
      <c r="F264" s="333"/>
      <c r="G264" s="333"/>
      <c r="H264" s="333"/>
      <c r="I264" s="333"/>
      <c r="J264" s="333"/>
      <c r="K264" s="333"/>
      <c r="L264" s="333"/>
      <c r="M264" s="333"/>
      <c r="N264" s="333"/>
      <c r="O264" s="333"/>
      <c r="P264" s="333"/>
      <c r="Q264" s="333"/>
      <c r="R264" s="333"/>
      <c r="S264" s="333"/>
      <c r="T264" s="333"/>
      <c r="U264" s="333"/>
      <c r="V264" s="333"/>
    </row>
    <row r="265" spans="1:22">
      <c r="A265" s="333"/>
      <c r="B265" s="333"/>
      <c r="C265" s="333"/>
      <c r="D265" s="333"/>
      <c r="E265" s="333"/>
      <c r="F265" s="333"/>
      <c r="G265" s="333"/>
      <c r="H265" s="333"/>
      <c r="I265" s="333"/>
      <c r="J265" s="333"/>
      <c r="K265" s="333"/>
      <c r="L265" s="333"/>
      <c r="M265" s="333"/>
      <c r="N265" s="333"/>
      <c r="O265" s="333"/>
      <c r="P265" s="333"/>
      <c r="Q265" s="333"/>
      <c r="R265" s="333"/>
      <c r="S265" s="333"/>
      <c r="T265" s="333"/>
      <c r="U265" s="333"/>
      <c r="V265" s="333"/>
    </row>
    <row r="266" spans="1:22">
      <c r="A266" s="333"/>
      <c r="B266" s="333"/>
      <c r="C266" s="333"/>
      <c r="D266" s="333"/>
      <c r="E266" s="333"/>
      <c r="F266" s="333"/>
      <c r="G266" s="333"/>
      <c r="H266" s="333"/>
      <c r="I266" s="333"/>
      <c r="J266" s="333"/>
      <c r="K266" s="333"/>
      <c r="L266" s="333"/>
      <c r="M266" s="333"/>
      <c r="N266" s="333"/>
      <c r="O266" s="333"/>
      <c r="P266" s="333"/>
      <c r="Q266" s="333"/>
      <c r="R266" s="333"/>
      <c r="S266" s="333"/>
      <c r="T266" s="333"/>
      <c r="U266" s="333"/>
      <c r="V266" s="333"/>
    </row>
    <row r="267" spans="1:22">
      <c r="A267" s="333"/>
      <c r="B267" s="333"/>
      <c r="C267" s="333"/>
      <c r="D267" s="333"/>
      <c r="E267" s="333"/>
      <c r="F267" s="333"/>
      <c r="G267" s="333"/>
      <c r="H267" s="333"/>
      <c r="I267" s="333"/>
      <c r="J267" s="333"/>
      <c r="K267" s="333"/>
      <c r="L267" s="333"/>
      <c r="M267" s="333"/>
      <c r="N267" s="333"/>
      <c r="O267" s="333"/>
      <c r="P267" s="333"/>
      <c r="Q267" s="333"/>
      <c r="R267" s="333"/>
      <c r="S267" s="333"/>
      <c r="T267" s="333"/>
      <c r="U267" s="333"/>
      <c r="V267" s="333"/>
    </row>
    <row r="268" spans="1:22">
      <c r="A268" s="333"/>
      <c r="B268" s="333"/>
      <c r="C268" s="333"/>
      <c r="D268" s="333"/>
      <c r="E268" s="333"/>
      <c r="F268" s="333"/>
      <c r="G268" s="333"/>
      <c r="H268" s="333"/>
      <c r="I268" s="333"/>
      <c r="J268" s="333"/>
      <c r="K268" s="333"/>
      <c r="L268" s="333"/>
      <c r="M268" s="333"/>
      <c r="N268" s="333"/>
      <c r="O268" s="333"/>
      <c r="P268" s="333"/>
      <c r="Q268" s="333"/>
      <c r="R268" s="333"/>
      <c r="S268" s="333"/>
      <c r="T268" s="333"/>
      <c r="U268" s="333"/>
      <c r="V268" s="333"/>
    </row>
    <row r="269" spans="1:22">
      <c r="A269" s="333"/>
      <c r="B269" s="333"/>
      <c r="C269" s="333"/>
      <c r="D269" s="333"/>
      <c r="E269" s="333"/>
      <c r="F269" s="333"/>
      <c r="G269" s="333"/>
      <c r="H269" s="333"/>
      <c r="I269" s="333"/>
      <c r="J269" s="333"/>
      <c r="K269" s="333"/>
      <c r="L269" s="333"/>
      <c r="M269" s="333"/>
      <c r="N269" s="333"/>
      <c r="O269" s="333"/>
      <c r="P269" s="333"/>
      <c r="Q269" s="333"/>
      <c r="R269" s="333"/>
      <c r="S269" s="333"/>
      <c r="T269" s="333"/>
      <c r="U269" s="333"/>
      <c r="V269" s="333"/>
    </row>
    <row r="270" spans="1:22">
      <c r="A270" s="333"/>
      <c r="B270" s="333"/>
      <c r="C270" s="333"/>
      <c r="D270" s="333"/>
      <c r="E270" s="333"/>
      <c r="F270" s="333"/>
      <c r="G270" s="333"/>
      <c r="H270" s="333"/>
      <c r="I270" s="333"/>
      <c r="J270" s="333"/>
      <c r="K270" s="333"/>
      <c r="L270" s="333"/>
      <c r="M270" s="333"/>
      <c r="N270" s="333"/>
      <c r="O270" s="333"/>
      <c r="P270" s="333"/>
      <c r="Q270" s="333"/>
      <c r="R270" s="333"/>
      <c r="S270" s="333"/>
      <c r="T270" s="333"/>
      <c r="U270" s="333"/>
      <c r="V270" s="333"/>
    </row>
    <row r="271" spans="1:22">
      <c r="A271" s="333"/>
      <c r="B271" s="333"/>
      <c r="C271" s="333"/>
      <c r="D271" s="333"/>
      <c r="E271" s="333"/>
      <c r="F271" s="333"/>
      <c r="G271" s="333"/>
      <c r="H271" s="333"/>
      <c r="I271" s="333"/>
      <c r="J271" s="333"/>
      <c r="K271" s="333"/>
      <c r="L271" s="333"/>
      <c r="M271" s="333"/>
      <c r="N271" s="333"/>
      <c r="O271" s="333"/>
      <c r="P271" s="333"/>
      <c r="Q271" s="333"/>
      <c r="R271" s="333"/>
      <c r="S271" s="333"/>
      <c r="T271" s="333"/>
      <c r="U271" s="333"/>
      <c r="V271" s="333"/>
    </row>
    <row r="272" spans="1:22">
      <c r="A272" s="333"/>
      <c r="B272" s="333"/>
      <c r="C272" s="333"/>
      <c r="D272" s="333"/>
      <c r="E272" s="333"/>
      <c r="F272" s="333"/>
      <c r="G272" s="333"/>
      <c r="H272" s="333"/>
      <c r="I272" s="333"/>
      <c r="J272" s="333"/>
      <c r="K272" s="333"/>
      <c r="L272" s="333"/>
      <c r="M272" s="333"/>
      <c r="N272" s="333"/>
      <c r="O272" s="333"/>
      <c r="P272" s="333"/>
      <c r="Q272" s="333"/>
      <c r="R272" s="333"/>
      <c r="S272" s="333"/>
      <c r="T272" s="333"/>
      <c r="U272" s="333"/>
      <c r="V272" s="333"/>
    </row>
    <row r="273" spans="1:22">
      <c r="A273" s="333"/>
      <c r="B273" s="333"/>
      <c r="C273" s="333"/>
      <c r="D273" s="333"/>
      <c r="E273" s="333"/>
      <c r="F273" s="333"/>
      <c r="G273" s="333"/>
      <c r="H273" s="333"/>
      <c r="I273" s="333"/>
      <c r="J273" s="333"/>
      <c r="K273" s="333"/>
      <c r="L273" s="333"/>
      <c r="M273" s="333"/>
      <c r="N273" s="333"/>
      <c r="O273" s="333"/>
      <c r="P273" s="333"/>
      <c r="Q273" s="333"/>
      <c r="R273" s="333"/>
      <c r="S273" s="333"/>
      <c r="T273" s="333"/>
      <c r="U273" s="333"/>
      <c r="V273" s="333"/>
    </row>
    <row r="274" spans="1:22">
      <c r="A274" s="333"/>
      <c r="B274" s="333"/>
      <c r="C274" s="333"/>
      <c r="D274" s="333"/>
      <c r="E274" s="333"/>
      <c r="F274" s="333"/>
      <c r="G274" s="333"/>
      <c r="H274" s="333"/>
      <c r="I274" s="333"/>
      <c r="J274" s="333"/>
      <c r="K274" s="333"/>
      <c r="L274" s="333"/>
      <c r="M274" s="333"/>
      <c r="N274" s="333"/>
      <c r="O274" s="333"/>
      <c r="P274" s="333"/>
      <c r="Q274" s="333"/>
      <c r="R274" s="333"/>
      <c r="S274" s="333"/>
      <c r="T274" s="333"/>
      <c r="U274" s="333"/>
      <c r="V274" s="333"/>
    </row>
    <row r="275" spans="1:22">
      <c r="A275" s="333"/>
      <c r="B275" s="333"/>
      <c r="C275" s="333"/>
      <c r="D275" s="333"/>
      <c r="E275" s="333"/>
      <c r="F275" s="333"/>
      <c r="G275" s="333"/>
      <c r="H275" s="333"/>
      <c r="I275" s="333"/>
      <c r="J275" s="333"/>
      <c r="K275" s="333"/>
      <c r="L275" s="333"/>
      <c r="M275" s="333"/>
      <c r="N275" s="333"/>
      <c r="O275" s="333"/>
      <c r="P275" s="333"/>
      <c r="Q275" s="333"/>
      <c r="R275" s="333"/>
      <c r="S275" s="333"/>
      <c r="T275" s="333"/>
      <c r="U275" s="333"/>
      <c r="V275" s="333"/>
    </row>
    <row r="276" spans="1:22">
      <c r="A276" s="333"/>
      <c r="B276" s="333"/>
      <c r="C276" s="333"/>
      <c r="D276" s="333"/>
      <c r="E276" s="333"/>
      <c r="F276" s="333"/>
      <c r="G276" s="333"/>
      <c r="H276" s="333"/>
      <c r="I276" s="333"/>
      <c r="J276" s="333"/>
      <c r="K276" s="333"/>
      <c r="L276" s="333"/>
      <c r="M276" s="333"/>
      <c r="N276" s="333"/>
      <c r="O276" s="333"/>
      <c r="P276" s="333"/>
      <c r="Q276" s="333"/>
      <c r="R276" s="333"/>
      <c r="S276" s="333"/>
      <c r="T276" s="333"/>
      <c r="U276" s="333"/>
      <c r="V276" s="333"/>
    </row>
    <row r="277" spans="1:22">
      <c r="A277" s="333"/>
      <c r="B277" s="333"/>
      <c r="C277" s="333"/>
      <c r="D277" s="333"/>
      <c r="E277" s="333"/>
      <c r="F277" s="333"/>
      <c r="G277" s="333"/>
      <c r="H277" s="333"/>
      <c r="I277" s="333"/>
      <c r="J277" s="333"/>
      <c r="K277" s="333"/>
      <c r="L277" s="333"/>
      <c r="M277" s="333"/>
      <c r="N277" s="333"/>
      <c r="O277" s="333"/>
      <c r="P277" s="333"/>
      <c r="Q277" s="333"/>
      <c r="R277" s="333"/>
      <c r="S277" s="333"/>
      <c r="T277" s="333"/>
      <c r="U277" s="333"/>
      <c r="V277" s="333"/>
    </row>
    <row r="278" spans="1:22">
      <c r="A278" s="333"/>
      <c r="B278" s="333"/>
      <c r="C278" s="333"/>
      <c r="D278" s="333"/>
      <c r="E278" s="333"/>
      <c r="F278" s="333"/>
      <c r="G278" s="333"/>
      <c r="H278" s="333"/>
      <c r="I278" s="333"/>
      <c r="J278" s="333"/>
      <c r="K278" s="333"/>
      <c r="L278" s="333"/>
      <c r="M278" s="333"/>
      <c r="N278" s="333"/>
      <c r="O278" s="333"/>
      <c r="P278" s="333"/>
      <c r="Q278" s="333"/>
      <c r="R278" s="333"/>
      <c r="S278" s="333"/>
      <c r="T278" s="333"/>
      <c r="U278" s="333"/>
      <c r="V278" s="333"/>
    </row>
    <row r="279" spans="1:22">
      <c r="A279" s="333"/>
      <c r="B279" s="333"/>
      <c r="C279" s="333"/>
      <c r="D279" s="333"/>
      <c r="E279" s="333"/>
      <c r="F279" s="333"/>
      <c r="G279" s="333"/>
      <c r="H279" s="333"/>
      <c r="I279" s="333"/>
      <c r="J279" s="333"/>
      <c r="K279" s="333"/>
      <c r="L279" s="333"/>
      <c r="M279" s="333"/>
      <c r="N279" s="333"/>
      <c r="O279" s="333"/>
      <c r="P279" s="333"/>
      <c r="Q279" s="333"/>
      <c r="R279" s="333"/>
      <c r="S279" s="333"/>
      <c r="T279" s="333"/>
      <c r="U279" s="333"/>
      <c r="V279" s="333"/>
    </row>
    <row r="280" spans="1:22">
      <c r="A280" s="333"/>
      <c r="B280" s="333"/>
      <c r="C280" s="333"/>
      <c r="D280" s="333"/>
      <c r="E280" s="333"/>
      <c r="F280" s="333"/>
      <c r="G280" s="333"/>
      <c r="H280" s="333"/>
      <c r="I280" s="333"/>
      <c r="J280" s="333"/>
      <c r="K280" s="333"/>
      <c r="L280" s="333"/>
      <c r="M280" s="333"/>
      <c r="N280" s="333"/>
      <c r="O280" s="333"/>
      <c r="P280" s="333"/>
      <c r="Q280" s="333"/>
      <c r="R280" s="333"/>
      <c r="S280" s="333"/>
      <c r="T280" s="333"/>
      <c r="U280" s="333"/>
      <c r="V280" s="333"/>
    </row>
    <row r="281" spans="1:22">
      <c r="A281" s="333"/>
      <c r="B281" s="333"/>
      <c r="C281" s="333"/>
      <c r="D281" s="333"/>
      <c r="E281" s="333"/>
      <c r="F281" s="333"/>
      <c r="G281" s="333"/>
      <c r="H281" s="333"/>
      <c r="I281" s="333"/>
      <c r="J281" s="333"/>
      <c r="K281" s="333"/>
      <c r="L281" s="333"/>
      <c r="M281" s="333"/>
      <c r="N281" s="333"/>
      <c r="O281" s="333"/>
      <c r="P281" s="333"/>
      <c r="Q281" s="333"/>
      <c r="R281" s="333"/>
      <c r="S281" s="333"/>
      <c r="T281" s="333"/>
      <c r="U281" s="333"/>
      <c r="V281" s="333"/>
    </row>
    <row r="282" spans="1:22">
      <c r="A282" s="333"/>
      <c r="B282" s="333"/>
      <c r="C282" s="333"/>
      <c r="D282" s="333"/>
      <c r="E282" s="333"/>
      <c r="F282" s="333"/>
      <c r="G282" s="333"/>
      <c r="H282" s="333"/>
      <c r="I282" s="333"/>
      <c r="J282" s="333"/>
      <c r="K282" s="333"/>
      <c r="L282" s="333"/>
      <c r="M282" s="333"/>
      <c r="N282" s="333"/>
      <c r="O282" s="333"/>
      <c r="P282" s="333"/>
      <c r="Q282" s="333"/>
      <c r="R282" s="333"/>
      <c r="S282" s="333"/>
      <c r="T282" s="333"/>
      <c r="U282" s="333"/>
      <c r="V282" s="333"/>
    </row>
    <row r="283" spans="1:22">
      <c r="A283" s="333"/>
      <c r="B283" s="333"/>
      <c r="C283" s="333"/>
      <c r="D283" s="333"/>
      <c r="E283" s="333"/>
      <c r="F283" s="333"/>
      <c r="G283" s="333"/>
      <c r="H283" s="333"/>
      <c r="I283" s="333"/>
      <c r="J283" s="333"/>
      <c r="K283" s="333"/>
      <c r="L283" s="333"/>
      <c r="M283" s="333"/>
      <c r="N283" s="333"/>
      <c r="O283" s="333"/>
      <c r="P283" s="333"/>
      <c r="Q283" s="333"/>
      <c r="R283" s="333"/>
      <c r="S283" s="333"/>
      <c r="T283" s="333"/>
      <c r="U283" s="333"/>
      <c r="V283" s="333"/>
    </row>
    <row r="284" spans="1:22">
      <c r="A284" s="333"/>
      <c r="B284" s="333"/>
      <c r="C284" s="333"/>
      <c r="D284" s="333"/>
      <c r="E284" s="333"/>
      <c r="F284" s="333"/>
      <c r="G284" s="333"/>
      <c r="H284" s="333"/>
      <c r="I284" s="333"/>
      <c r="J284" s="333"/>
      <c r="K284" s="333"/>
      <c r="L284" s="333"/>
      <c r="M284" s="333"/>
      <c r="N284" s="333"/>
      <c r="O284" s="333"/>
      <c r="P284" s="333"/>
      <c r="Q284" s="333"/>
      <c r="R284" s="333"/>
      <c r="S284" s="333"/>
      <c r="T284" s="333"/>
      <c r="U284" s="333"/>
      <c r="V284" s="333"/>
    </row>
    <row r="285" spans="1:22">
      <c r="A285" s="333"/>
      <c r="B285" s="333"/>
      <c r="C285" s="333"/>
      <c r="D285" s="333"/>
      <c r="E285" s="333"/>
      <c r="F285" s="333"/>
      <c r="G285" s="333"/>
      <c r="H285" s="333"/>
      <c r="I285" s="333"/>
      <c r="J285" s="333"/>
      <c r="K285" s="333"/>
      <c r="L285" s="333"/>
      <c r="M285" s="333"/>
      <c r="N285" s="333"/>
      <c r="O285" s="333"/>
      <c r="P285" s="333"/>
      <c r="Q285" s="333"/>
      <c r="R285" s="333"/>
      <c r="S285" s="333"/>
      <c r="T285" s="333"/>
      <c r="U285" s="333"/>
      <c r="V285" s="333"/>
    </row>
    <row r="286" spans="1:22">
      <c r="A286" s="333"/>
      <c r="B286" s="333"/>
      <c r="C286" s="333"/>
      <c r="D286" s="333"/>
      <c r="E286" s="333"/>
      <c r="F286" s="333"/>
      <c r="G286" s="333"/>
      <c r="H286" s="333"/>
      <c r="I286" s="333"/>
      <c r="J286" s="333"/>
      <c r="K286" s="333"/>
      <c r="L286" s="333"/>
      <c r="M286" s="333"/>
      <c r="N286" s="333"/>
      <c r="O286" s="333"/>
      <c r="P286" s="333"/>
      <c r="Q286" s="333"/>
      <c r="R286" s="333"/>
      <c r="S286" s="333"/>
      <c r="T286" s="333"/>
      <c r="U286" s="333"/>
      <c r="V286" s="333"/>
    </row>
    <row r="287" spans="1:22">
      <c r="A287" s="333"/>
      <c r="B287" s="333"/>
      <c r="C287" s="333"/>
      <c r="D287" s="333"/>
      <c r="E287" s="333"/>
      <c r="F287" s="333"/>
      <c r="G287" s="333"/>
      <c r="H287" s="333"/>
      <c r="I287" s="333"/>
      <c r="J287" s="333"/>
      <c r="K287" s="333"/>
      <c r="L287" s="333"/>
      <c r="M287" s="333"/>
      <c r="N287" s="333"/>
      <c r="O287" s="333"/>
      <c r="P287" s="333"/>
      <c r="Q287" s="333"/>
      <c r="R287" s="333"/>
      <c r="S287" s="333"/>
      <c r="T287" s="333"/>
      <c r="U287" s="333"/>
      <c r="V287" s="333"/>
    </row>
    <row r="288" spans="1:22">
      <c r="A288" s="333"/>
      <c r="B288" s="333"/>
      <c r="C288" s="333"/>
      <c r="D288" s="333"/>
      <c r="E288" s="333"/>
      <c r="F288" s="333"/>
      <c r="G288" s="333"/>
      <c r="H288" s="333"/>
      <c r="I288" s="333"/>
      <c r="J288" s="333"/>
      <c r="K288" s="333"/>
      <c r="L288" s="333"/>
      <c r="M288" s="333"/>
      <c r="N288" s="333"/>
      <c r="O288" s="333"/>
      <c r="P288" s="333"/>
      <c r="Q288" s="333"/>
      <c r="R288" s="333"/>
      <c r="S288" s="333"/>
      <c r="T288" s="333"/>
      <c r="U288" s="333"/>
      <c r="V288" s="333"/>
    </row>
    <row r="289" spans="1:22">
      <c r="A289" s="333"/>
      <c r="B289" s="333"/>
      <c r="C289" s="333"/>
      <c r="D289" s="333"/>
      <c r="E289" s="333"/>
      <c r="F289" s="333"/>
      <c r="G289" s="333"/>
      <c r="H289" s="333"/>
      <c r="I289" s="333"/>
      <c r="J289" s="333"/>
      <c r="K289" s="333"/>
      <c r="L289" s="333"/>
      <c r="M289" s="333"/>
      <c r="N289" s="333"/>
      <c r="O289" s="333"/>
      <c r="P289" s="333"/>
      <c r="Q289" s="333"/>
      <c r="R289" s="333"/>
      <c r="S289" s="333"/>
      <c r="T289" s="333"/>
      <c r="U289" s="333"/>
      <c r="V289" s="333"/>
    </row>
    <row r="290" spans="1:22">
      <c r="A290" s="333"/>
      <c r="B290" s="333"/>
      <c r="C290" s="333"/>
      <c r="D290" s="333"/>
      <c r="E290" s="333"/>
      <c r="F290" s="333"/>
      <c r="G290" s="333"/>
      <c r="H290" s="333"/>
      <c r="I290" s="333"/>
      <c r="J290" s="333"/>
      <c r="K290" s="333"/>
      <c r="L290" s="333"/>
      <c r="M290" s="333"/>
      <c r="N290" s="333"/>
      <c r="O290" s="333"/>
      <c r="P290" s="333"/>
      <c r="Q290" s="333"/>
      <c r="R290" s="333"/>
      <c r="S290" s="333"/>
      <c r="T290" s="333"/>
      <c r="U290" s="333"/>
      <c r="V290" s="333"/>
    </row>
    <row r="291" spans="1:22">
      <c r="A291" s="333"/>
      <c r="B291" s="333"/>
      <c r="C291" s="333"/>
      <c r="D291" s="333"/>
      <c r="E291" s="333"/>
      <c r="F291" s="333"/>
      <c r="G291" s="333"/>
      <c r="H291" s="333"/>
      <c r="I291" s="333"/>
      <c r="J291" s="333"/>
      <c r="K291" s="333"/>
      <c r="L291" s="333"/>
      <c r="M291" s="333"/>
      <c r="N291" s="333"/>
      <c r="O291" s="333"/>
      <c r="P291" s="333"/>
      <c r="Q291" s="333"/>
      <c r="R291" s="333"/>
      <c r="S291" s="333"/>
      <c r="T291" s="333"/>
      <c r="U291" s="333"/>
      <c r="V291" s="333"/>
    </row>
    <row r="292" spans="1:22">
      <c r="A292" s="333"/>
      <c r="B292" s="333"/>
      <c r="C292" s="333"/>
      <c r="D292" s="333"/>
      <c r="E292" s="333"/>
      <c r="F292" s="333"/>
      <c r="G292" s="333"/>
      <c r="H292" s="333"/>
      <c r="I292" s="333"/>
      <c r="J292" s="333"/>
      <c r="K292" s="333"/>
      <c r="L292" s="333"/>
      <c r="M292" s="333"/>
      <c r="N292" s="333"/>
      <c r="O292" s="333"/>
      <c r="P292" s="333"/>
      <c r="Q292" s="333"/>
      <c r="R292" s="333"/>
      <c r="S292" s="333"/>
      <c r="T292" s="333"/>
      <c r="U292" s="333"/>
      <c r="V292" s="333"/>
    </row>
    <row r="293" spans="1:22">
      <c r="A293" s="333"/>
      <c r="B293" s="333"/>
      <c r="C293" s="333"/>
      <c r="D293" s="333"/>
      <c r="E293" s="333"/>
      <c r="F293" s="333"/>
      <c r="G293" s="333"/>
      <c r="H293" s="333"/>
      <c r="I293" s="333"/>
      <c r="J293" s="333"/>
      <c r="K293" s="333"/>
      <c r="L293" s="333"/>
      <c r="M293" s="333"/>
      <c r="N293" s="333"/>
      <c r="O293" s="333"/>
      <c r="P293" s="333"/>
      <c r="Q293" s="333"/>
      <c r="R293" s="333"/>
      <c r="S293" s="333"/>
      <c r="T293" s="333"/>
      <c r="U293" s="333"/>
      <c r="V293" s="333"/>
    </row>
    <row r="294" spans="1:22">
      <c r="A294" s="333"/>
      <c r="B294" s="333"/>
      <c r="C294" s="333"/>
      <c r="D294" s="333"/>
      <c r="E294" s="333"/>
      <c r="F294" s="333"/>
      <c r="G294" s="333"/>
      <c r="H294" s="333"/>
      <c r="I294" s="333"/>
      <c r="J294" s="333"/>
      <c r="K294" s="333"/>
      <c r="L294" s="333"/>
      <c r="M294" s="333"/>
      <c r="N294" s="333"/>
      <c r="O294" s="333"/>
      <c r="P294" s="333"/>
      <c r="Q294" s="333"/>
      <c r="R294" s="333"/>
      <c r="S294" s="333"/>
      <c r="T294" s="333"/>
      <c r="U294" s="333"/>
      <c r="V294" s="333"/>
    </row>
    <row r="295" spans="1:22">
      <c r="A295" s="333"/>
      <c r="B295" s="333"/>
      <c r="C295" s="333"/>
      <c r="D295" s="333"/>
      <c r="E295" s="333"/>
      <c r="F295" s="333"/>
      <c r="G295" s="333"/>
      <c r="H295" s="333"/>
      <c r="I295" s="333"/>
      <c r="J295" s="333"/>
      <c r="K295" s="333"/>
      <c r="L295" s="333"/>
      <c r="M295" s="333"/>
      <c r="N295" s="333"/>
      <c r="O295" s="333"/>
      <c r="P295" s="333"/>
      <c r="Q295" s="333"/>
      <c r="R295" s="333"/>
      <c r="S295" s="333"/>
      <c r="T295" s="333"/>
      <c r="U295" s="333"/>
      <c r="V295" s="333"/>
    </row>
    <row r="296" spans="1:22">
      <c r="A296" s="333"/>
      <c r="B296" s="333"/>
      <c r="C296" s="333"/>
      <c r="D296" s="333"/>
      <c r="E296" s="333"/>
      <c r="F296" s="333"/>
      <c r="G296" s="333"/>
      <c r="H296" s="333"/>
      <c r="I296" s="333"/>
      <c r="J296" s="333"/>
      <c r="K296" s="333"/>
      <c r="L296" s="333"/>
      <c r="M296" s="333"/>
      <c r="N296" s="333"/>
      <c r="O296" s="333"/>
      <c r="P296" s="333"/>
      <c r="Q296" s="333"/>
      <c r="R296" s="333"/>
      <c r="S296" s="333"/>
      <c r="T296" s="333"/>
      <c r="U296" s="333"/>
      <c r="V296" s="333"/>
    </row>
    <row r="297" spans="1:22">
      <c r="A297" s="333"/>
      <c r="B297" s="333"/>
      <c r="C297" s="333"/>
      <c r="D297" s="333"/>
      <c r="E297" s="333"/>
      <c r="F297" s="333"/>
      <c r="G297" s="333"/>
      <c r="H297" s="333"/>
      <c r="I297" s="333"/>
      <c r="J297" s="333"/>
      <c r="K297" s="333"/>
      <c r="L297" s="333"/>
      <c r="M297" s="333"/>
      <c r="N297" s="333"/>
      <c r="O297" s="333"/>
      <c r="P297" s="333"/>
      <c r="Q297" s="333"/>
      <c r="R297" s="333"/>
      <c r="S297" s="333"/>
      <c r="T297" s="333"/>
      <c r="U297" s="333"/>
      <c r="V297" s="333"/>
    </row>
    <row r="298" spans="1:22">
      <c r="A298" s="333"/>
      <c r="B298" s="333"/>
      <c r="C298" s="333"/>
      <c r="D298" s="333"/>
      <c r="E298" s="333"/>
      <c r="F298" s="333"/>
      <c r="G298" s="333"/>
      <c r="H298" s="333"/>
      <c r="I298" s="333"/>
      <c r="J298" s="333"/>
      <c r="K298" s="333"/>
      <c r="L298" s="333"/>
      <c r="M298" s="333"/>
      <c r="N298" s="333"/>
      <c r="O298" s="333"/>
      <c r="P298" s="333"/>
      <c r="Q298" s="333"/>
      <c r="R298" s="333"/>
      <c r="S298" s="333"/>
      <c r="T298" s="333"/>
      <c r="U298" s="333"/>
      <c r="V298" s="333"/>
    </row>
    <row r="299" spans="1:22">
      <c r="A299" s="333"/>
      <c r="B299" s="333"/>
      <c r="C299" s="333"/>
      <c r="D299" s="333"/>
      <c r="E299" s="333"/>
      <c r="F299" s="333"/>
      <c r="G299" s="333"/>
      <c r="H299" s="333"/>
      <c r="I299" s="333"/>
      <c r="J299" s="333"/>
      <c r="K299" s="333"/>
      <c r="L299" s="333"/>
      <c r="M299" s="333"/>
      <c r="N299" s="333"/>
      <c r="O299" s="333"/>
      <c r="P299" s="333"/>
      <c r="Q299" s="333"/>
      <c r="R299" s="333"/>
      <c r="S299" s="333"/>
      <c r="T299" s="333"/>
      <c r="U299" s="333"/>
      <c r="V299" s="333"/>
    </row>
    <row r="300" spans="1:22">
      <c r="A300" s="333"/>
      <c r="B300" s="333"/>
      <c r="C300" s="333"/>
      <c r="D300" s="333"/>
      <c r="E300" s="333"/>
      <c r="F300" s="333"/>
      <c r="G300" s="333"/>
      <c r="H300" s="333"/>
      <c r="I300" s="333"/>
      <c r="J300" s="333"/>
      <c r="K300" s="333"/>
      <c r="L300" s="333"/>
      <c r="M300" s="333"/>
      <c r="N300" s="333"/>
      <c r="O300" s="333"/>
      <c r="P300" s="333"/>
      <c r="Q300" s="333"/>
      <c r="R300" s="333"/>
      <c r="S300" s="333"/>
      <c r="T300" s="333"/>
      <c r="U300" s="333"/>
      <c r="V300" s="333"/>
    </row>
    <row r="301" spans="1:22">
      <c r="A301" s="333"/>
      <c r="B301" s="333"/>
      <c r="C301" s="333"/>
      <c r="D301" s="333"/>
      <c r="E301" s="333"/>
      <c r="F301" s="333"/>
      <c r="G301" s="333"/>
      <c r="H301" s="333"/>
      <c r="I301" s="333"/>
      <c r="J301" s="333"/>
      <c r="K301" s="333"/>
      <c r="L301" s="333"/>
      <c r="M301" s="333"/>
      <c r="N301" s="333"/>
      <c r="O301" s="333"/>
      <c r="P301" s="333"/>
      <c r="Q301" s="333"/>
      <c r="R301" s="333"/>
      <c r="S301" s="333"/>
      <c r="T301" s="333"/>
      <c r="U301" s="333"/>
      <c r="V301" s="333"/>
    </row>
    <row r="302" spans="1:22">
      <c r="A302" s="333"/>
      <c r="B302" s="333"/>
      <c r="C302" s="333"/>
      <c r="D302" s="333"/>
      <c r="E302" s="333"/>
      <c r="F302" s="333"/>
      <c r="G302" s="333"/>
      <c r="H302" s="333"/>
      <c r="I302" s="333"/>
      <c r="J302" s="333"/>
      <c r="K302" s="333"/>
      <c r="L302" s="333"/>
      <c r="M302" s="333"/>
      <c r="N302" s="333"/>
      <c r="O302" s="333"/>
      <c r="P302" s="333"/>
      <c r="Q302" s="333"/>
      <c r="R302" s="333"/>
      <c r="S302" s="333"/>
      <c r="T302" s="333"/>
      <c r="U302" s="333"/>
      <c r="V302" s="333"/>
    </row>
    <row r="303" spans="1:22">
      <c r="A303" s="333"/>
      <c r="B303" s="333"/>
      <c r="C303" s="333"/>
      <c r="D303" s="333"/>
      <c r="E303" s="333"/>
      <c r="F303" s="333"/>
      <c r="G303" s="333"/>
      <c r="H303" s="333"/>
      <c r="I303" s="333"/>
      <c r="J303" s="333"/>
      <c r="K303" s="333"/>
      <c r="L303" s="333"/>
      <c r="M303" s="333"/>
      <c r="N303" s="333"/>
      <c r="O303" s="333"/>
      <c r="P303" s="333"/>
      <c r="Q303" s="333"/>
      <c r="R303" s="333"/>
      <c r="S303" s="333"/>
      <c r="T303" s="333"/>
      <c r="U303" s="333"/>
      <c r="V303" s="333"/>
    </row>
    <row r="304" spans="1:22">
      <c r="A304" s="333"/>
      <c r="B304" s="333"/>
      <c r="C304" s="333"/>
      <c r="D304" s="333"/>
      <c r="E304" s="333"/>
      <c r="F304" s="333"/>
      <c r="G304" s="333"/>
      <c r="H304" s="333"/>
      <c r="I304" s="333"/>
      <c r="J304" s="333"/>
      <c r="K304" s="333"/>
      <c r="L304" s="333"/>
      <c r="M304" s="333"/>
      <c r="N304" s="333"/>
      <c r="O304" s="333"/>
      <c r="P304" s="333"/>
      <c r="Q304" s="333"/>
      <c r="R304" s="333"/>
      <c r="S304" s="333"/>
      <c r="T304" s="333"/>
      <c r="U304" s="333"/>
      <c r="V304" s="333"/>
    </row>
    <row r="305" spans="1:22">
      <c r="A305" s="333"/>
      <c r="B305" s="333"/>
      <c r="C305" s="333"/>
      <c r="D305" s="333"/>
      <c r="E305" s="333"/>
      <c r="F305" s="333"/>
      <c r="G305" s="333"/>
      <c r="H305" s="333"/>
      <c r="I305" s="333"/>
      <c r="J305" s="333"/>
      <c r="K305" s="333"/>
      <c r="L305" s="333"/>
      <c r="M305" s="333"/>
      <c r="N305" s="333"/>
      <c r="O305" s="333"/>
      <c r="P305" s="333"/>
      <c r="Q305" s="333"/>
      <c r="R305" s="333"/>
      <c r="S305" s="333"/>
      <c r="T305" s="333"/>
      <c r="U305" s="333"/>
      <c r="V305" s="333"/>
    </row>
    <row r="306" spans="1:22">
      <c r="A306" s="333"/>
      <c r="B306" s="333"/>
      <c r="C306" s="333"/>
      <c r="D306" s="333"/>
      <c r="E306" s="333"/>
      <c r="F306" s="333"/>
      <c r="G306" s="333"/>
      <c r="H306" s="333"/>
      <c r="I306" s="333"/>
      <c r="J306" s="333"/>
      <c r="K306" s="333"/>
      <c r="L306" s="333"/>
      <c r="M306" s="333"/>
      <c r="N306" s="333"/>
      <c r="O306" s="333"/>
      <c r="P306" s="333"/>
      <c r="Q306" s="333"/>
      <c r="R306" s="333"/>
      <c r="S306" s="333"/>
      <c r="T306" s="333"/>
      <c r="U306" s="333"/>
      <c r="V306" s="333"/>
    </row>
    <row r="307" spans="1:22">
      <c r="A307" s="333"/>
      <c r="B307" s="333"/>
      <c r="C307" s="333"/>
      <c r="D307" s="333"/>
      <c r="E307" s="333"/>
      <c r="F307" s="333"/>
      <c r="G307" s="333"/>
      <c r="H307" s="333"/>
      <c r="I307" s="333"/>
      <c r="J307" s="333"/>
      <c r="K307" s="333"/>
      <c r="L307" s="333"/>
      <c r="M307" s="333"/>
      <c r="N307" s="333"/>
      <c r="O307" s="333"/>
      <c r="P307" s="333"/>
      <c r="Q307" s="333"/>
      <c r="R307" s="333"/>
      <c r="S307" s="333"/>
      <c r="T307" s="333"/>
      <c r="U307" s="333"/>
      <c r="V307" s="333"/>
    </row>
    <row r="308" spans="1:22">
      <c r="A308" s="333"/>
      <c r="B308" s="333"/>
      <c r="C308" s="333"/>
      <c r="D308" s="333"/>
      <c r="E308" s="333"/>
      <c r="F308" s="333"/>
      <c r="G308" s="333"/>
      <c r="H308" s="333"/>
      <c r="I308" s="333"/>
      <c r="J308" s="333"/>
      <c r="K308" s="333"/>
      <c r="L308" s="333"/>
      <c r="M308" s="333"/>
      <c r="N308" s="333"/>
      <c r="O308" s="333"/>
      <c r="P308" s="333"/>
      <c r="Q308" s="333"/>
      <c r="R308" s="333"/>
      <c r="S308" s="333"/>
      <c r="T308" s="333"/>
      <c r="U308" s="333"/>
      <c r="V308" s="333"/>
    </row>
    <row r="309" spans="1:22">
      <c r="A309" s="333"/>
      <c r="B309" s="333"/>
      <c r="C309" s="333"/>
      <c r="D309" s="333"/>
      <c r="E309" s="333"/>
      <c r="F309" s="333"/>
      <c r="G309" s="333"/>
      <c r="H309" s="333"/>
      <c r="I309" s="333"/>
      <c r="J309" s="333"/>
      <c r="K309" s="333"/>
      <c r="L309" s="333"/>
      <c r="M309" s="333"/>
      <c r="N309" s="333"/>
      <c r="O309" s="333"/>
      <c r="P309" s="333"/>
      <c r="Q309" s="333"/>
      <c r="R309" s="333"/>
      <c r="S309" s="333"/>
      <c r="T309" s="333"/>
      <c r="U309" s="333"/>
      <c r="V309" s="333"/>
    </row>
    <row r="310" spans="1:22">
      <c r="A310" s="333"/>
      <c r="B310" s="333"/>
      <c r="C310" s="333"/>
      <c r="D310" s="333"/>
      <c r="E310" s="333"/>
      <c r="F310" s="333"/>
      <c r="G310" s="333"/>
      <c r="H310" s="333"/>
      <c r="I310" s="333"/>
      <c r="J310" s="333"/>
      <c r="K310" s="333"/>
      <c r="L310" s="333"/>
      <c r="M310" s="333"/>
      <c r="N310" s="333"/>
      <c r="O310" s="333"/>
      <c r="P310" s="333"/>
      <c r="Q310" s="333"/>
      <c r="R310" s="333"/>
      <c r="S310" s="333"/>
      <c r="T310" s="333"/>
      <c r="U310" s="333"/>
      <c r="V310" s="333"/>
    </row>
    <row r="311" spans="1:22">
      <c r="A311" s="333"/>
      <c r="B311" s="333"/>
      <c r="C311" s="333"/>
      <c r="D311" s="333"/>
      <c r="E311" s="333"/>
      <c r="F311" s="333"/>
      <c r="G311" s="333"/>
      <c r="H311" s="333"/>
      <c r="I311" s="333"/>
      <c r="J311" s="333"/>
      <c r="K311" s="333"/>
      <c r="L311" s="333"/>
      <c r="M311" s="333"/>
      <c r="N311" s="333"/>
      <c r="O311" s="333"/>
      <c r="P311" s="333"/>
      <c r="Q311" s="333"/>
      <c r="R311" s="333"/>
      <c r="S311" s="333"/>
      <c r="T311" s="333"/>
      <c r="U311" s="333"/>
      <c r="V311" s="333"/>
    </row>
    <row r="312" spans="1:22">
      <c r="A312" s="333"/>
      <c r="B312" s="333"/>
      <c r="C312" s="333"/>
      <c r="D312" s="333"/>
      <c r="E312" s="333"/>
      <c r="F312" s="333"/>
      <c r="G312" s="333"/>
      <c r="H312" s="333"/>
      <c r="I312" s="333"/>
      <c r="J312" s="333"/>
      <c r="K312" s="333"/>
      <c r="L312" s="333"/>
      <c r="M312" s="333"/>
      <c r="N312" s="333"/>
      <c r="O312" s="333"/>
      <c r="P312" s="333"/>
      <c r="Q312" s="333"/>
      <c r="R312" s="333"/>
      <c r="S312" s="333"/>
      <c r="T312" s="333"/>
      <c r="U312" s="333"/>
      <c r="V312" s="333"/>
    </row>
    <row r="313" spans="1:22">
      <c r="A313" s="333"/>
      <c r="B313" s="333"/>
      <c r="C313" s="333"/>
      <c r="D313" s="333"/>
      <c r="E313" s="333"/>
      <c r="F313" s="333"/>
      <c r="G313" s="333"/>
      <c r="H313" s="333"/>
      <c r="I313" s="333"/>
      <c r="J313" s="333"/>
      <c r="K313" s="333"/>
      <c r="L313" s="333"/>
      <c r="M313" s="333"/>
      <c r="N313" s="333"/>
      <c r="O313" s="333"/>
      <c r="P313" s="333"/>
      <c r="Q313" s="333"/>
      <c r="R313" s="333"/>
      <c r="S313" s="333"/>
      <c r="T313" s="333"/>
      <c r="U313" s="333"/>
      <c r="V313" s="333"/>
    </row>
    <row r="314" spans="1:22">
      <c r="A314" s="333"/>
      <c r="B314" s="333"/>
      <c r="C314" s="333"/>
      <c r="D314" s="333"/>
      <c r="E314" s="333"/>
      <c r="F314" s="333"/>
      <c r="G314" s="333"/>
      <c r="H314" s="333"/>
      <c r="I314" s="333"/>
      <c r="J314" s="333"/>
      <c r="K314" s="333"/>
      <c r="L314" s="333"/>
      <c r="M314" s="333"/>
      <c r="N314" s="333"/>
      <c r="O314" s="333"/>
      <c r="P314" s="333"/>
      <c r="Q314" s="333"/>
      <c r="R314" s="333"/>
      <c r="S314" s="333"/>
      <c r="T314" s="333"/>
      <c r="U314" s="333"/>
      <c r="V314" s="333"/>
    </row>
    <row r="315" spans="1:22">
      <c r="A315" s="333"/>
      <c r="B315" s="333"/>
      <c r="C315" s="333"/>
      <c r="D315" s="333"/>
      <c r="E315" s="333"/>
      <c r="F315" s="333"/>
      <c r="G315" s="333"/>
      <c r="H315" s="333"/>
      <c r="I315" s="333"/>
      <c r="J315" s="333"/>
      <c r="K315" s="333"/>
      <c r="L315" s="333"/>
      <c r="M315" s="333"/>
      <c r="N315" s="333"/>
      <c r="O315" s="333"/>
      <c r="P315" s="333"/>
      <c r="Q315" s="333"/>
      <c r="R315" s="333"/>
      <c r="S315" s="333"/>
      <c r="T315" s="333"/>
      <c r="U315" s="333"/>
      <c r="V315" s="333"/>
    </row>
    <row r="316" spans="1:22">
      <c r="A316" s="333"/>
      <c r="B316" s="333"/>
      <c r="C316" s="333"/>
      <c r="D316" s="333"/>
      <c r="E316" s="333"/>
      <c r="F316" s="333"/>
      <c r="G316" s="333"/>
      <c r="H316" s="333"/>
      <c r="I316" s="333"/>
      <c r="J316" s="333"/>
      <c r="K316" s="333"/>
      <c r="L316" s="333"/>
      <c r="M316" s="333"/>
      <c r="N316" s="333"/>
      <c r="O316" s="333"/>
      <c r="P316" s="333"/>
      <c r="Q316" s="333"/>
      <c r="R316" s="333"/>
      <c r="S316" s="333"/>
      <c r="T316" s="333"/>
      <c r="U316" s="333"/>
      <c r="V316" s="333"/>
    </row>
    <row r="317" spans="1:22">
      <c r="A317" s="333"/>
      <c r="B317" s="333"/>
      <c r="C317" s="333"/>
      <c r="D317" s="333"/>
      <c r="E317" s="333"/>
      <c r="F317" s="333"/>
      <c r="G317" s="333"/>
      <c r="H317" s="333"/>
      <c r="I317" s="333"/>
      <c r="J317" s="333"/>
      <c r="K317" s="333"/>
      <c r="L317" s="333"/>
      <c r="M317" s="333"/>
      <c r="N317" s="333"/>
      <c r="O317" s="333"/>
      <c r="P317" s="333"/>
      <c r="Q317" s="333"/>
      <c r="R317" s="333"/>
      <c r="S317" s="333"/>
      <c r="T317" s="333"/>
      <c r="U317" s="333"/>
      <c r="V317" s="333"/>
    </row>
    <row r="318" spans="1:22">
      <c r="A318" s="333"/>
      <c r="B318" s="333"/>
      <c r="C318" s="333"/>
      <c r="D318" s="333"/>
      <c r="E318" s="333"/>
      <c r="F318" s="333"/>
      <c r="G318" s="333"/>
      <c r="H318" s="333"/>
      <c r="I318" s="333"/>
      <c r="J318" s="333"/>
      <c r="K318" s="333"/>
      <c r="L318" s="333"/>
      <c r="M318" s="333"/>
      <c r="N318" s="333"/>
      <c r="O318" s="333"/>
      <c r="P318" s="333"/>
      <c r="Q318" s="333"/>
      <c r="R318" s="333"/>
      <c r="S318" s="333"/>
      <c r="T318" s="333"/>
      <c r="U318" s="333"/>
      <c r="V318" s="333"/>
    </row>
    <row r="319" spans="1:22">
      <c r="A319" s="333"/>
      <c r="B319" s="333"/>
      <c r="C319" s="333"/>
      <c r="D319" s="333"/>
      <c r="E319" s="333"/>
      <c r="F319" s="333"/>
      <c r="G319" s="333"/>
      <c r="H319" s="333"/>
      <c r="I319" s="333"/>
      <c r="J319" s="333"/>
      <c r="K319" s="333"/>
      <c r="L319" s="333"/>
      <c r="M319" s="333"/>
      <c r="N319" s="333"/>
      <c r="O319" s="333"/>
      <c r="P319" s="333"/>
      <c r="Q319" s="333"/>
      <c r="R319" s="333"/>
      <c r="S319" s="333"/>
      <c r="T319" s="333"/>
      <c r="U319" s="333"/>
      <c r="V319" s="333"/>
    </row>
    <row r="320" spans="1:22">
      <c r="A320" s="333"/>
      <c r="B320" s="333"/>
      <c r="C320" s="333"/>
      <c r="D320" s="333"/>
      <c r="E320" s="333"/>
      <c r="F320" s="333"/>
      <c r="G320" s="333"/>
      <c r="H320" s="333"/>
      <c r="I320" s="333"/>
      <c r="J320" s="333"/>
      <c r="K320" s="333"/>
      <c r="L320" s="333"/>
      <c r="M320" s="333"/>
      <c r="N320" s="333"/>
      <c r="O320" s="333"/>
      <c r="P320" s="333"/>
      <c r="Q320" s="333"/>
      <c r="R320" s="333"/>
      <c r="S320" s="333"/>
      <c r="T320" s="333"/>
      <c r="U320" s="333"/>
      <c r="V320" s="333"/>
    </row>
    <row r="321" spans="1:22">
      <c r="A321" s="333"/>
      <c r="B321" s="333"/>
      <c r="C321" s="333"/>
      <c r="D321" s="333"/>
      <c r="E321" s="333"/>
      <c r="F321" s="333"/>
      <c r="G321" s="333"/>
      <c r="H321" s="333"/>
      <c r="I321" s="333"/>
      <c r="J321" s="333"/>
      <c r="K321" s="333"/>
      <c r="L321" s="333"/>
      <c r="M321" s="333"/>
      <c r="N321" s="333"/>
      <c r="O321" s="333"/>
      <c r="P321" s="333"/>
      <c r="Q321" s="333"/>
      <c r="R321" s="333"/>
      <c r="S321" s="333"/>
      <c r="T321" s="333"/>
      <c r="U321" s="333"/>
      <c r="V321" s="333"/>
    </row>
    <row r="322" spans="1:22">
      <c r="A322" s="333"/>
      <c r="B322" s="333"/>
      <c r="C322" s="333"/>
      <c r="D322" s="333"/>
      <c r="E322" s="333"/>
      <c r="F322" s="333"/>
      <c r="G322" s="333"/>
      <c r="H322" s="333"/>
      <c r="I322" s="333"/>
      <c r="J322" s="333"/>
      <c r="K322" s="333"/>
      <c r="L322" s="333"/>
      <c r="M322" s="333"/>
      <c r="N322" s="333"/>
      <c r="O322" s="333"/>
      <c r="P322" s="333"/>
      <c r="Q322" s="333"/>
      <c r="R322" s="333"/>
      <c r="S322" s="333"/>
      <c r="T322" s="333"/>
      <c r="U322" s="333"/>
      <c r="V322" s="333"/>
    </row>
    <row r="323" spans="1:22">
      <c r="A323" s="333"/>
      <c r="B323" s="333"/>
      <c r="C323" s="333"/>
      <c r="D323" s="333"/>
      <c r="E323" s="333"/>
      <c r="F323" s="333"/>
      <c r="G323" s="333"/>
      <c r="H323" s="333"/>
      <c r="I323" s="333"/>
      <c r="J323" s="333"/>
      <c r="K323" s="333"/>
      <c r="L323" s="333"/>
      <c r="M323" s="333"/>
      <c r="N323" s="333"/>
      <c r="O323" s="333"/>
      <c r="P323" s="333"/>
      <c r="Q323" s="333"/>
      <c r="R323" s="333"/>
      <c r="S323" s="333"/>
      <c r="T323" s="333"/>
      <c r="U323" s="333"/>
      <c r="V323" s="333"/>
    </row>
    <row r="324" spans="1:22">
      <c r="A324" s="333"/>
      <c r="B324" s="333"/>
      <c r="C324" s="333"/>
      <c r="D324" s="333"/>
      <c r="E324" s="333"/>
      <c r="F324" s="333"/>
      <c r="G324" s="333"/>
      <c r="H324" s="333"/>
      <c r="I324" s="333"/>
      <c r="J324" s="333"/>
      <c r="K324" s="333"/>
      <c r="L324" s="333"/>
      <c r="M324" s="333"/>
      <c r="N324" s="333"/>
      <c r="O324" s="333"/>
      <c r="P324" s="333"/>
      <c r="Q324" s="333"/>
      <c r="R324" s="333"/>
      <c r="S324" s="333"/>
      <c r="T324" s="333"/>
      <c r="U324" s="333"/>
      <c r="V324" s="333"/>
    </row>
    <row r="325" spans="1:22">
      <c r="A325" s="333"/>
      <c r="B325" s="333"/>
      <c r="C325" s="333"/>
      <c r="D325" s="333"/>
      <c r="E325" s="333"/>
      <c r="F325" s="333"/>
      <c r="G325" s="333"/>
      <c r="H325" s="333"/>
      <c r="I325" s="333"/>
      <c r="J325" s="333"/>
      <c r="K325" s="333"/>
      <c r="L325" s="333"/>
      <c r="M325" s="333"/>
      <c r="N325" s="333"/>
      <c r="O325" s="333"/>
      <c r="P325" s="333"/>
      <c r="Q325" s="333"/>
      <c r="R325" s="333"/>
      <c r="S325" s="333"/>
      <c r="T325" s="333"/>
      <c r="U325" s="333"/>
      <c r="V325" s="333"/>
    </row>
    <row r="326" spans="1:22">
      <c r="A326" s="333"/>
      <c r="B326" s="333"/>
      <c r="C326" s="333"/>
      <c r="D326" s="333"/>
      <c r="E326" s="333"/>
      <c r="F326" s="333"/>
      <c r="G326" s="333"/>
      <c r="H326" s="333"/>
      <c r="I326" s="333"/>
      <c r="J326" s="333"/>
      <c r="K326" s="333"/>
      <c r="L326" s="333"/>
      <c r="M326" s="333"/>
      <c r="N326" s="333"/>
      <c r="O326" s="333"/>
      <c r="P326" s="333"/>
      <c r="Q326" s="333"/>
      <c r="R326" s="333"/>
      <c r="S326" s="333"/>
      <c r="T326" s="333"/>
      <c r="U326" s="333"/>
      <c r="V326" s="333"/>
    </row>
    <row r="327" spans="1:22">
      <c r="A327" s="333"/>
      <c r="B327" s="333"/>
      <c r="C327" s="333"/>
      <c r="D327" s="333"/>
      <c r="E327" s="333"/>
      <c r="F327" s="333"/>
      <c r="G327" s="333"/>
      <c r="H327" s="333"/>
      <c r="I327" s="333"/>
      <c r="J327" s="333"/>
      <c r="K327" s="333"/>
      <c r="L327" s="333"/>
      <c r="M327" s="333"/>
      <c r="N327" s="333"/>
      <c r="O327" s="333"/>
      <c r="P327" s="333"/>
      <c r="Q327" s="333"/>
      <c r="R327" s="333"/>
      <c r="S327" s="333"/>
      <c r="T327" s="333"/>
      <c r="U327" s="333"/>
      <c r="V327" s="333"/>
    </row>
    <row r="328" spans="1:22">
      <c r="A328" s="333"/>
      <c r="B328" s="333"/>
      <c r="C328" s="333"/>
      <c r="D328" s="333"/>
      <c r="E328" s="333"/>
      <c r="F328" s="333"/>
      <c r="G328" s="333"/>
      <c r="H328" s="333"/>
      <c r="I328" s="333"/>
      <c r="J328" s="333"/>
      <c r="K328" s="333"/>
      <c r="L328" s="333"/>
      <c r="M328" s="333"/>
      <c r="N328" s="333"/>
      <c r="O328" s="333"/>
      <c r="P328" s="333"/>
      <c r="Q328" s="333"/>
      <c r="R328" s="333"/>
      <c r="S328" s="333"/>
      <c r="T328" s="333"/>
      <c r="U328" s="333"/>
      <c r="V328" s="333"/>
    </row>
    <row r="329" spans="1:22">
      <c r="A329" s="333"/>
      <c r="B329" s="333"/>
      <c r="C329" s="333"/>
      <c r="D329" s="333"/>
      <c r="E329" s="333"/>
      <c r="F329" s="333"/>
      <c r="G329" s="333"/>
      <c r="H329" s="333"/>
      <c r="I329" s="333"/>
      <c r="J329" s="333"/>
      <c r="K329" s="333"/>
      <c r="L329" s="333"/>
      <c r="M329" s="333"/>
      <c r="N329" s="333"/>
      <c r="O329" s="333"/>
      <c r="P329" s="333"/>
      <c r="Q329" s="333"/>
      <c r="R329" s="333"/>
      <c r="S329" s="333"/>
      <c r="T329" s="333"/>
      <c r="U329" s="333"/>
      <c r="V329" s="333"/>
    </row>
    <row r="330" spans="1:22">
      <c r="A330" s="333"/>
      <c r="B330" s="333"/>
      <c r="C330" s="333"/>
      <c r="D330" s="333"/>
      <c r="E330" s="333"/>
      <c r="F330" s="333"/>
      <c r="G330" s="333"/>
      <c r="H330" s="333"/>
      <c r="I330" s="333"/>
      <c r="J330" s="333"/>
      <c r="K330" s="333"/>
      <c r="L330" s="333"/>
      <c r="M330" s="333"/>
      <c r="N330" s="333"/>
      <c r="O330" s="333"/>
      <c r="P330" s="333"/>
      <c r="Q330" s="333"/>
      <c r="R330" s="333"/>
      <c r="S330" s="333"/>
      <c r="T330" s="333"/>
      <c r="U330" s="333"/>
      <c r="V330" s="333"/>
    </row>
    <row r="331" spans="1:22">
      <c r="A331" s="333"/>
      <c r="B331" s="333"/>
      <c r="C331" s="333"/>
      <c r="D331" s="333"/>
      <c r="E331" s="333"/>
      <c r="F331" s="333"/>
      <c r="G331" s="333"/>
      <c r="H331" s="333"/>
      <c r="I331" s="333"/>
      <c r="J331" s="333"/>
      <c r="K331" s="333"/>
      <c r="L331" s="333"/>
      <c r="M331" s="333"/>
      <c r="N331" s="333"/>
      <c r="O331" s="333"/>
      <c r="P331" s="333"/>
      <c r="Q331" s="333"/>
      <c r="R331" s="333"/>
      <c r="S331" s="333"/>
      <c r="T331" s="333"/>
      <c r="U331" s="333"/>
      <c r="V331" s="333"/>
    </row>
    <row r="332" spans="1:22">
      <c r="A332" s="333"/>
      <c r="B332" s="333"/>
      <c r="C332" s="333"/>
      <c r="D332" s="333"/>
      <c r="E332" s="333"/>
      <c r="F332" s="333"/>
      <c r="G332" s="333"/>
      <c r="H332" s="333"/>
      <c r="I332" s="333"/>
      <c r="J332" s="333"/>
      <c r="K332" s="333"/>
      <c r="L332" s="333"/>
      <c r="M332" s="333"/>
      <c r="N332" s="333"/>
      <c r="O332" s="333"/>
      <c r="P332" s="333"/>
      <c r="Q332" s="333"/>
      <c r="R332" s="333"/>
      <c r="S332" s="333"/>
      <c r="T332" s="333"/>
      <c r="U332" s="333"/>
      <c r="V332" s="333"/>
    </row>
    <row r="333" spans="1:22">
      <c r="A333" s="333"/>
      <c r="B333" s="333"/>
      <c r="C333" s="333"/>
      <c r="D333" s="333"/>
      <c r="E333" s="333"/>
      <c r="F333" s="333"/>
      <c r="G333" s="333"/>
      <c r="H333" s="333"/>
      <c r="I333" s="333"/>
      <c r="J333" s="333"/>
      <c r="K333" s="333"/>
      <c r="L333" s="333"/>
      <c r="M333" s="333"/>
      <c r="N333" s="333"/>
      <c r="O333" s="333"/>
      <c r="P333" s="333"/>
      <c r="Q333" s="333"/>
      <c r="R333" s="333"/>
      <c r="S333" s="333"/>
      <c r="T333" s="333"/>
      <c r="U333" s="333"/>
      <c r="V333" s="333"/>
    </row>
    <row r="334" spans="1:22">
      <c r="A334" s="333"/>
      <c r="B334" s="333"/>
      <c r="C334" s="333"/>
      <c r="D334" s="333"/>
      <c r="E334" s="333"/>
      <c r="F334" s="333"/>
      <c r="G334" s="333"/>
      <c r="H334" s="333"/>
      <c r="I334" s="333"/>
      <c r="J334" s="333"/>
      <c r="K334" s="333"/>
      <c r="L334" s="333"/>
      <c r="M334" s="333"/>
      <c r="N334" s="333"/>
      <c r="O334" s="333"/>
      <c r="P334" s="333"/>
      <c r="Q334" s="333"/>
      <c r="R334" s="333"/>
      <c r="S334" s="333"/>
      <c r="T334" s="333"/>
      <c r="U334" s="333"/>
      <c r="V334" s="333"/>
    </row>
    <row r="335" spans="1:22">
      <c r="A335" s="333"/>
      <c r="B335" s="333"/>
      <c r="C335" s="333"/>
      <c r="D335" s="333"/>
      <c r="E335" s="333"/>
      <c r="F335" s="333"/>
      <c r="G335" s="333"/>
      <c r="H335" s="333"/>
      <c r="I335" s="333"/>
      <c r="J335" s="333"/>
      <c r="K335" s="333"/>
      <c r="L335" s="333"/>
      <c r="M335" s="333"/>
      <c r="N335" s="333"/>
      <c r="O335" s="333"/>
      <c r="P335" s="333"/>
      <c r="Q335" s="333"/>
      <c r="R335" s="333"/>
      <c r="S335" s="333"/>
      <c r="T335" s="333"/>
      <c r="U335" s="333"/>
      <c r="V335" s="333"/>
    </row>
    <row r="336" spans="1:22">
      <c r="A336" s="333"/>
      <c r="B336" s="333"/>
      <c r="C336" s="333"/>
      <c r="D336" s="333"/>
      <c r="E336" s="333"/>
      <c r="F336" s="333"/>
      <c r="G336" s="333"/>
      <c r="H336" s="333"/>
      <c r="I336" s="333"/>
      <c r="J336" s="333"/>
      <c r="K336" s="333"/>
      <c r="L336" s="333"/>
      <c r="M336" s="333"/>
      <c r="N336" s="333"/>
      <c r="O336" s="333"/>
      <c r="P336" s="333"/>
      <c r="Q336" s="333"/>
      <c r="R336" s="333"/>
      <c r="S336" s="333"/>
      <c r="T336" s="333"/>
      <c r="U336" s="333"/>
      <c r="V336" s="333"/>
    </row>
    <row r="337" spans="1:22">
      <c r="A337" s="333"/>
      <c r="B337" s="333"/>
      <c r="C337" s="333"/>
      <c r="D337" s="333"/>
      <c r="E337" s="333"/>
      <c r="F337" s="333"/>
      <c r="G337" s="333"/>
      <c r="H337" s="333"/>
      <c r="I337" s="333"/>
      <c r="J337" s="333"/>
      <c r="K337" s="333"/>
      <c r="L337" s="333"/>
      <c r="M337" s="333"/>
      <c r="N337" s="333"/>
      <c r="O337" s="333"/>
      <c r="P337" s="333"/>
      <c r="Q337" s="333"/>
      <c r="R337" s="333"/>
      <c r="S337" s="333"/>
      <c r="T337" s="333"/>
      <c r="U337" s="333"/>
      <c r="V337" s="333"/>
    </row>
    <row r="338" spans="1:22">
      <c r="A338" s="333"/>
      <c r="B338" s="333"/>
      <c r="C338" s="333"/>
      <c r="D338" s="333"/>
      <c r="E338" s="333"/>
      <c r="F338" s="333"/>
      <c r="G338" s="333"/>
      <c r="H338" s="333"/>
      <c r="I338" s="333"/>
      <c r="J338" s="333"/>
      <c r="K338" s="333"/>
      <c r="L338" s="333"/>
      <c r="M338" s="333"/>
      <c r="N338" s="333"/>
      <c r="O338" s="333"/>
      <c r="P338" s="333"/>
      <c r="Q338" s="333"/>
      <c r="R338" s="333"/>
      <c r="S338" s="333"/>
      <c r="T338" s="333"/>
      <c r="U338" s="333"/>
      <c r="V338" s="333"/>
    </row>
    <row r="339" spans="1:22">
      <c r="A339" s="333"/>
      <c r="B339" s="333"/>
      <c r="C339" s="333"/>
      <c r="D339" s="333"/>
      <c r="E339" s="333"/>
      <c r="F339" s="333"/>
      <c r="G339" s="333"/>
      <c r="H339" s="333"/>
      <c r="I339" s="333"/>
      <c r="J339" s="333"/>
      <c r="K339" s="333"/>
      <c r="L339" s="333"/>
      <c r="M339" s="333"/>
      <c r="N339" s="333"/>
      <c r="O339" s="333"/>
      <c r="P339" s="333"/>
      <c r="Q339" s="333"/>
      <c r="R339" s="333"/>
      <c r="S339" s="333"/>
      <c r="T339" s="333"/>
      <c r="U339" s="333"/>
      <c r="V339" s="333"/>
    </row>
    <row r="340" spans="1:22">
      <c r="A340" s="333"/>
      <c r="B340" s="333"/>
      <c r="C340" s="333"/>
      <c r="D340" s="333"/>
      <c r="E340" s="333"/>
      <c r="F340" s="333"/>
      <c r="G340" s="333"/>
      <c r="H340" s="333"/>
      <c r="I340" s="333"/>
      <c r="J340" s="333"/>
      <c r="K340" s="333"/>
      <c r="L340" s="333"/>
      <c r="M340" s="333"/>
      <c r="N340" s="333"/>
      <c r="O340" s="333"/>
      <c r="P340" s="333"/>
      <c r="Q340" s="333"/>
      <c r="R340" s="333"/>
      <c r="S340" s="333"/>
      <c r="T340" s="333"/>
      <c r="U340" s="333"/>
      <c r="V340" s="333"/>
    </row>
    <row r="341" spans="1:22">
      <c r="A341" s="333"/>
      <c r="B341" s="333"/>
      <c r="C341" s="333"/>
      <c r="D341" s="333"/>
      <c r="E341" s="333"/>
      <c r="F341" s="333"/>
      <c r="G341" s="333"/>
      <c r="H341" s="333"/>
      <c r="I341" s="333"/>
      <c r="J341" s="333"/>
      <c r="K341" s="333"/>
      <c r="L341" s="333"/>
      <c r="M341" s="333"/>
      <c r="N341" s="333"/>
      <c r="O341" s="333"/>
      <c r="P341" s="333"/>
      <c r="Q341" s="333"/>
      <c r="R341" s="333"/>
      <c r="S341" s="333"/>
      <c r="T341" s="333"/>
      <c r="U341" s="333"/>
      <c r="V341" s="333"/>
    </row>
    <row r="342" spans="1:22">
      <c r="A342" s="333"/>
      <c r="B342" s="333"/>
      <c r="C342" s="333"/>
      <c r="D342" s="333"/>
      <c r="E342" s="333"/>
      <c r="F342" s="333"/>
      <c r="G342" s="333"/>
      <c r="H342" s="333"/>
      <c r="I342" s="333"/>
      <c r="J342" s="333"/>
      <c r="K342" s="333"/>
      <c r="L342" s="333"/>
      <c r="M342" s="333"/>
      <c r="N342" s="333"/>
      <c r="O342" s="333"/>
      <c r="P342" s="333"/>
      <c r="Q342" s="333"/>
      <c r="R342" s="333"/>
      <c r="S342" s="333"/>
      <c r="T342" s="333"/>
      <c r="U342" s="333"/>
      <c r="V342" s="333"/>
    </row>
    <row r="343" spans="1:22">
      <c r="A343" s="333"/>
      <c r="B343" s="333"/>
      <c r="C343" s="333"/>
      <c r="D343" s="333"/>
      <c r="E343" s="333"/>
      <c r="F343" s="333"/>
      <c r="G343" s="333"/>
      <c r="H343" s="333"/>
      <c r="I343" s="333"/>
      <c r="J343" s="333"/>
      <c r="K343" s="333"/>
      <c r="L343" s="333"/>
      <c r="M343" s="333"/>
      <c r="N343" s="333"/>
      <c r="O343" s="333"/>
      <c r="P343" s="333"/>
      <c r="Q343" s="333"/>
      <c r="R343" s="333"/>
      <c r="S343" s="333"/>
      <c r="T343" s="333"/>
      <c r="U343" s="333"/>
      <c r="V343" s="333"/>
    </row>
    <row r="344" spans="1:22">
      <c r="A344" s="333"/>
      <c r="B344" s="333"/>
      <c r="C344" s="333"/>
      <c r="D344" s="333"/>
      <c r="E344" s="333"/>
      <c r="F344" s="333"/>
      <c r="G344" s="333"/>
      <c r="H344" s="333"/>
      <c r="I344" s="333"/>
      <c r="J344" s="333"/>
      <c r="K344" s="333"/>
      <c r="L344" s="333"/>
      <c r="M344" s="333"/>
      <c r="N344" s="333"/>
      <c r="O344" s="333"/>
      <c r="P344" s="333"/>
      <c r="Q344" s="333"/>
      <c r="R344" s="333"/>
      <c r="S344" s="333"/>
      <c r="T344" s="333"/>
      <c r="U344" s="333"/>
      <c r="V344" s="333"/>
    </row>
    <row r="345" spans="1:22">
      <c r="A345" s="333"/>
      <c r="B345" s="333"/>
      <c r="C345" s="333"/>
      <c r="D345" s="333"/>
      <c r="E345" s="333"/>
      <c r="F345" s="333"/>
      <c r="G345" s="333"/>
      <c r="H345" s="333"/>
      <c r="I345" s="333"/>
      <c r="J345" s="333"/>
      <c r="K345" s="333"/>
      <c r="L345" s="333"/>
      <c r="M345" s="333"/>
      <c r="N345" s="333"/>
      <c r="O345" s="333"/>
      <c r="P345" s="333"/>
      <c r="Q345" s="333"/>
      <c r="R345" s="333"/>
      <c r="S345" s="333"/>
      <c r="T345" s="333"/>
      <c r="U345" s="333"/>
      <c r="V345" s="333"/>
    </row>
    <row r="346" spans="1:22">
      <c r="A346" s="333"/>
      <c r="B346" s="333"/>
      <c r="C346" s="333"/>
      <c r="D346" s="333"/>
      <c r="E346" s="333"/>
      <c r="F346" s="333"/>
      <c r="G346" s="333"/>
      <c r="H346" s="333"/>
      <c r="I346" s="333"/>
      <c r="J346" s="333"/>
      <c r="K346" s="333"/>
      <c r="L346" s="333"/>
      <c r="M346" s="333"/>
      <c r="N346" s="333"/>
      <c r="O346" s="333"/>
      <c r="P346" s="333"/>
      <c r="Q346" s="333"/>
      <c r="R346" s="333"/>
      <c r="S346" s="333"/>
      <c r="T346" s="333"/>
      <c r="U346" s="333"/>
      <c r="V346" s="333"/>
    </row>
    <row r="347" spans="1:22">
      <c r="A347" s="333"/>
      <c r="B347" s="333"/>
      <c r="C347" s="333"/>
      <c r="D347" s="333"/>
      <c r="E347" s="333"/>
      <c r="F347" s="333"/>
      <c r="G347" s="333"/>
      <c r="H347" s="333"/>
      <c r="I347" s="333"/>
      <c r="J347" s="333"/>
      <c r="K347" s="333"/>
      <c r="L347" s="333"/>
      <c r="M347" s="333"/>
      <c r="N347" s="333"/>
      <c r="O347" s="333"/>
      <c r="P347" s="333"/>
      <c r="Q347" s="333"/>
      <c r="R347" s="333"/>
      <c r="S347" s="333"/>
      <c r="T347" s="333"/>
      <c r="U347" s="333"/>
      <c r="V347" s="333"/>
    </row>
    <row r="348" spans="1:22">
      <c r="A348" s="333"/>
      <c r="B348" s="333"/>
      <c r="C348" s="333"/>
      <c r="D348" s="333"/>
      <c r="E348" s="333"/>
      <c r="F348" s="333"/>
      <c r="G348" s="333"/>
      <c r="H348" s="333"/>
      <c r="I348" s="333"/>
      <c r="J348" s="333"/>
      <c r="K348" s="333"/>
      <c r="L348" s="333"/>
      <c r="M348" s="333"/>
      <c r="N348" s="333"/>
      <c r="O348" s="333"/>
      <c r="P348" s="333"/>
      <c r="Q348" s="333"/>
      <c r="R348" s="333"/>
      <c r="S348" s="333"/>
      <c r="T348" s="333"/>
      <c r="U348" s="333"/>
      <c r="V348" s="333"/>
    </row>
    <row r="349" spans="1:22">
      <c r="A349" s="333"/>
      <c r="B349" s="333"/>
      <c r="C349" s="333"/>
      <c r="D349" s="333"/>
      <c r="E349" s="333"/>
      <c r="F349" s="333"/>
      <c r="G349" s="333"/>
      <c r="H349" s="333"/>
      <c r="I349" s="333"/>
      <c r="J349" s="333"/>
      <c r="K349" s="333"/>
      <c r="L349" s="333"/>
      <c r="M349" s="333"/>
      <c r="N349" s="333"/>
      <c r="O349" s="333"/>
      <c r="P349" s="333"/>
      <c r="Q349" s="333"/>
      <c r="R349" s="333"/>
      <c r="S349" s="333"/>
      <c r="T349" s="333"/>
      <c r="U349" s="333"/>
      <c r="V349" s="333"/>
    </row>
    <row r="350" spans="1:22">
      <c r="A350" s="333"/>
      <c r="B350" s="333"/>
      <c r="C350" s="333"/>
      <c r="D350" s="333"/>
      <c r="E350" s="333"/>
      <c r="F350" s="333"/>
      <c r="G350" s="333"/>
      <c r="H350" s="333"/>
      <c r="I350" s="333"/>
      <c r="J350" s="333"/>
      <c r="K350" s="333"/>
      <c r="L350" s="333"/>
      <c r="M350" s="333"/>
      <c r="N350" s="333"/>
      <c r="O350" s="333"/>
      <c r="P350" s="333"/>
      <c r="Q350" s="333"/>
      <c r="R350" s="333"/>
      <c r="S350" s="333"/>
      <c r="T350" s="333"/>
      <c r="U350" s="333"/>
      <c r="V350" s="333"/>
    </row>
    <row r="351" spans="1:22">
      <c r="A351" s="333"/>
      <c r="B351" s="333"/>
      <c r="C351" s="333"/>
      <c r="D351" s="333"/>
      <c r="E351" s="333"/>
      <c r="F351" s="333"/>
      <c r="G351" s="333"/>
      <c r="H351" s="333"/>
      <c r="I351" s="333"/>
      <c r="J351" s="333"/>
      <c r="K351" s="333"/>
      <c r="L351" s="333"/>
      <c r="M351" s="333"/>
      <c r="N351" s="333"/>
      <c r="O351" s="333"/>
      <c r="P351" s="333"/>
      <c r="Q351" s="333"/>
      <c r="R351" s="333"/>
      <c r="S351" s="333"/>
      <c r="T351" s="333"/>
      <c r="U351" s="333"/>
      <c r="V351" s="333"/>
    </row>
    <row r="352" spans="1:22">
      <c r="A352" s="333"/>
      <c r="B352" s="333"/>
      <c r="C352" s="333"/>
      <c r="D352" s="333"/>
      <c r="E352" s="333"/>
      <c r="F352" s="333"/>
      <c r="G352" s="333"/>
      <c r="H352" s="333"/>
      <c r="I352" s="333"/>
      <c r="J352" s="333"/>
      <c r="K352" s="333"/>
      <c r="L352" s="333"/>
      <c r="M352" s="333"/>
      <c r="N352" s="333"/>
      <c r="O352" s="333"/>
      <c r="P352" s="333"/>
      <c r="Q352" s="333"/>
      <c r="R352" s="333"/>
      <c r="S352" s="333"/>
      <c r="T352" s="333"/>
      <c r="U352" s="333"/>
      <c r="V352" s="333"/>
    </row>
    <row r="353" spans="1:22">
      <c r="A353" s="333"/>
      <c r="B353" s="333"/>
      <c r="C353" s="333"/>
      <c r="D353" s="333"/>
      <c r="E353" s="333"/>
      <c r="F353" s="333"/>
      <c r="G353" s="333"/>
      <c r="H353" s="333"/>
      <c r="I353" s="333"/>
      <c r="J353" s="333"/>
      <c r="K353" s="333"/>
      <c r="L353" s="333"/>
      <c r="M353" s="333"/>
      <c r="N353" s="333"/>
      <c r="O353" s="333"/>
      <c r="P353" s="333"/>
      <c r="Q353" s="333"/>
      <c r="R353" s="333"/>
      <c r="S353" s="333"/>
      <c r="T353" s="333"/>
      <c r="U353" s="333"/>
      <c r="V353" s="333"/>
    </row>
    <row r="354" spans="1:22">
      <c r="A354" s="333"/>
      <c r="B354" s="333"/>
      <c r="C354" s="333"/>
      <c r="D354" s="333"/>
      <c r="E354" s="333"/>
      <c r="F354" s="333"/>
      <c r="G354" s="333"/>
      <c r="H354" s="333"/>
      <c r="I354" s="333"/>
      <c r="J354" s="333"/>
      <c r="K354" s="333"/>
      <c r="L354" s="333"/>
      <c r="M354" s="333"/>
      <c r="N354" s="333"/>
      <c r="O354" s="333"/>
      <c r="P354" s="333"/>
      <c r="Q354" s="333"/>
      <c r="R354" s="333"/>
      <c r="S354" s="333"/>
      <c r="T354" s="333"/>
      <c r="U354" s="333"/>
      <c r="V354" s="333"/>
    </row>
    <row r="355" spans="1:22">
      <c r="A355" s="333"/>
      <c r="B355" s="333"/>
      <c r="C355" s="333"/>
      <c r="D355" s="333"/>
      <c r="E355" s="333"/>
      <c r="F355" s="333"/>
      <c r="G355" s="333"/>
      <c r="H355" s="333"/>
      <c r="I355" s="333"/>
      <c r="J355" s="333"/>
      <c r="K355" s="333"/>
      <c r="L355" s="333"/>
      <c r="M355" s="333"/>
      <c r="N355" s="333"/>
      <c r="O355" s="333"/>
      <c r="P355" s="333"/>
      <c r="Q355" s="333"/>
      <c r="R355" s="333"/>
      <c r="S355" s="333"/>
      <c r="T355" s="333"/>
      <c r="U355" s="333"/>
      <c r="V355" s="333"/>
    </row>
    <row r="356" spans="1:22">
      <c r="A356" s="333"/>
      <c r="B356" s="333"/>
      <c r="C356" s="333"/>
      <c r="D356" s="333"/>
      <c r="E356" s="333"/>
      <c r="F356" s="333"/>
      <c r="G356" s="333"/>
      <c r="H356" s="333"/>
      <c r="I356" s="333"/>
      <c r="J356" s="333"/>
      <c r="K356" s="333"/>
      <c r="L356" s="333"/>
      <c r="M356" s="333"/>
      <c r="N356" s="333"/>
      <c r="O356" s="333"/>
      <c r="P356" s="333"/>
      <c r="Q356" s="333"/>
      <c r="R356" s="333"/>
      <c r="S356" s="333"/>
      <c r="T356" s="333"/>
      <c r="U356" s="333"/>
      <c r="V356" s="333"/>
    </row>
    <row r="357" spans="1:22">
      <c r="A357" s="333"/>
      <c r="B357" s="333"/>
      <c r="C357" s="333"/>
      <c r="D357" s="333"/>
      <c r="E357" s="333"/>
      <c r="F357" s="333"/>
      <c r="G357" s="333"/>
      <c r="H357" s="333"/>
      <c r="I357" s="333"/>
      <c r="J357" s="333"/>
      <c r="K357" s="333"/>
      <c r="L357" s="333"/>
      <c r="M357" s="333"/>
      <c r="N357" s="333"/>
      <c r="O357" s="333"/>
      <c r="P357" s="333"/>
      <c r="Q357" s="333"/>
      <c r="R357" s="333"/>
      <c r="S357" s="333"/>
      <c r="T357" s="333"/>
      <c r="U357" s="333"/>
      <c r="V357" s="333"/>
    </row>
    <row r="358" spans="1:22">
      <c r="A358" s="333"/>
      <c r="B358" s="333"/>
      <c r="C358" s="333"/>
      <c r="D358" s="333"/>
      <c r="E358" s="333"/>
      <c r="F358" s="333"/>
      <c r="G358" s="333"/>
      <c r="H358" s="333"/>
      <c r="I358" s="333"/>
      <c r="J358" s="333"/>
      <c r="K358" s="333"/>
      <c r="L358" s="333"/>
      <c r="M358" s="333"/>
      <c r="N358" s="333"/>
      <c r="O358" s="333"/>
      <c r="P358" s="333"/>
      <c r="Q358" s="333"/>
      <c r="R358" s="333"/>
      <c r="S358" s="333"/>
      <c r="T358" s="333"/>
      <c r="U358" s="333"/>
      <c r="V358" s="333"/>
    </row>
    <row r="359" spans="1:22">
      <c r="A359" s="333"/>
      <c r="B359" s="333"/>
      <c r="C359" s="333"/>
      <c r="D359" s="333"/>
      <c r="E359" s="333"/>
      <c r="F359" s="333"/>
      <c r="G359" s="333"/>
      <c r="H359" s="333"/>
      <c r="I359" s="333"/>
      <c r="J359" s="333"/>
      <c r="K359" s="333"/>
      <c r="L359" s="333"/>
      <c r="M359" s="333"/>
      <c r="N359" s="333"/>
      <c r="O359" s="333"/>
      <c r="P359" s="333"/>
      <c r="Q359" s="333"/>
      <c r="R359" s="333"/>
      <c r="S359" s="333"/>
      <c r="T359" s="333"/>
      <c r="U359" s="333"/>
      <c r="V359" s="333"/>
    </row>
    <row r="360" spans="1:22">
      <c r="A360" s="333"/>
      <c r="B360" s="333"/>
      <c r="C360" s="333"/>
      <c r="D360" s="333"/>
      <c r="E360" s="333"/>
      <c r="F360" s="333"/>
      <c r="G360" s="333"/>
      <c r="H360" s="333"/>
      <c r="I360" s="333"/>
      <c r="J360" s="333"/>
      <c r="K360" s="333"/>
      <c r="L360" s="333"/>
      <c r="M360" s="333"/>
      <c r="N360" s="333"/>
      <c r="O360" s="333"/>
      <c r="P360" s="333"/>
      <c r="Q360" s="333"/>
      <c r="R360" s="333"/>
      <c r="S360" s="333"/>
      <c r="T360" s="333"/>
      <c r="U360" s="333"/>
      <c r="V360" s="333"/>
    </row>
    <row r="361" spans="1:22">
      <c r="A361" s="333"/>
      <c r="B361" s="333"/>
      <c r="C361" s="333"/>
      <c r="D361" s="333"/>
      <c r="E361" s="333"/>
      <c r="F361" s="333"/>
      <c r="G361" s="333"/>
      <c r="H361" s="333"/>
      <c r="I361" s="333"/>
      <c r="J361" s="333"/>
      <c r="K361" s="333"/>
      <c r="L361" s="333"/>
      <c r="M361" s="333"/>
      <c r="N361" s="333"/>
      <c r="O361" s="333"/>
      <c r="P361" s="333"/>
      <c r="Q361" s="333"/>
      <c r="R361" s="333"/>
      <c r="S361" s="333"/>
      <c r="T361" s="333"/>
      <c r="U361" s="333"/>
      <c r="V361" s="333"/>
    </row>
    <row r="362" spans="1:22">
      <c r="A362" s="333"/>
      <c r="B362" s="333"/>
      <c r="C362" s="333"/>
      <c r="D362" s="333"/>
      <c r="E362" s="333"/>
      <c r="F362" s="333"/>
      <c r="G362" s="333"/>
      <c r="H362" s="333"/>
      <c r="I362" s="333"/>
      <c r="J362" s="333"/>
      <c r="K362" s="333"/>
      <c r="L362" s="333"/>
      <c r="M362" s="333"/>
      <c r="N362" s="333"/>
      <c r="O362" s="333"/>
      <c r="P362" s="333"/>
      <c r="Q362" s="333"/>
      <c r="R362" s="333"/>
      <c r="S362" s="333"/>
      <c r="T362" s="333"/>
      <c r="U362" s="333"/>
      <c r="V362" s="333"/>
    </row>
    <row r="363" spans="1:22">
      <c r="A363" s="333"/>
      <c r="B363" s="333"/>
      <c r="C363" s="333"/>
      <c r="D363" s="333"/>
      <c r="E363" s="333"/>
      <c r="F363" s="333"/>
      <c r="G363" s="333"/>
      <c r="H363" s="333"/>
      <c r="I363" s="333"/>
      <c r="J363" s="333"/>
      <c r="K363" s="333"/>
      <c r="L363" s="333"/>
      <c r="M363" s="333"/>
      <c r="N363" s="333"/>
      <c r="O363" s="333"/>
      <c r="P363" s="333"/>
      <c r="Q363" s="333"/>
      <c r="R363" s="333"/>
      <c r="S363" s="333"/>
      <c r="T363" s="333"/>
      <c r="U363" s="333"/>
      <c r="V363" s="333"/>
    </row>
    <row r="364" spans="1:22">
      <c r="A364" s="333"/>
      <c r="B364" s="333"/>
      <c r="C364" s="333"/>
      <c r="D364" s="333"/>
      <c r="E364" s="333"/>
      <c r="F364" s="333"/>
      <c r="G364" s="333"/>
      <c r="H364" s="333"/>
      <c r="I364" s="333"/>
      <c r="J364" s="333"/>
      <c r="K364" s="333"/>
      <c r="L364" s="333"/>
      <c r="M364" s="333"/>
      <c r="N364" s="333"/>
      <c r="O364" s="333"/>
      <c r="P364" s="333"/>
      <c r="Q364" s="333"/>
      <c r="R364" s="333"/>
      <c r="S364" s="333"/>
      <c r="T364" s="333"/>
      <c r="U364" s="333"/>
      <c r="V364" s="333"/>
    </row>
    <row r="365" spans="1:22">
      <c r="A365" s="333"/>
      <c r="B365" s="333"/>
      <c r="C365" s="333"/>
      <c r="D365" s="333"/>
      <c r="E365" s="333"/>
      <c r="F365" s="333"/>
      <c r="G365" s="333"/>
      <c r="H365" s="333"/>
      <c r="I365" s="333"/>
      <c r="J365" s="333"/>
      <c r="K365" s="333"/>
      <c r="L365" s="333"/>
      <c r="M365" s="333"/>
      <c r="N365" s="333"/>
      <c r="O365" s="333"/>
      <c r="P365" s="333"/>
      <c r="Q365" s="333"/>
      <c r="R365" s="333"/>
      <c r="S365" s="333"/>
      <c r="T365" s="333"/>
      <c r="U365" s="333"/>
      <c r="V365" s="333"/>
    </row>
    <row r="366" spans="1:22">
      <c r="A366" s="333"/>
      <c r="B366" s="333"/>
      <c r="C366" s="333"/>
      <c r="D366" s="333"/>
      <c r="E366" s="333"/>
      <c r="F366" s="333"/>
      <c r="G366" s="333"/>
      <c r="H366" s="333"/>
      <c r="I366" s="333"/>
      <c r="J366" s="333"/>
      <c r="K366" s="333"/>
      <c r="L366" s="333"/>
      <c r="M366" s="333"/>
      <c r="N366" s="333"/>
      <c r="O366" s="333"/>
      <c r="P366" s="333"/>
      <c r="Q366" s="333"/>
      <c r="R366" s="333"/>
      <c r="S366" s="333"/>
      <c r="T366" s="333"/>
      <c r="U366" s="333"/>
      <c r="V366" s="333"/>
    </row>
    <row r="367" spans="1:22">
      <c r="A367" s="333"/>
      <c r="B367" s="333"/>
      <c r="C367" s="333"/>
      <c r="D367" s="333"/>
      <c r="E367" s="333"/>
      <c r="F367" s="333"/>
      <c r="G367" s="333"/>
      <c r="H367" s="333"/>
      <c r="I367" s="333"/>
      <c r="J367" s="333"/>
      <c r="K367" s="333"/>
      <c r="L367" s="333"/>
      <c r="M367" s="333"/>
      <c r="N367" s="333"/>
      <c r="O367" s="333"/>
      <c r="P367" s="333"/>
      <c r="Q367" s="333"/>
      <c r="R367" s="333"/>
      <c r="S367" s="333"/>
      <c r="T367" s="333"/>
      <c r="U367" s="333"/>
      <c r="V367" s="333"/>
    </row>
    <row r="368" spans="1:22">
      <c r="A368" s="333"/>
      <c r="B368" s="333"/>
      <c r="C368" s="333"/>
      <c r="D368" s="333"/>
      <c r="E368" s="333"/>
      <c r="F368" s="333"/>
      <c r="G368" s="333"/>
      <c r="H368" s="333"/>
      <c r="I368" s="333"/>
      <c r="J368" s="333"/>
      <c r="K368" s="333"/>
      <c r="L368" s="333"/>
      <c r="M368" s="333"/>
      <c r="N368" s="333"/>
      <c r="O368" s="333"/>
      <c r="P368" s="333"/>
      <c r="Q368" s="333"/>
      <c r="R368" s="333"/>
      <c r="S368" s="333"/>
      <c r="T368" s="333"/>
      <c r="U368" s="333"/>
      <c r="V368" s="333"/>
    </row>
    <row r="369" spans="1:22">
      <c r="A369" s="333"/>
      <c r="B369" s="333"/>
      <c r="C369" s="333"/>
      <c r="D369" s="333"/>
      <c r="E369" s="333"/>
      <c r="F369" s="333"/>
      <c r="G369" s="333"/>
      <c r="H369" s="333"/>
      <c r="I369" s="333"/>
      <c r="J369" s="333"/>
      <c r="K369" s="333"/>
      <c r="L369" s="333"/>
      <c r="M369" s="333"/>
      <c r="N369" s="333"/>
      <c r="O369" s="333"/>
      <c r="P369" s="333"/>
      <c r="Q369" s="333"/>
      <c r="R369" s="333"/>
      <c r="S369" s="333"/>
      <c r="T369" s="333"/>
      <c r="U369" s="333"/>
      <c r="V369" s="333"/>
    </row>
    <row r="370" spans="1:22">
      <c r="A370" s="333"/>
      <c r="B370" s="333"/>
      <c r="C370" s="333"/>
      <c r="D370" s="333"/>
      <c r="E370" s="333"/>
      <c r="F370" s="333"/>
      <c r="G370" s="333"/>
      <c r="H370" s="333"/>
      <c r="I370" s="333"/>
      <c r="J370" s="333"/>
      <c r="K370" s="333"/>
      <c r="L370" s="333"/>
      <c r="M370" s="333"/>
      <c r="N370" s="333"/>
      <c r="O370" s="333"/>
      <c r="P370" s="333"/>
      <c r="Q370" s="333"/>
      <c r="R370" s="333"/>
      <c r="S370" s="333"/>
      <c r="T370" s="333"/>
      <c r="U370" s="333"/>
      <c r="V370" s="333"/>
    </row>
    <row r="371" spans="1:22">
      <c r="A371" s="333"/>
      <c r="B371" s="333"/>
      <c r="C371" s="333"/>
      <c r="D371" s="333"/>
      <c r="E371" s="333"/>
      <c r="F371" s="333"/>
      <c r="G371" s="333"/>
      <c r="H371" s="333"/>
      <c r="I371" s="333"/>
      <c r="J371" s="333"/>
      <c r="K371" s="333"/>
      <c r="L371" s="333"/>
      <c r="M371" s="333"/>
      <c r="N371" s="333"/>
      <c r="O371" s="333"/>
      <c r="P371" s="333"/>
      <c r="Q371" s="333"/>
      <c r="R371" s="333"/>
      <c r="S371" s="333"/>
      <c r="T371" s="333"/>
      <c r="U371" s="333"/>
      <c r="V371" s="333"/>
    </row>
    <row r="372" spans="1:22">
      <c r="A372" s="333"/>
      <c r="B372" s="333"/>
      <c r="C372" s="333"/>
      <c r="D372" s="333"/>
      <c r="E372" s="333"/>
      <c r="F372" s="333"/>
      <c r="G372" s="333"/>
      <c r="H372" s="333"/>
      <c r="I372" s="333"/>
      <c r="J372" s="333"/>
      <c r="K372" s="333"/>
      <c r="L372" s="333"/>
      <c r="M372" s="333"/>
      <c r="N372" s="333"/>
      <c r="O372" s="333"/>
      <c r="P372" s="333"/>
      <c r="Q372" s="333"/>
      <c r="R372" s="333"/>
      <c r="S372" s="333"/>
      <c r="T372" s="333"/>
      <c r="U372" s="333"/>
      <c r="V372" s="333"/>
    </row>
    <row r="373" spans="1:22">
      <c r="A373" s="333"/>
      <c r="B373" s="333"/>
      <c r="C373" s="333"/>
      <c r="D373" s="333"/>
      <c r="E373" s="333"/>
      <c r="F373" s="333"/>
      <c r="G373" s="333"/>
      <c r="H373" s="333"/>
      <c r="I373" s="333"/>
      <c r="J373" s="333"/>
      <c r="K373" s="333"/>
      <c r="L373" s="333"/>
      <c r="M373" s="333"/>
      <c r="N373" s="333"/>
      <c r="O373" s="333"/>
      <c r="P373" s="333"/>
      <c r="Q373" s="333"/>
      <c r="R373" s="333"/>
      <c r="S373" s="333"/>
      <c r="T373" s="333"/>
      <c r="U373" s="333"/>
      <c r="V373" s="333"/>
    </row>
    <row r="374" spans="1:22">
      <c r="A374" s="333"/>
      <c r="B374" s="333"/>
      <c r="C374" s="333"/>
      <c r="D374" s="333"/>
      <c r="E374" s="333"/>
      <c r="F374" s="333"/>
      <c r="G374" s="333"/>
      <c r="H374" s="333"/>
      <c r="I374" s="333"/>
      <c r="J374" s="333"/>
      <c r="K374" s="333"/>
      <c r="L374" s="333"/>
      <c r="M374" s="333"/>
      <c r="N374" s="333"/>
      <c r="O374" s="333"/>
      <c r="P374" s="333"/>
      <c r="Q374" s="333"/>
      <c r="R374" s="333"/>
      <c r="S374" s="333"/>
      <c r="T374" s="333"/>
      <c r="U374" s="333"/>
      <c r="V374" s="333"/>
    </row>
    <row r="375" spans="1:22">
      <c r="A375" s="333"/>
      <c r="B375" s="333"/>
      <c r="C375" s="333"/>
      <c r="D375" s="333"/>
      <c r="E375" s="333"/>
      <c r="F375" s="333"/>
      <c r="G375" s="333"/>
      <c r="H375" s="333"/>
      <c r="I375" s="333"/>
      <c r="J375" s="333"/>
      <c r="K375" s="333"/>
      <c r="L375" s="333"/>
      <c r="M375" s="333"/>
      <c r="N375" s="333"/>
      <c r="O375" s="333"/>
      <c r="P375" s="333"/>
      <c r="Q375" s="333"/>
      <c r="R375" s="333"/>
      <c r="S375" s="333"/>
      <c r="T375" s="333"/>
      <c r="U375" s="333"/>
      <c r="V375" s="333"/>
    </row>
    <row r="376" spans="1:22">
      <c r="A376" s="333"/>
      <c r="B376" s="333"/>
      <c r="C376" s="333"/>
      <c r="D376" s="333"/>
      <c r="E376" s="333"/>
      <c r="F376" s="333"/>
      <c r="G376" s="333"/>
      <c r="H376" s="333"/>
      <c r="I376" s="333"/>
      <c r="J376" s="333"/>
      <c r="K376" s="333"/>
      <c r="L376" s="333"/>
      <c r="M376" s="333"/>
      <c r="N376" s="333"/>
      <c r="O376" s="333"/>
      <c r="P376" s="333"/>
      <c r="Q376" s="333"/>
      <c r="R376" s="333"/>
      <c r="S376" s="333"/>
      <c r="T376" s="333"/>
      <c r="U376" s="333"/>
      <c r="V376" s="333"/>
    </row>
    <row r="377" spans="1:22">
      <c r="A377" s="333"/>
      <c r="B377" s="333"/>
      <c r="C377" s="333"/>
      <c r="D377" s="333"/>
      <c r="E377" s="333"/>
      <c r="F377" s="333"/>
      <c r="G377" s="333"/>
      <c r="H377" s="333"/>
      <c r="I377" s="333"/>
      <c r="J377" s="333"/>
      <c r="K377" s="333"/>
      <c r="L377" s="333"/>
      <c r="M377" s="333"/>
      <c r="N377" s="333"/>
      <c r="O377" s="333"/>
      <c r="P377" s="333"/>
      <c r="Q377" s="333"/>
      <c r="R377" s="333"/>
      <c r="S377" s="333"/>
      <c r="T377" s="333"/>
      <c r="U377" s="333"/>
      <c r="V377" s="333"/>
    </row>
    <row r="378" spans="1:22">
      <c r="A378" s="333"/>
      <c r="B378" s="333"/>
      <c r="C378" s="333"/>
      <c r="D378" s="333"/>
      <c r="E378" s="333"/>
      <c r="F378" s="333"/>
      <c r="G378" s="333"/>
      <c r="H378" s="333"/>
      <c r="I378" s="333"/>
      <c r="J378" s="333"/>
      <c r="K378" s="333"/>
      <c r="L378" s="333"/>
      <c r="M378" s="333"/>
      <c r="N378" s="333"/>
      <c r="O378" s="333"/>
      <c r="P378" s="333"/>
      <c r="Q378" s="333"/>
      <c r="R378" s="333"/>
      <c r="S378" s="333"/>
      <c r="T378" s="333"/>
      <c r="U378" s="333"/>
      <c r="V378" s="333"/>
    </row>
    <row r="379" spans="1:22">
      <c r="A379" s="333"/>
      <c r="B379" s="333"/>
      <c r="C379" s="333"/>
      <c r="D379" s="333"/>
      <c r="E379" s="333"/>
      <c r="F379" s="333"/>
      <c r="G379" s="333"/>
      <c r="H379" s="333"/>
      <c r="I379" s="333"/>
      <c r="J379" s="333"/>
      <c r="K379" s="333"/>
      <c r="L379" s="333"/>
      <c r="M379" s="333"/>
      <c r="N379" s="333"/>
      <c r="O379" s="333"/>
      <c r="P379" s="333"/>
      <c r="Q379" s="333"/>
      <c r="R379" s="333"/>
      <c r="S379" s="333"/>
      <c r="T379" s="333"/>
      <c r="U379" s="333"/>
      <c r="V379" s="333"/>
    </row>
    <row r="380" spans="1:22">
      <c r="A380" s="333"/>
      <c r="B380" s="333"/>
      <c r="C380" s="333"/>
      <c r="D380" s="333"/>
      <c r="E380" s="333"/>
      <c r="F380" s="333"/>
      <c r="G380" s="333"/>
      <c r="H380" s="333"/>
      <c r="I380" s="333"/>
      <c r="J380" s="333"/>
      <c r="K380" s="333"/>
      <c r="L380" s="333"/>
      <c r="M380" s="333"/>
      <c r="N380" s="333"/>
      <c r="O380" s="333"/>
      <c r="P380" s="333"/>
      <c r="Q380" s="333"/>
      <c r="R380" s="333"/>
      <c r="S380" s="333"/>
      <c r="T380" s="333"/>
      <c r="U380" s="333"/>
      <c r="V380" s="333"/>
    </row>
    <row r="381" spans="1:22">
      <c r="A381" s="333"/>
      <c r="B381" s="333"/>
      <c r="C381" s="333"/>
      <c r="D381" s="333"/>
      <c r="E381" s="333"/>
      <c r="F381" s="333"/>
      <c r="G381" s="333"/>
      <c r="H381" s="333"/>
      <c r="I381" s="333"/>
      <c r="J381" s="333"/>
      <c r="K381" s="333"/>
      <c r="L381" s="333"/>
      <c r="M381" s="333"/>
      <c r="N381" s="333"/>
      <c r="O381" s="333"/>
      <c r="P381" s="333"/>
      <c r="Q381" s="333"/>
      <c r="R381" s="333"/>
      <c r="S381" s="333"/>
      <c r="T381" s="333"/>
      <c r="U381" s="333"/>
      <c r="V381" s="333"/>
    </row>
    <row r="382" spans="1:22">
      <c r="A382" s="333"/>
      <c r="B382" s="333"/>
      <c r="C382" s="333"/>
      <c r="D382" s="333"/>
      <c r="E382" s="333"/>
      <c r="F382" s="333"/>
      <c r="G382" s="333"/>
      <c r="H382" s="333"/>
      <c r="I382" s="333"/>
      <c r="J382" s="333"/>
      <c r="K382" s="333"/>
      <c r="L382" s="333"/>
      <c r="M382" s="333"/>
      <c r="N382" s="333"/>
      <c r="O382" s="333"/>
      <c r="P382" s="333"/>
      <c r="Q382" s="333"/>
      <c r="R382" s="333"/>
      <c r="S382" s="333"/>
      <c r="T382" s="333"/>
      <c r="U382" s="333"/>
      <c r="V382" s="333"/>
    </row>
    <row r="383" spans="1:22">
      <c r="A383" s="333"/>
      <c r="B383" s="333"/>
      <c r="C383" s="333"/>
      <c r="D383" s="333"/>
      <c r="E383" s="333"/>
      <c r="F383" s="333"/>
      <c r="G383" s="333"/>
      <c r="H383" s="333"/>
      <c r="I383" s="333"/>
      <c r="J383" s="333"/>
      <c r="K383" s="333"/>
      <c r="L383" s="333"/>
      <c r="M383" s="333"/>
      <c r="N383" s="333"/>
      <c r="O383" s="333"/>
      <c r="P383" s="333"/>
      <c r="Q383" s="333"/>
      <c r="R383" s="333"/>
      <c r="S383" s="333"/>
      <c r="T383" s="333"/>
      <c r="U383" s="333"/>
      <c r="V383" s="333"/>
    </row>
    <row r="384" spans="1:22">
      <c r="A384" s="333"/>
      <c r="B384" s="333"/>
      <c r="C384" s="333"/>
      <c r="D384" s="333"/>
      <c r="E384" s="333"/>
      <c r="F384" s="333"/>
      <c r="G384" s="333"/>
      <c r="H384" s="333"/>
      <c r="I384" s="333"/>
      <c r="J384" s="333"/>
      <c r="K384" s="333"/>
      <c r="L384" s="333"/>
      <c r="M384" s="333"/>
      <c r="N384" s="333"/>
      <c r="O384" s="333"/>
      <c r="P384" s="333"/>
      <c r="Q384" s="333"/>
      <c r="R384" s="333"/>
      <c r="S384" s="333"/>
      <c r="T384" s="333"/>
      <c r="U384" s="333"/>
      <c r="V384" s="333"/>
    </row>
    <row r="385" spans="1:22">
      <c r="A385" s="333"/>
      <c r="B385" s="333"/>
      <c r="C385" s="333"/>
      <c r="D385" s="333"/>
      <c r="E385" s="333"/>
      <c r="F385" s="333"/>
      <c r="G385" s="333"/>
      <c r="H385" s="333"/>
      <c r="I385" s="333"/>
      <c r="J385" s="333"/>
      <c r="K385" s="333"/>
      <c r="L385" s="333"/>
      <c r="M385" s="333"/>
      <c r="N385" s="333"/>
      <c r="O385" s="333"/>
      <c r="P385" s="333"/>
      <c r="Q385" s="333"/>
      <c r="R385" s="333"/>
      <c r="S385" s="333"/>
      <c r="T385" s="333"/>
      <c r="U385" s="333"/>
      <c r="V385" s="333"/>
    </row>
    <row r="386" spans="1:22">
      <c r="A386" s="333"/>
      <c r="B386" s="333"/>
      <c r="C386" s="333"/>
      <c r="D386" s="333"/>
      <c r="E386" s="333"/>
      <c r="F386" s="333"/>
      <c r="G386" s="333"/>
      <c r="H386" s="333"/>
      <c r="I386" s="333"/>
      <c r="J386" s="333"/>
      <c r="K386" s="333"/>
      <c r="L386" s="333"/>
      <c r="M386" s="333"/>
      <c r="N386" s="333"/>
      <c r="O386" s="333"/>
      <c r="P386" s="333"/>
      <c r="Q386" s="333"/>
      <c r="R386" s="333"/>
      <c r="S386" s="333"/>
      <c r="T386" s="333"/>
      <c r="U386" s="333"/>
      <c r="V386" s="333"/>
    </row>
    <row r="387" spans="1:22">
      <c r="A387" s="333"/>
      <c r="B387" s="333"/>
      <c r="C387" s="333"/>
      <c r="D387" s="333"/>
      <c r="E387" s="333"/>
      <c r="F387" s="333"/>
      <c r="G387" s="333"/>
      <c r="H387" s="333"/>
      <c r="I387" s="333"/>
      <c r="J387" s="333"/>
      <c r="K387" s="333"/>
      <c r="L387" s="333"/>
      <c r="M387" s="333"/>
      <c r="N387" s="333"/>
      <c r="O387" s="333"/>
      <c r="P387" s="333"/>
      <c r="Q387" s="333"/>
      <c r="R387" s="333"/>
      <c r="S387" s="333"/>
      <c r="T387" s="333"/>
      <c r="U387" s="333"/>
      <c r="V387" s="333"/>
    </row>
    <row r="388" spans="1:22">
      <c r="A388" s="333"/>
      <c r="B388" s="333"/>
      <c r="C388" s="333"/>
      <c r="D388" s="333"/>
      <c r="E388" s="333"/>
      <c r="F388" s="333"/>
      <c r="G388" s="333"/>
      <c r="H388" s="333"/>
      <c r="I388" s="333"/>
      <c r="J388" s="333"/>
      <c r="K388" s="333"/>
      <c r="L388" s="333"/>
      <c r="M388" s="333"/>
      <c r="N388" s="333"/>
      <c r="O388" s="333"/>
      <c r="P388" s="333"/>
      <c r="Q388" s="333"/>
      <c r="R388" s="333"/>
      <c r="S388" s="333"/>
      <c r="T388" s="333"/>
      <c r="U388" s="333"/>
      <c r="V388" s="333"/>
    </row>
    <row r="389" spans="1:22">
      <c r="A389" s="333"/>
      <c r="B389" s="333"/>
      <c r="C389" s="333"/>
      <c r="D389" s="333"/>
      <c r="E389" s="333"/>
      <c r="F389" s="333"/>
      <c r="G389" s="333"/>
      <c r="H389" s="333"/>
      <c r="I389" s="333"/>
      <c r="J389" s="333"/>
      <c r="K389" s="333"/>
      <c r="L389" s="333"/>
      <c r="M389" s="333"/>
      <c r="N389" s="333"/>
      <c r="O389" s="333"/>
      <c r="P389" s="333"/>
      <c r="Q389" s="333"/>
      <c r="R389" s="333"/>
      <c r="S389" s="333"/>
      <c r="T389" s="333"/>
      <c r="U389" s="333"/>
      <c r="V389" s="333"/>
    </row>
    <row r="390" spans="1:22">
      <c r="A390" s="333"/>
      <c r="B390" s="333"/>
      <c r="C390" s="333"/>
      <c r="D390" s="333"/>
      <c r="E390" s="333"/>
      <c r="F390" s="333"/>
      <c r="G390" s="333"/>
      <c r="H390" s="333"/>
      <c r="I390" s="333"/>
      <c r="J390" s="333"/>
      <c r="K390" s="333"/>
      <c r="L390" s="333"/>
      <c r="M390" s="333"/>
      <c r="N390" s="333"/>
      <c r="O390" s="333"/>
      <c r="P390" s="333"/>
      <c r="Q390" s="333"/>
      <c r="R390" s="333"/>
      <c r="S390" s="333"/>
      <c r="T390" s="333"/>
      <c r="U390" s="333"/>
      <c r="V390" s="333"/>
    </row>
    <row r="391" spans="1:22">
      <c r="A391" s="333"/>
      <c r="B391" s="333"/>
      <c r="C391" s="333"/>
      <c r="D391" s="333"/>
      <c r="E391" s="333"/>
      <c r="F391" s="333"/>
      <c r="G391" s="333"/>
      <c r="H391" s="333"/>
      <c r="I391" s="333"/>
      <c r="J391" s="333"/>
      <c r="K391" s="333"/>
      <c r="L391" s="333"/>
      <c r="M391" s="333"/>
      <c r="N391" s="333"/>
      <c r="O391" s="333"/>
      <c r="P391" s="333"/>
      <c r="Q391" s="333"/>
      <c r="R391" s="333"/>
      <c r="S391" s="333"/>
      <c r="T391" s="333"/>
      <c r="U391" s="333"/>
      <c r="V391" s="333"/>
    </row>
    <row r="392" spans="1:22">
      <c r="A392" s="333"/>
      <c r="B392" s="333"/>
      <c r="C392" s="333"/>
      <c r="D392" s="333"/>
      <c r="E392" s="333"/>
      <c r="F392" s="333"/>
      <c r="G392" s="333"/>
      <c r="H392" s="333"/>
      <c r="I392" s="333"/>
      <c r="J392" s="333"/>
      <c r="K392" s="333"/>
      <c r="L392" s="333"/>
      <c r="M392" s="333"/>
      <c r="N392" s="333"/>
      <c r="O392" s="333"/>
      <c r="P392" s="333"/>
      <c r="Q392" s="333"/>
      <c r="R392" s="333"/>
      <c r="S392" s="333"/>
      <c r="T392" s="333"/>
      <c r="U392" s="333"/>
      <c r="V392" s="333"/>
    </row>
    <row r="393" spans="1:22">
      <c r="A393" s="333"/>
      <c r="B393" s="333"/>
      <c r="C393" s="333"/>
      <c r="D393" s="333"/>
      <c r="E393" s="333"/>
      <c r="F393" s="333"/>
      <c r="G393" s="333"/>
      <c r="H393" s="333"/>
      <c r="I393" s="333"/>
      <c r="J393" s="333"/>
      <c r="K393" s="333"/>
      <c r="L393" s="333"/>
      <c r="M393" s="333"/>
      <c r="N393" s="333"/>
      <c r="O393" s="333"/>
      <c r="P393" s="333"/>
      <c r="Q393" s="333"/>
      <c r="R393" s="333"/>
      <c r="S393" s="333"/>
      <c r="T393" s="333"/>
      <c r="U393" s="333"/>
      <c r="V393" s="333"/>
    </row>
    <row r="394" spans="1:22">
      <c r="A394" s="333"/>
      <c r="B394" s="333"/>
      <c r="C394" s="333"/>
      <c r="D394" s="333"/>
      <c r="E394" s="333"/>
      <c r="F394" s="333"/>
      <c r="G394" s="333"/>
      <c r="H394" s="333"/>
      <c r="I394" s="333"/>
      <c r="J394" s="333"/>
      <c r="K394" s="333"/>
      <c r="L394" s="333"/>
      <c r="M394" s="333"/>
      <c r="N394" s="333"/>
      <c r="O394" s="333"/>
      <c r="P394" s="333"/>
      <c r="Q394" s="333"/>
      <c r="R394" s="333"/>
      <c r="S394" s="333"/>
      <c r="T394" s="333"/>
      <c r="U394" s="333"/>
      <c r="V394" s="333"/>
    </row>
    <row r="395" spans="1:22">
      <c r="A395" s="333"/>
      <c r="B395" s="333"/>
      <c r="C395" s="333"/>
      <c r="D395" s="333"/>
      <c r="E395" s="333"/>
      <c r="F395" s="333"/>
      <c r="G395" s="333"/>
      <c r="H395" s="333"/>
      <c r="I395" s="333"/>
      <c r="J395" s="333"/>
      <c r="K395" s="333"/>
      <c r="L395" s="333"/>
      <c r="M395" s="333"/>
      <c r="N395" s="333"/>
      <c r="O395" s="333"/>
      <c r="P395" s="333"/>
      <c r="Q395" s="333"/>
      <c r="R395" s="333"/>
      <c r="S395" s="333"/>
      <c r="T395" s="333"/>
      <c r="U395" s="333"/>
      <c r="V395" s="333"/>
    </row>
    <row r="396" spans="1:22">
      <c r="A396" s="333"/>
      <c r="B396" s="333"/>
      <c r="C396" s="333"/>
      <c r="D396" s="333"/>
      <c r="E396" s="333"/>
      <c r="F396" s="333"/>
      <c r="G396" s="333"/>
      <c r="H396" s="333"/>
      <c r="I396" s="333"/>
      <c r="J396" s="333"/>
      <c r="K396" s="333"/>
      <c r="L396" s="333"/>
      <c r="M396" s="333"/>
      <c r="N396" s="333"/>
      <c r="O396" s="333"/>
      <c r="P396" s="333"/>
      <c r="Q396" s="333"/>
      <c r="R396" s="333"/>
      <c r="S396" s="333"/>
      <c r="T396" s="333"/>
      <c r="U396" s="333"/>
      <c r="V396" s="333"/>
    </row>
    <row r="397" spans="1:22">
      <c r="A397" s="333"/>
      <c r="B397" s="333"/>
      <c r="C397" s="333"/>
      <c r="D397" s="333"/>
      <c r="E397" s="333"/>
      <c r="F397" s="333"/>
      <c r="G397" s="333"/>
      <c r="H397" s="333"/>
      <c r="I397" s="333"/>
      <c r="J397" s="333"/>
      <c r="K397" s="333"/>
      <c r="L397" s="333"/>
      <c r="M397" s="333"/>
      <c r="N397" s="333"/>
      <c r="O397" s="333"/>
      <c r="P397" s="333"/>
      <c r="Q397" s="333"/>
      <c r="R397" s="333"/>
      <c r="S397" s="333"/>
      <c r="T397" s="333"/>
      <c r="U397" s="333"/>
      <c r="V397" s="333"/>
    </row>
    <row r="398" spans="1:22">
      <c r="A398" s="333"/>
      <c r="B398" s="333"/>
      <c r="C398" s="333"/>
      <c r="D398" s="333"/>
      <c r="E398" s="333"/>
      <c r="F398" s="333"/>
      <c r="G398" s="333"/>
      <c r="H398" s="333"/>
      <c r="I398" s="333"/>
      <c r="J398" s="333"/>
      <c r="K398" s="333"/>
      <c r="L398" s="333"/>
      <c r="M398" s="333"/>
      <c r="N398" s="333"/>
      <c r="O398" s="333"/>
      <c r="P398" s="333"/>
      <c r="Q398" s="333"/>
      <c r="R398" s="333"/>
      <c r="S398" s="333"/>
      <c r="T398" s="333"/>
      <c r="U398" s="333"/>
      <c r="V398" s="333"/>
    </row>
    <row r="399" spans="1:22">
      <c r="A399" s="333"/>
      <c r="B399" s="333"/>
      <c r="C399" s="333"/>
      <c r="D399" s="333"/>
      <c r="E399" s="333"/>
      <c r="F399" s="333"/>
      <c r="G399" s="333"/>
      <c r="H399" s="333"/>
      <c r="I399" s="333"/>
      <c r="J399" s="333"/>
      <c r="K399" s="333"/>
      <c r="L399" s="333"/>
      <c r="M399" s="333"/>
      <c r="N399" s="333"/>
      <c r="O399" s="333"/>
      <c r="P399" s="333"/>
      <c r="Q399" s="333"/>
      <c r="R399" s="333"/>
      <c r="S399" s="333"/>
      <c r="T399" s="333"/>
      <c r="U399" s="333"/>
      <c r="V399" s="333"/>
    </row>
    <row r="400" spans="1:22">
      <c r="A400" s="333"/>
      <c r="B400" s="333"/>
      <c r="C400" s="333"/>
      <c r="D400" s="333"/>
      <c r="E400" s="333"/>
      <c r="F400" s="333"/>
      <c r="G400" s="333"/>
      <c r="H400" s="333"/>
      <c r="I400" s="333"/>
      <c r="J400" s="333"/>
      <c r="K400" s="333"/>
      <c r="L400" s="333"/>
      <c r="M400" s="333"/>
      <c r="N400" s="333"/>
      <c r="O400" s="333"/>
      <c r="P400" s="333"/>
      <c r="Q400" s="333"/>
      <c r="R400" s="333"/>
      <c r="S400" s="333"/>
      <c r="T400" s="333"/>
      <c r="U400" s="333"/>
      <c r="V400" s="333"/>
    </row>
    <row r="401" spans="1:22">
      <c r="A401" s="333"/>
      <c r="B401" s="333"/>
      <c r="C401" s="333"/>
      <c r="D401" s="333"/>
      <c r="E401" s="333"/>
      <c r="F401" s="333"/>
      <c r="G401" s="333"/>
      <c r="H401" s="333"/>
      <c r="I401" s="333"/>
      <c r="J401" s="333"/>
      <c r="K401" s="333"/>
      <c r="L401" s="333"/>
      <c r="M401" s="333"/>
      <c r="N401" s="333"/>
      <c r="O401" s="333"/>
      <c r="P401" s="333"/>
      <c r="Q401" s="333"/>
      <c r="R401" s="333"/>
      <c r="S401" s="333"/>
      <c r="T401" s="333"/>
      <c r="U401" s="333"/>
      <c r="V401" s="333"/>
    </row>
    <row r="402" spans="1:22">
      <c r="A402" s="333"/>
      <c r="B402" s="333"/>
      <c r="C402" s="333"/>
      <c r="D402" s="333"/>
      <c r="E402" s="333"/>
      <c r="F402" s="333"/>
      <c r="G402" s="333"/>
      <c r="H402" s="333"/>
      <c r="I402" s="333"/>
      <c r="J402" s="333"/>
      <c r="K402" s="333"/>
      <c r="L402" s="333"/>
      <c r="M402" s="333"/>
      <c r="N402" s="333"/>
      <c r="O402" s="333"/>
      <c r="P402" s="333"/>
      <c r="Q402" s="333"/>
      <c r="R402" s="333"/>
      <c r="S402" s="333"/>
      <c r="T402" s="333"/>
      <c r="U402" s="333"/>
      <c r="V402" s="333"/>
    </row>
    <row r="403" spans="1:22">
      <c r="A403" s="333"/>
      <c r="B403" s="333"/>
      <c r="C403" s="333"/>
      <c r="D403" s="333"/>
      <c r="E403" s="333"/>
      <c r="F403" s="333"/>
      <c r="G403" s="333"/>
      <c r="H403" s="333"/>
      <c r="I403" s="333"/>
      <c r="J403" s="333"/>
      <c r="K403" s="333"/>
      <c r="L403" s="333"/>
      <c r="M403" s="333"/>
      <c r="N403" s="333"/>
      <c r="O403" s="333"/>
      <c r="P403" s="333"/>
      <c r="Q403" s="333"/>
      <c r="R403" s="333"/>
      <c r="S403" s="333"/>
      <c r="T403" s="333"/>
      <c r="U403" s="333"/>
      <c r="V403" s="333"/>
    </row>
    <row r="404" spans="1:22">
      <c r="A404" s="333"/>
      <c r="B404" s="333"/>
      <c r="C404" s="333"/>
      <c r="D404" s="333"/>
      <c r="E404" s="333"/>
      <c r="F404" s="333"/>
      <c r="G404" s="333"/>
      <c r="H404" s="333"/>
      <c r="I404" s="333"/>
      <c r="J404" s="333"/>
      <c r="K404" s="333"/>
      <c r="L404" s="333"/>
      <c r="M404" s="333"/>
      <c r="N404" s="333"/>
      <c r="O404" s="333"/>
      <c r="P404" s="333"/>
      <c r="Q404" s="333"/>
      <c r="R404" s="333"/>
      <c r="S404" s="333"/>
      <c r="T404" s="333"/>
      <c r="U404" s="333"/>
      <c r="V404" s="333"/>
    </row>
    <row r="405" spans="1:22">
      <c r="A405" s="333"/>
      <c r="B405" s="333"/>
      <c r="C405" s="333"/>
      <c r="D405" s="333"/>
      <c r="E405" s="333"/>
      <c r="F405" s="333"/>
      <c r="G405" s="333"/>
      <c r="H405" s="333"/>
      <c r="I405" s="333"/>
      <c r="J405" s="333"/>
      <c r="K405" s="333"/>
      <c r="L405" s="333"/>
      <c r="M405" s="333"/>
      <c r="N405" s="333"/>
      <c r="O405" s="333"/>
      <c r="P405" s="333"/>
      <c r="Q405" s="333"/>
      <c r="R405" s="333"/>
      <c r="S405" s="333"/>
      <c r="T405" s="333"/>
      <c r="U405" s="333"/>
      <c r="V405" s="333"/>
    </row>
    <row r="406" spans="1:22">
      <c r="A406" s="333"/>
      <c r="B406" s="333"/>
      <c r="C406" s="333"/>
      <c r="D406" s="333"/>
      <c r="E406" s="333"/>
      <c r="F406" s="333"/>
      <c r="G406" s="333"/>
      <c r="H406" s="333"/>
      <c r="I406" s="333"/>
      <c r="J406" s="333"/>
      <c r="K406" s="333"/>
      <c r="L406" s="333"/>
      <c r="M406" s="333"/>
      <c r="N406" s="333"/>
      <c r="O406" s="333"/>
      <c r="P406" s="333"/>
      <c r="Q406" s="333"/>
      <c r="R406" s="333"/>
      <c r="S406" s="333"/>
      <c r="T406" s="333"/>
      <c r="U406" s="333"/>
      <c r="V406" s="333"/>
    </row>
    <row r="407" spans="1:22">
      <c r="A407" s="333"/>
      <c r="B407" s="333"/>
      <c r="C407" s="333"/>
      <c r="D407" s="333"/>
      <c r="E407" s="333"/>
      <c r="F407" s="333"/>
      <c r="G407" s="333"/>
      <c r="H407" s="333"/>
      <c r="I407" s="333"/>
      <c r="J407" s="333"/>
      <c r="K407" s="333"/>
      <c r="L407" s="333"/>
      <c r="M407" s="333"/>
      <c r="N407" s="333"/>
      <c r="O407" s="333"/>
      <c r="P407" s="333"/>
      <c r="Q407" s="333"/>
      <c r="R407" s="333"/>
      <c r="S407" s="333"/>
      <c r="T407" s="333"/>
      <c r="U407" s="333"/>
      <c r="V407" s="333"/>
    </row>
    <row r="408" spans="1:22">
      <c r="A408" s="333"/>
      <c r="B408" s="333"/>
      <c r="C408" s="333"/>
      <c r="D408" s="333"/>
      <c r="E408" s="333"/>
      <c r="F408" s="333"/>
      <c r="G408" s="333"/>
      <c r="H408" s="333"/>
      <c r="I408" s="333"/>
      <c r="J408" s="333"/>
      <c r="K408" s="333"/>
      <c r="L408" s="333"/>
      <c r="M408" s="333"/>
      <c r="N408" s="333"/>
      <c r="O408" s="333"/>
      <c r="P408" s="333"/>
      <c r="Q408" s="333"/>
      <c r="R408" s="333"/>
      <c r="S408" s="333"/>
      <c r="T408" s="333"/>
      <c r="U408" s="333"/>
      <c r="V408" s="333"/>
    </row>
    <row r="409" spans="1:22">
      <c r="A409" s="333"/>
      <c r="B409" s="333"/>
      <c r="C409" s="333"/>
      <c r="D409" s="333"/>
      <c r="E409" s="333"/>
      <c r="F409" s="333"/>
      <c r="G409" s="333"/>
      <c r="H409" s="333"/>
      <c r="I409" s="333"/>
      <c r="J409" s="333"/>
      <c r="K409" s="333"/>
      <c r="L409" s="333"/>
      <c r="M409" s="333"/>
      <c r="N409" s="333"/>
      <c r="O409" s="333"/>
      <c r="P409" s="333"/>
      <c r="Q409" s="333"/>
      <c r="R409" s="333"/>
      <c r="S409" s="333"/>
      <c r="T409" s="333"/>
      <c r="U409" s="333"/>
      <c r="V409" s="333"/>
    </row>
    <row r="410" spans="1:22">
      <c r="A410" s="333"/>
      <c r="B410" s="333"/>
      <c r="C410" s="333"/>
      <c r="D410" s="333"/>
      <c r="E410" s="333"/>
      <c r="F410" s="333"/>
      <c r="G410" s="333"/>
      <c r="H410" s="333"/>
      <c r="I410" s="333"/>
      <c r="J410" s="333"/>
      <c r="K410" s="333"/>
      <c r="L410" s="333"/>
      <c r="M410" s="333"/>
      <c r="N410" s="333"/>
      <c r="O410" s="333"/>
      <c r="P410" s="333"/>
      <c r="Q410" s="333"/>
      <c r="R410" s="333"/>
      <c r="S410" s="333"/>
      <c r="T410" s="333"/>
      <c r="U410" s="333"/>
      <c r="V410" s="333"/>
    </row>
    <row r="411" spans="1:22">
      <c r="A411" s="333"/>
      <c r="B411" s="333"/>
      <c r="C411" s="333"/>
      <c r="D411" s="333"/>
      <c r="E411" s="333"/>
      <c r="F411" s="333"/>
      <c r="G411" s="333"/>
      <c r="H411" s="333"/>
      <c r="I411" s="333"/>
      <c r="J411" s="333"/>
      <c r="K411" s="333"/>
      <c r="L411" s="333"/>
      <c r="M411" s="333"/>
      <c r="N411" s="333"/>
      <c r="O411" s="333"/>
      <c r="P411" s="333"/>
      <c r="Q411" s="333"/>
      <c r="R411" s="333"/>
      <c r="S411" s="333"/>
      <c r="T411" s="333"/>
      <c r="U411" s="333"/>
      <c r="V411" s="333"/>
    </row>
    <row r="412" spans="1:22">
      <c r="A412" s="333"/>
      <c r="B412" s="333"/>
      <c r="C412" s="333"/>
      <c r="D412" s="333"/>
      <c r="E412" s="333"/>
      <c r="F412" s="333"/>
      <c r="G412" s="333"/>
      <c r="H412" s="333"/>
      <c r="I412" s="333"/>
      <c r="J412" s="333"/>
      <c r="K412" s="333"/>
      <c r="L412" s="333"/>
      <c r="M412" s="333"/>
      <c r="N412" s="333"/>
      <c r="O412" s="333"/>
      <c r="P412" s="333"/>
      <c r="Q412" s="333"/>
      <c r="R412" s="333"/>
      <c r="S412" s="333"/>
      <c r="T412" s="333"/>
      <c r="U412" s="333"/>
      <c r="V412" s="333"/>
    </row>
    <row r="413" spans="1:22">
      <c r="A413" s="333"/>
      <c r="B413" s="333"/>
      <c r="C413" s="333"/>
      <c r="D413" s="333"/>
      <c r="E413" s="333"/>
      <c r="F413" s="333"/>
      <c r="G413" s="333"/>
      <c r="H413" s="333"/>
      <c r="I413" s="333"/>
      <c r="J413" s="333"/>
      <c r="K413" s="333"/>
      <c r="L413" s="333"/>
      <c r="M413" s="333"/>
      <c r="N413" s="333"/>
      <c r="O413" s="333"/>
      <c r="P413" s="333"/>
      <c r="Q413" s="333"/>
      <c r="R413" s="333"/>
      <c r="S413" s="333"/>
      <c r="T413" s="333"/>
      <c r="U413" s="333"/>
      <c r="V413" s="333"/>
    </row>
    <row r="414" spans="1:22">
      <c r="A414" s="333"/>
      <c r="B414" s="333"/>
      <c r="C414" s="333"/>
      <c r="D414" s="333"/>
      <c r="E414" s="333"/>
      <c r="F414" s="333"/>
      <c r="G414" s="333"/>
      <c r="H414" s="333"/>
      <c r="I414" s="333"/>
      <c r="J414" s="333"/>
      <c r="K414" s="333"/>
      <c r="L414" s="333"/>
      <c r="M414" s="333"/>
      <c r="N414" s="333"/>
      <c r="O414" s="333"/>
      <c r="P414" s="333"/>
      <c r="Q414" s="333"/>
      <c r="R414" s="333"/>
      <c r="S414" s="333"/>
      <c r="T414" s="333"/>
      <c r="U414" s="333"/>
      <c r="V414" s="333"/>
    </row>
    <row r="415" spans="1:22">
      <c r="A415" s="333"/>
      <c r="B415" s="333"/>
      <c r="C415" s="333"/>
      <c r="D415" s="333"/>
      <c r="E415" s="333"/>
      <c r="F415" s="333"/>
      <c r="G415" s="333"/>
      <c r="H415" s="333"/>
      <c r="I415" s="333"/>
      <c r="J415" s="333"/>
      <c r="K415" s="333"/>
      <c r="L415" s="333"/>
      <c r="M415" s="333"/>
      <c r="N415" s="333"/>
      <c r="O415" s="333"/>
      <c r="P415" s="333"/>
      <c r="Q415" s="333"/>
      <c r="R415" s="333"/>
      <c r="S415" s="333"/>
      <c r="T415" s="333"/>
      <c r="U415" s="333"/>
      <c r="V415" s="333"/>
    </row>
    <row r="416" spans="1:22">
      <c r="A416" s="333"/>
      <c r="B416" s="333"/>
      <c r="C416" s="333"/>
      <c r="D416" s="333"/>
      <c r="E416" s="333"/>
      <c r="F416" s="333"/>
      <c r="G416" s="333"/>
      <c r="H416" s="333"/>
      <c r="I416" s="333"/>
      <c r="J416" s="333"/>
      <c r="K416" s="333"/>
      <c r="L416" s="333"/>
      <c r="M416" s="333"/>
      <c r="N416" s="333"/>
      <c r="O416" s="333"/>
      <c r="P416" s="333"/>
      <c r="Q416" s="333"/>
      <c r="R416" s="333"/>
      <c r="S416" s="333"/>
      <c r="T416" s="333"/>
      <c r="U416" s="333"/>
      <c r="V416" s="333"/>
    </row>
    <row r="417" spans="1:22">
      <c r="A417" s="333"/>
      <c r="B417" s="333"/>
      <c r="C417" s="333"/>
      <c r="D417" s="333"/>
      <c r="E417" s="333"/>
      <c r="F417" s="333"/>
      <c r="G417" s="333"/>
      <c r="H417" s="333"/>
      <c r="I417" s="333"/>
      <c r="J417" s="333"/>
      <c r="K417" s="333"/>
      <c r="L417" s="333"/>
      <c r="M417" s="333"/>
      <c r="N417" s="333"/>
      <c r="O417" s="333"/>
      <c r="P417" s="333"/>
      <c r="Q417" s="333"/>
      <c r="R417" s="333"/>
      <c r="S417" s="333"/>
      <c r="T417" s="333"/>
      <c r="U417" s="333"/>
      <c r="V417" s="333"/>
    </row>
    <row r="418" spans="1:22">
      <c r="A418" s="333"/>
      <c r="B418" s="333"/>
      <c r="C418" s="333"/>
      <c r="D418" s="333"/>
      <c r="E418" s="333"/>
      <c r="F418" s="333"/>
      <c r="G418" s="333"/>
      <c r="H418" s="333"/>
      <c r="I418" s="333"/>
      <c r="J418" s="333"/>
      <c r="K418" s="333"/>
      <c r="L418" s="333"/>
      <c r="M418" s="333"/>
      <c r="N418" s="333"/>
      <c r="O418" s="333"/>
      <c r="P418" s="333"/>
      <c r="Q418" s="333"/>
      <c r="R418" s="333"/>
      <c r="S418" s="333"/>
      <c r="T418" s="333"/>
      <c r="U418" s="333"/>
      <c r="V418" s="333"/>
    </row>
    <row r="419" spans="1:22">
      <c r="A419" s="333"/>
      <c r="B419" s="333"/>
      <c r="C419" s="333"/>
      <c r="D419" s="333"/>
      <c r="E419" s="333"/>
      <c r="F419" s="333"/>
      <c r="G419" s="333"/>
      <c r="H419" s="333"/>
      <c r="I419" s="333"/>
      <c r="J419" s="333"/>
      <c r="K419" s="333"/>
      <c r="L419" s="333"/>
      <c r="M419" s="333"/>
      <c r="N419" s="333"/>
      <c r="O419" s="333"/>
      <c r="P419" s="333"/>
      <c r="Q419" s="333"/>
      <c r="R419" s="333"/>
      <c r="S419" s="333"/>
      <c r="T419" s="333"/>
      <c r="U419" s="333"/>
      <c r="V419" s="333"/>
    </row>
    <row r="420" spans="1:22">
      <c r="A420" s="333"/>
      <c r="B420" s="333"/>
      <c r="C420" s="333"/>
      <c r="D420" s="333"/>
      <c r="E420" s="333"/>
      <c r="F420" s="333"/>
      <c r="G420" s="333"/>
      <c r="H420" s="333"/>
      <c r="I420" s="333"/>
      <c r="J420" s="333"/>
      <c r="K420" s="333"/>
      <c r="L420" s="333"/>
      <c r="M420" s="333"/>
      <c r="N420" s="333"/>
      <c r="O420" s="333"/>
      <c r="P420" s="333"/>
      <c r="Q420" s="333"/>
      <c r="R420" s="333"/>
      <c r="S420" s="333"/>
      <c r="T420" s="333"/>
      <c r="U420" s="333"/>
      <c r="V420" s="333"/>
    </row>
    <row r="421" spans="1:22">
      <c r="A421" s="333"/>
      <c r="B421" s="333"/>
      <c r="C421" s="333"/>
      <c r="D421" s="333"/>
      <c r="E421" s="333"/>
      <c r="F421" s="333"/>
      <c r="G421" s="333"/>
      <c r="H421" s="333"/>
      <c r="I421" s="333"/>
      <c r="J421" s="333"/>
      <c r="K421" s="333"/>
      <c r="L421" s="333"/>
      <c r="M421" s="333"/>
      <c r="N421" s="333"/>
      <c r="O421" s="333"/>
      <c r="P421" s="333"/>
      <c r="Q421" s="333"/>
      <c r="R421" s="333"/>
      <c r="S421" s="333"/>
      <c r="T421" s="333"/>
      <c r="U421" s="333"/>
      <c r="V421" s="333"/>
    </row>
    <row r="422" spans="1:22">
      <c r="A422" s="333"/>
      <c r="B422" s="333"/>
      <c r="C422" s="333"/>
      <c r="D422" s="333"/>
      <c r="E422" s="333"/>
      <c r="F422" s="333"/>
      <c r="G422" s="333"/>
      <c r="H422" s="333"/>
      <c r="I422" s="333"/>
      <c r="J422" s="333"/>
      <c r="K422" s="333"/>
      <c r="L422" s="333"/>
      <c r="M422" s="333"/>
      <c r="N422" s="333"/>
      <c r="O422" s="333"/>
      <c r="P422" s="333"/>
      <c r="Q422" s="333"/>
      <c r="R422" s="333"/>
      <c r="S422" s="333"/>
      <c r="T422" s="333"/>
      <c r="U422" s="333"/>
      <c r="V422" s="333"/>
    </row>
    <row r="423" spans="1:22">
      <c r="A423" s="333"/>
      <c r="B423" s="333"/>
      <c r="C423" s="333"/>
      <c r="D423" s="333"/>
      <c r="E423" s="333"/>
      <c r="F423" s="333"/>
      <c r="G423" s="333"/>
      <c r="H423" s="333"/>
      <c r="I423" s="333"/>
      <c r="J423" s="333"/>
      <c r="K423" s="333"/>
      <c r="L423" s="333"/>
      <c r="M423" s="333"/>
      <c r="N423" s="333"/>
      <c r="O423" s="333"/>
      <c r="P423" s="333"/>
      <c r="Q423" s="333"/>
      <c r="R423" s="333"/>
      <c r="S423" s="333"/>
      <c r="T423" s="333"/>
      <c r="U423" s="333"/>
      <c r="V423" s="333"/>
    </row>
    <row r="424" spans="1:22">
      <c r="A424" s="333"/>
      <c r="B424" s="333"/>
      <c r="C424" s="333"/>
      <c r="D424" s="333"/>
      <c r="E424" s="333"/>
      <c r="F424" s="333"/>
      <c r="G424" s="333"/>
      <c r="H424" s="333"/>
      <c r="I424" s="333"/>
      <c r="J424" s="333"/>
      <c r="K424" s="333"/>
      <c r="L424" s="333"/>
      <c r="M424" s="333"/>
      <c r="N424" s="333"/>
      <c r="O424" s="333"/>
      <c r="P424" s="333"/>
      <c r="Q424" s="333"/>
      <c r="R424" s="333"/>
      <c r="S424" s="333"/>
      <c r="T424" s="333"/>
      <c r="U424" s="333"/>
      <c r="V424" s="333"/>
    </row>
    <row r="425" spans="1:22">
      <c r="A425" s="333"/>
      <c r="B425" s="333"/>
      <c r="C425" s="333"/>
      <c r="D425" s="333"/>
      <c r="E425" s="333"/>
      <c r="F425" s="333"/>
      <c r="G425" s="333"/>
      <c r="H425" s="333"/>
      <c r="I425" s="333"/>
      <c r="J425" s="333"/>
      <c r="K425" s="333"/>
      <c r="L425" s="333"/>
      <c r="M425" s="333"/>
      <c r="N425" s="333"/>
      <c r="O425" s="333"/>
      <c r="P425" s="333"/>
      <c r="Q425" s="333"/>
      <c r="R425" s="333"/>
      <c r="S425" s="333"/>
      <c r="T425" s="333"/>
      <c r="U425" s="333"/>
      <c r="V425" s="333"/>
    </row>
    <row r="426" spans="1:22">
      <c r="A426" s="333"/>
      <c r="B426" s="333"/>
      <c r="C426" s="333"/>
      <c r="D426" s="333"/>
      <c r="E426" s="333"/>
      <c r="F426" s="333"/>
      <c r="G426" s="333"/>
      <c r="H426" s="333"/>
      <c r="I426" s="333"/>
      <c r="J426" s="333"/>
      <c r="K426" s="333"/>
      <c r="L426" s="333"/>
      <c r="M426" s="333"/>
      <c r="N426" s="333"/>
      <c r="O426" s="333"/>
      <c r="P426" s="333"/>
      <c r="Q426" s="333"/>
      <c r="R426" s="333"/>
      <c r="S426" s="333"/>
      <c r="T426" s="333"/>
      <c r="U426" s="333"/>
      <c r="V426" s="333"/>
    </row>
    <row r="427" spans="1:22">
      <c r="A427" s="333"/>
      <c r="B427" s="333"/>
      <c r="C427" s="333"/>
      <c r="D427" s="333"/>
      <c r="E427" s="333"/>
      <c r="F427" s="333"/>
      <c r="G427" s="333"/>
      <c r="H427" s="333"/>
      <c r="I427" s="333"/>
      <c r="J427" s="333"/>
      <c r="K427" s="333"/>
      <c r="L427" s="333"/>
      <c r="M427" s="333"/>
      <c r="N427" s="333"/>
      <c r="O427" s="333"/>
      <c r="P427" s="333"/>
      <c r="Q427" s="333"/>
      <c r="R427" s="333"/>
      <c r="S427" s="333"/>
      <c r="T427" s="333"/>
      <c r="U427" s="333"/>
      <c r="V427" s="333"/>
    </row>
    <row r="428" spans="1:22">
      <c r="A428" s="333"/>
      <c r="B428" s="333"/>
      <c r="C428" s="333"/>
      <c r="D428" s="333"/>
      <c r="E428" s="333"/>
      <c r="F428" s="333"/>
      <c r="G428" s="333"/>
      <c r="H428" s="333"/>
      <c r="I428" s="333"/>
      <c r="J428" s="333"/>
      <c r="K428" s="333"/>
      <c r="L428" s="333"/>
      <c r="M428" s="333"/>
      <c r="N428" s="333"/>
      <c r="O428" s="333"/>
      <c r="P428" s="333"/>
      <c r="Q428" s="333"/>
      <c r="R428" s="333"/>
      <c r="S428" s="333"/>
      <c r="T428" s="333"/>
      <c r="U428" s="333"/>
      <c r="V428" s="333"/>
    </row>
    <row r="429" spans="1:22">
      <c r="A429" s="333"/>
      <c r="B429" s="333"/>
      <c r="C429" s="333"/>
      <c r="D429" s="333"/>
      <c r="E429" s="333"/>
      <c r="F429" s="333"/>
      <c r="G429" s="333"/>
      <c r="H429" s="333"/>
      <c r="I429" s="333"/>
      <c r="J429" s="333"/>
      <c r="K429" s="333"/>
      <c r="L429" s="333"/>
      <c r="M429" s="333"/>
      <c r="N429" s="333"/>
      <c r="O429" s="333"/>
      <c r="P429" s="333"/>
      <c r="Q429" s="333"/>
      <c r="R429" s="333"/>
      <c r="S429" s="333"/>
      <c r="T429" s="333"/>
      <c r="U429" s="333"/>
      <c r="V429" s="333"/>
    </row>
    <row r="430" spans="1:22">
      <c r="A430" s="333"/>
      <c r="B430" s="333"/>
      <c r="C430" s="333"/>
      <c r="D430" s="333"/>
      <c r="E430" s="333"/>
      <c r="F430" s="333"/>
      <c r="G430" s="333"/>
      <c r="H430" s="333"/>
      <c r="I430" s="333"/>
      <c r="J430" s="333"/>
      <c r="K430" s="333"/>
      <c r="L430" s="333"/>
      <c r="M430" s="333"/>
      <c r="N430" s="333"/>
      <c r="O430" s="333"/>
      <c r="P430" s="333"/>
      <c r="Q430" s="333"/>
      <c r="R430" s="333"/>
      <c r="S430" s="333"/>
      <c r="T430" s="333"/>
      <c r="U430" s="333"/>
      <c r="V430" s="333"/>
    </row>
    <row r="431" spans="1:22">
      <c r="A431" s="333"/>
      <c r="B431" s="333"/>
      <c r="C431" s="333"/>
      <c r="D431" s="333"/>
      <c r="E431" s="333"/>
      <c r="F431" s="333"/>
      <c r="G431" s="333"/>
      <c r="H431" s="333"/>
      <c r="I431" s="333"/>
      <c r="J431" s="333"/>
      <c r="K431" s="333"/>
      <c r="L431" s="333"/>
      <c r="M431" s="333"/>
      <c r="N431" s="333"/>
      <c r="O431" s="333"/>
      <c r="P431" s="333"/>
      <c r="Q431" s="333"/>
      <c r="R431" s="333"/>
      <c r="S431" s="333"/>
      <c r="T431" s="333"/>
      <c r="U431" s="333"/>
      <c r="V431" s="333"/>
    </row>
    <row r="432" spans="1:22">
      <c r="A432" s="333"/>
      <c r="B432" s="333"/>
      <c r="C432" s="333"/>
      <c r="D432" s="333"/>
      <c r="E432" s="333"/>
      <c r="F432" s="333"/>
      <c r="G432" s="333"/>
      <c r="H432" s="333"/>
      <c r="I432" s="333"/>
      <c r="J432" s="333"/>
      <c r="K432" s="333"/>
      <c r="L432" s="333"/>
      <c r="M432" s="333"/>
      <c r="N432" s="333"/>
      <c r="O432" s="333"/>
      <c r="P432" s="333"/>
      <c r="Q432" s="333"/>
      <c r="R432" s="333"/>
      <c r="S432" s="333"/>
      <c r="T432" s="333"/>
      <c r="U432" s="333"/>
      <c r="V432" s="333"/>
    </row>
    <row r="433" spans="1:22">
      <c r="A433" s="333"/>
      <c r="B433" s="333"/>
      <c r="C433" s="333"/>
      <c r="D433" s="333"/>
      <c r="E433" s="333"/>
      <c r="F433" s="333"/>
      <c r="G433" s="333"/>
      <c r="H433" s="333"/>
      <c r="I433" s="333"/>
      <c r="J433" s="333"/>
      <c r="K433" s="333"/>
      <c r="L433" s="333"/>
      <c r="M433" s="333"/>
      <c r="N433" s="333"/>
      <c r="O433" s="333"/>
      <c r="P433" s="333"/>
      <c r="Q433" s="333"/>
      <c r="R433" s="333"/>
      <c r="S433" s="333"/>
      <c r="T433" s="333"/>
      <c r="U433" s="333"/>
      <c r="V433" s="333"/>
    </row>
    <row r="434" spans="1:22">
      <c r="A434" s="333"/>
      <c r="B434" s="333"/>
      <c r="C434" s="333"/>
      <c r="D434" s="333"/>
      <c r="E434" s="333"/>
      <c r="F434" s="333"/>
      <c r="G434" s="333"/>
      <c r="H434" s="333"/>
      <c r="I434" s="333"/>
      <c r="J434" s="333"/>
      <c r="K434" s="333"/>
      <c r="L434" s="333"/>
      <c r="M434" s="333"/>
      <c r="N434" s="333"/>
      <c r="O434" s="333"/>
      <c r="P434" s="333"/>
      <c r="Q434" s="333"/>
      <c r="R434" s="333"/>
      <c r="S434" s="333"/>
      <c r="T434" s="333"/>
      <c r="U434" s="333"/>
      <c r="V434" s="333"/>
    </row>
    <row r="435" spans="1:22">
      <c r="A435" s="333"/>
      <c r="B435" s="333"/>
      <c r="C435" s="333"/>
      <c r="D435" s="333"/>
      <c r="E435" s="333"/>
      <c r="F435" s="333"/>
      <c r="G435" s="333"/>
      <c r="H435" s="333"/>
      <c r="I435" s="333"/>
      <c r="J435" s="333"/>
      <c r="K435" s="333"/>
      <c r="L435" s="333"/>
      <c r="M435" s="333"/>
      <c r="N435" s="333"/>
      <c r="O435" s="333"/>
      <c r="P435" s="333"/>
      <c r="Q435" s="333"/>
      <c r="R435" s="333"/>
      <c r="S435" s="333"/>
      <c r="T435" s="333"/>
      <c r="U435" s="333"/>
      <c r="V435" s="333"/>
    </row>
    <row r="436" spans="1:22">
      <c r="A436" s="333"/>
      <c r="B436" s="333"/>
      <c r="C436" s="333"/>
      <c r="D436" s="333"/>
      <c r="E436" s="333"/>
      <c r="F436" s="333"/>
      <c r="G436" s="333"/>
      <c r="H436" s="333"/>
      <c r="I436" s="333"/>
      <c r="J436" s="333"/>
      <c r="K436" s="333"/>
      <c r="L436" s="333"/>
      <c r="M436" s="333"/>
      <c r="N436" s="333"/>
      <c r="O436" s="333"/>
      <c r="P436" s="333"/>
      <c r="Q436" s="333"/>
      <c r="R436" s="333"/>
      <c r="S436" s="333"/>
      <c r="T436" s="333"/>
      <c r="U436" s="333"/>
      <c r="V436" s="333"/>
    </row>
    <row r="437" spans="1:22">
      <c r="A437" s="333"/>
      <c r="B437" s="333"/>
      <c r="C437" s="333"/>
      <c r="D437" s="333"/>
      <c r="E437" s="333"/>
      <c r="F437" s="333"/>
      <c r="G437" s="333"/>
      <c r="H437" s="333"/>
      <c r="I437" s="333"/>
      <c r="J437" s="333"/>
      <c r="K437" s="333"/>
      <c r="L437" s="333"/>
      <c r="M437" s="333"/>
      <c r="N437" s="333"/>
      <c r="O437" s="333"/>
      <c r="P437" s="333"/>
      <c r="Q437" s="333"/>
      <c r="R437" s="333"/>
      <c r="S437" s="333"/>
      <c r="T437" s="333"/>
      <c r="U437" s="333"/>
      <c r="V437" s="333"/>
    </row>
    <row r="438" spans="1:22">
      <c r="A438" s="333"/>
      <c r="B438" s="333"/>
      <c r="C438" s="333"/>
      <c r="D438" s="333"/>
      <c r="E438" s="333"/>
      <c r="F438" s="333"/>
      <c r="G438" s="333"/>
      <c r="H438" s="333"/>
      <c r="I438" s="333"/>
      <c r="J438" s="333"/>
      <c r="K438" s="333"/>
      <c r="L438" s="333"/>
      <c r="M438" s="333"/>
      <c r="N438" s="333"/>
      <c r="O438" s="333"/>
      <c r="P438" s="333"/>
      <c r="Q438" s="333"/>
      <c r="R438" s="333"/>
      <c r="S438" s="333"/>
      <c r="T438" s="333"/>
      <c r="U438" s="333"/>
      <c r="V438" s="333"/>
    </row>
    <row r="439" spans="1:22">
      <c r="A439" s="333"/>
      <c r="B439" s="333"/>
      <c r="C439" s="333"/>
      <c r="D439" s="333"/>
      <c r="E439" s="333"/>
      <c r="F439" s="333"/>
      <c r="G439" s="333"/>
      <c r="H439" s="333"/>
      <c r="I439" s="333"/>
      <c r="J439" s="333"/>
      <c r="K439" s="333"/>
      <c r="L439" s="333"/>
      <c r="M439" s="333"/>
      <c r="N439" s="333"/>
      <c r="O439" s="333"/>
      <c r="P439" s="333"/>
      <c r="Q439" s="333"/>
      <c r="R439" s="333"/>
      <c r="S439" s="333"/>
      <c r="T439" s="333"/>
      <c r="U439" s="333"/>
      <c r="V439" s="333"/>
    </row>
    <row r="440" spans="1:22">
      <c r="A440" s="333"/>
      <c r="B440" s="333"/>
      <c r="C440" s="333"/>
      <c r="D440" s="333"/>
      <c r="E440" s="333"/>
      <c r="F440" s="333"/>
      <c r="G440" s="333"/>
      <c r="H440" s="333"/>
      <c r="I440" s="333"/>
      <c r="J440" s="333"/>
      <c r="K440" s="333"/>
      <c r="L440" s="333"/>
      <c r="M440" s="333"/>
      <c r="N440" s="333"/>
      <c r="O440" s="333"/>
      <c r="P440" s="333"/>
      <c r="Q440" s="333"/>
      <c r="R440" s="333"/>
      <c r="S440" s="333"/>
      <c r="T440" s="333"/>
      <c r="U440" s="333"/>
      <c r="V440" s="333"/>
    </row>
    <row r="441" spans="1:22">
      <c r="A441" s="333"/>
      <c r="B441" s="333"/>
      <c r="C441" s="333"/>
      <c r="D441" s="333"/>
      <c r="E441" s="333"/>
      <c r="F441" s="333"/>
      <c r="G441" s="333"/>
      <c r="H441" s="333"/>
      <c r="I441" s="333"/>
      <c r="J441" s="333"/>
      <c r="K441" s="333"/>
      <c r="L441" s="333"/>
      <c r="M441" s="333"/>
      <c r="N441" s="333"/>
      <c r="O441" s="333"/>
      <c r="P441" s="333"/>
      <c r="Q441" s="333"/>
      <c r="R441" s="333"/>
      <c r="S441" s="333"/>
      <c r="T441" s="333"/>
      <c r="U441" s="333"/>
      <c r="V441" s="333"/>
    </row>
    <row r="442" spans="1:22">
      <c r="A442" s="333"/>
      <c r="B442" s="333"/>
      <c r="C442" s="333"/>
      <c r="D442" s="333"/>
      <c r="E442" s="333"/>
      <c r="F442" s="333"/>
      <c r="G442" s="333"/>
      <c r="H442" s="333"/>
      <c r="I442" s="333"/>
      <c r="J442" s="333"/>
      <c r="K442" s="333"/>
      <c r="L442" s="333"/>
      <c r="M442" s="333"/>
      <c r="N442" s="333"/>
      <c r="O442" s="333"/>
      <c r="P442" s="333"/>
      <c r="Q442" s="333"/>
      <c r="R442" s="333"/>
      <c r="S442" s="333"/>
      <c r="T442" s="333"/>
      <c r="U442" s="333"/>
      <c r="V442" s="333"/>
    </row>
    <row r="443" spans="1:22">
      <c r="A443" s="333"/>
      <c r="B443" s="333"/>
      <c r="C443" s="333"/>
      <c r="D443" s="333"/>
      <c r="E443" s="333"/>
      <c r="F443" s="333"/>
      <c r="G443" s="333"/>
      <c r="H443" s="333"/>
      <c r="I443" s="333"/>
      <c r="J443" s="333"/>
      <c r="K443" s="333"/>
      <c r="L443" s="333"/>
      <c r="M443" s="333"/>
      <c r="N443" s="333"/>
      <c r="O443" s="333"/>
      <c r="P443" s="333"/>
      <c r="Q443" s="333"/>
      <c r="R443" s="333"/>
      <c r="S443" s="333"/>
      <c r="T443" s="333"/>
      <c r="U443" s="333"/>
      <c r="V443" s="333"/>
    </row>
    <row r="444" spans="1:22">
      <c r="A444" s="333"/>
      <c r="B444" s="333"/>
      <c r="C444" s="333"/>
      <c r="D444" s="333"/>
      <c r="E444" s="333"/>
      <c r="F444" s="333"/>
      <c r="G444" s="333"/>
      <c r="H444" s="333"/>
      <c r="I444" s="333"/>
      <c r="J444" s="333"/>
      <c r="K444" s="333"/>
      <c r="L444" s="333"/>
      <c r="M444" s="333"/>
      <c r="N444" s="333"/>
      <c r="O444" s="333"/>
      <c r="P444" s="333"/>
      <c r="Q444" s="333"/>
      <c r="R444" s="333"/>
      <c r="S444" s="333"/>
      <c r="T444" s="333"/>
      <c r="U444" s="333"/>
      <c r="V444" s="333"/>
    </row>
    <row r="445" spans="1:22">
      <c r="A445" s="333"/>
      <c r="B445" s="333"/>
      <c r="C445" s="333"/>
      <c r="D445" s="333"/>
      <c r="E445" s="333"/>
      <c r="F445" s="333"/>
      <c r="G445" s="333"/>
      <c r="H445" s="333"/>
      <c r="I445" s="333"/>
      <c r="J445" s="333"/>
      <c r="K445" s="333"/>
      <c r="L445" s="333"/>
      <c r="M445" s="333"/>
      <c r="N445" s="333"/>
      <c r="O445" s="333"/>
      <c r="P445" s="333"/>
      <c r="Q445" s="333"/>
      <c r="R445" s="333"/>
      <c r="S445" s="333"/>
      <c r="T445" s="333"/>
      <c r="U445" s="333"/>
      <c r="V445" s="333"/>
    </row>
    <row r="446" spans="1:22">
      <c r="A446" s="333"/>
      <c r="B446" s="333"/>
      <c r="C446" s="333"/>
      <c r="D446" s="333"/>
      <c r="E446" s="333"/>
      <c r="F446" s="333"/>
      <c r="G446" s="333"/>
      <c r="H446" s="333"/>
      <c r="I446" s="333"/>
      <c r="J446" s="333"/>
      <c r="K446" s="333"/>
      <c r="L446" s="333"/>
      <c r="M446" s="333"/>
      <c r="N446" s="333"/>
      <c r="O446" s="333"/>
      <c r="P446" s="333"/>
      <c r="Q446" s="333"/>
      <c r="R446" s="333"/>
      <c r="S446" s="333"/>
      <c r="T446" s="333"/>
      <c r="U446" s="333"/>
      <c r="V446" s="333"/>
    </row>
    <row r="447" spans="1:22">
      <c r="A447" s="333"/>
      <c r="B447" s="333"/>
      <c r="C447" s="333"/>
      <c r="D447" s="333"/>
      <c r="E447" s="333"/>
      <c r="F447" s="333"/>
      <c r="G447" s="333"/>
      <c r="H447" s="333"/>
      <c r="I447" s="333"/>
      <c r="J447" s="333"/>
      <c r="K447" s="333"/>
      <c r="L447" s="333"/>
      <c r="M447" s="333"/>
      <c r="N447" s="333"/>
      <c r="O447" s="333"/>
      <c r="P447" s="333"/>
      <c r="Q447" s="333"/>
      <c r="R447" s="333"/>
      <c r="S447" s="333"/>
      <c r="T447" s="333"/>
      <c r="U447" s="333"/>
      <c r="V447" s="333"/>
    </row>
    <row r="448" spans="1:22">
      <c r="A448" s="333"/>
      <c r="B448" s="333"/>
      <c r="C448" s="333"/>
      <c r="D448" s="333"/>
      <c r="E448" s="333"/>
      <c r="F448" s="333"/>
      <c r="G448" s="333"/>
      <c r="H448" s="333"/>
      <c r="I448" s="333"/>
      <c r="J448" s="333"/>
      <c r="K448" s="333"/>
      <c r="L448" s="333"/>
      <c r="M448" s="333"/>
      <c r="N448" s="333"/>
      <c r="O448" s="333"/>
      <c r="P448" s="333"/>
      <c r="Q448" s="333"/>
      <c r="R448" s="333"/>
      <c r="S448" s="333"/>
      <c r="T448" s="333"/>
      <c r="U448" s="333"/>
      <c r="V448" s="333"/>
    </row>
    <row r="449" spans="1:22">
      <c r="A449" s="333"/>
      <c r="B449" s="333"/>
      <c r="C449" s="333"/>
      <c r="D449" s="333"/>
      <c r="E449" s="333"/>
      <c r="F449" s="333"/>
      <c r="G449" s="333"/>
      <c r="H449" s="333"/>
      <c r="I449" s="333"/>
      <c r="J449" s="333"/>
      <c r="K449" s="333"/>
      <c r="L449" s="333"/>
      <c r="M449" s="333"/>
      <c r="N449" s="333"/>
      <c r="O449" s="333"/>
      <c r="P449" s="333"/>
      <c r="Q449" s="333"/>
      <c r="R449" s="333"/>
      <c r="S449" s="333"/>
      <c r="T449" s="333"/>
      <c r="U449" s="333"/>
      <c r="V449" s="333"/>
    </row>
    <row r="450" spans="1:22">
      <c r="A450" s="333"/>
      <c r="B450" s="333"/>
      <c r="C450" s="333"/>
      <c r="D450" s="333"/>
      <c r="E450" s="333"/>
      <c r="F450" s="333"/>
      <c r="G450" s="333"/>
      <c r="H450" s="333"/>
      <c r="I450" s="333"/>
      <c r="J450" s="333"/>
      <c r="K450" s="333"/>
      <c r="L450" s="333"/>
      <c r="M450" s="333"/>
      <c r="N450" s="333"/>
      <c r="O450" s="333"/>
      <c r="P450" s="333"/>
      <c r="Q450" s="333"/>
      <c r="R450" s="333"/>
      <c r="S450" s="333"/>
      <c r="T450" s="333"/>
      <c r="U450" s="333"/>
      <c r="V450" s="333"/>
    </row>
    <row r="451" spans="1:22">
      <c r="A451" s="333"/>
      <c r="B451" s="333"/>
      <c r="C451" s="333"/>
      <c r="D451" s="333"/>
      <c r="E451" s="333"/>
      <c r="F451" s="333"/>
      <c r="G451" s="333"/>
      <c r="H451" s="333"/>
      <c r="I451" s="333"/>
      <c r="J451" s="333"/>
      <c r="K451" s="333"/>
      <c r="L451" s="333"/>
      <c r="M451" s="333"/>
      <c r="N451" s="333"/>
      <c r="O451" s="333"/>
      <c r="P451" s="333"/>
      <c r="Q451" s="333"/>
      <c r="R451" s="333"/>
      <c r="S451" s="333"/>
      <c r="T451" s="333"/>
      <c r="U451" s="333"/>
      <c r="V451" s="333"/>
    </row>
    <row r="452" spans="1:22">
      <c r="A452" s="333"/>
      <c r="B452" s="333"/>
      <c r="C452" s="333"/>
      <c r="D452" s="333"/>
      <c r="E452" s="333"/>
      <c r="F452" s="333"/>
      <c r="G452" s="333"/>
      <c r="H452" s="333"/>
      <c r="I452" s="333"/>
      <c r="J452" s="333"/>
      <c r="K452" s="333"/>
      <c r="L452" s="333"/>
      <c r="M452" s="333"/>
      <c r="N452" s="333"/>
      <c r="O452" s="333"/>
      <c r="P452" s="333"/>
      <c r="Q452" s="333"/>
      <c r="R452" s="333"/>
      <c r="S452" s="333"/>
      <c r="T452" s="333"/>
      <c r="U452" s="333"/>
      <c r="V452" s="333"/>
    </row>
    <row r="453" spans="1:22">
      <c r="A453" s="333"/>
      <c r="B453" s="333"/>
      <c r="C453" s="333"/>
      <c r="D453" s="333"/>
      <c r="E453" s="333"/>
      <c r="F453" s="333"/>
      <c r="G453" s="333"/>
      <c r="H453" s="333"/>
      <c r="I453" s="333"/>
      <c r="J453" s="333"/>
      <c r="K453" s="333"/>
      <c r="L453" s="333"/>
      <c r="M453" s="333"/>
      <c r="N453" s="333"/>
      <c r="O453" s="333"/>
      <c r="P453" s="333"/>
      <c r="Q453" s="333"/>
      <c r="R453" s="333"/>
      <c r="S453" s="333"/>
      <c r="T453" s="333"/>
      <c r="U453" s="333"/>
      <c r="V453" s="333"/>
    </row>
    <row r="454" spans="1:22">
      <c r="A454" s="333"/>
      <c r="B454" s="333"/>
      <c r="C454" s="333"/>
      <c r="D454" s="333"/>
      <c r="E454" s="333"/>
      <c r="F454" s="333"/>
      <c r="G454" s="333"/>
      <c r="H454" s="333"/>
      <c r="I454" s="333"/>
      <c r="J454" s="333"/>
      <c r="K454" s="333"/>
      <c r="L454" s="333"/>
      <c r="M454" s="333"/>
      <c r="N454" s="333"/>
      <c r="O454" s="333"/>
      <c r="P454" s="333"/>
      <c r="Q454" s="333"/>
      <c r="R454" s="333"/>
      <c r="S454" s="333"/>
      <c r="T454" s="333"/>
      <c r="U454" s="333"/>
      <c r="V454" s="333"/>
    </row>
    <row r="455" spans="1:22">
      <c r="A455" s="333"/>
      <c r="B455" s="333"/>
      <c r="C455" s="333"/>
      <c r="D455" s="333"/>
      <c r="E455" s="333"/>
      <c r="F455" s="333"/>
      <c r="G455" s="333"/>
      <c r="H455" s="333"/>
      <c r="I455" s="333"/>
      <c r="J455" s="333"/>
      <c r="K455" s="333"/>
      <c r="L455" s="333"/>
      <c r="M455" s="333"/>
      <c r="N455" s="333"/>
      <c r="O455" s="333"/>
      <c r="P455" s="333"/>
      <c r="Q455" s="333"/>
      <c r="R455" s="333"/>
      <c r="S455" s="333"/>
      <c r="T455" s="333"/>
      <c r="U455" s="333"/>
      <c r="V455" s="333"/>
    </row>
    <row r="456" spans="1:22">
      <c r="A456" s="333"/>
      <c r="B456" s="333"/>
      <c r="C456" s="333"/>
      <c r="D456" s="333"/>
      <c r="E456" s="333"/>
      <c r="F456" s="333"/>
      <c r="G456" s="333"/>
      <c r="H456" s="333"/>
      <c r="I456" s="333"/>
      <c r="J456" s="333"/>
      <c r="K456" s="333"/>
      <c r="L456" s="333"/>
      <c r="M456" s="333"/>
      <c r="N456" s="333"/>
      <c r="O456" s="333"/>
      <c r="P456" s="333"/>
      <c r="Q456" s="333"/>
      <c r="R456" s="333"/>
      <c r="S456" s="333"/>
      <c r="T456" s="333"/>
      <c r="U456" s="333"/>
      <c r="V456" s="333"/>
    </row>
    <row r="457" spans="1:22">
      <c r="A457" s="333"/>
      <c r="B457" s="333"/>
      <c r="C457" s="333"/>
      <c r="D457" s="333"/>
      <c r="E457" s="333"/>
      <c r="F457" s="333"/>
      <c r="G457" s="333"/>
      <c r="H457" s="333"/>
      <c r="I457" s="333"/>
      <c r="J457" s="333"/>
      <c r="K457" s="333"/>
      <c r="L457" s="333"/>
      <c r="M457" s="333"/>
      <c r="N457" s="333"/>
      <c r="O457" s="333"/>
      <c r="P457" s="333"/>
      <c r="Q457" s="333"/>
      <c r="R457" s="333"/>
      <c r="S457" s="333"/>
      <c r="T457" s="333"/>
      <c r="U457" s="333"/>
      <c r="V457" s="333"/>
    </row>
    <row r="458" spans="1:22">
      <c r="A458" s="333"/>
      <c r="B458" s="333"/>
      <c r="C458" s="333"/>
      <c r="D458" s="333"/>
      <c r="E458" s="333"/>
      <c r="F458" s="333"/>
      <c r="G458" s="333"/>
      <c r="H458" s="333"/>
      <c r="I458" s="333"/>
      <c r="J458" s="333"/>
      <c r="K458" s="333"/>
      <c r="L458" s="333"/>
      <c r="M458" s="333"/>
      <c r="N458" s="333"/>
      <c r="O458" s="333"/>
      <c r="P458" s="333"/>
      <c r="Q458" s="333"/>
      <c r="R458" s="333"/>
      <c r="S458" s="333"/>
      <c r="T458" s="333"/>
      <c r="U458" s="333"/>
      <c r="V458" s="333"/>
    </row>
    <row r="459" spans="1:22">
      <c r="A459" s="333"/>
      <c r="B459" s="333"/>
      <c r="C459" s="333"/>
      <c r="D459" s="333"/>
      <c r="E459" s="333"/>
      <c r="F459" s="333"/>
      <c r="G459" s="333"/>
      <c r="H459" s="333"/>
      <c r="I459" s="333"/>
      <c r="J459" s="333"/>
      <c r="K459" s="333"/>
      <c r="L459" s="333"/>
      <c r="M459" s="333"/>
      <c r="N459" s="333"/>
      <c r="O459" s="333"/>
      <c r="P459" s="333"/>
      <c r="Q459" s="333"/>
      <c r="R459" s="333"/>
      <c r="S459" s="333"/>
      <c r="T459" s="333"/>
      <c r="U459" s="333"/>
      <c r="V459" s="333"/>
    </row>
    <row r="460" spans="1:22">
      <c r="A460" s="333"/>
      <c r="B460" s="333"/>
      <c r="C460" s="333"/>
      <c r="D460" s="333"/>
      <c r="E460" s="333"/>
      <c r="F460" s="333"/>
      <c r="G460" s="333"/>
      <c r="H460" s="333"/>
      <c r="I460" s="333"/>
      <c r="J460" s="333"/>
      <c r="K460" s="333"/>
      <c r="L460" s="333"/>
      <c r="M460" s="333"/>
      <c r="N460" s="333"/>
      <c r="O460" s="333"/>
      <c r="P460" s="333"/>
      <c r="Q460" s="333"/>
      <c r="R460" s="333"/>
      <c r="S460" s="333"/>
      <c r="T460" s="333"/>
      <c r="U460" s="333"/>
      <c r="V460" s="333"/>
    </row>
    <row r="461" spans="1:22">
      <c r="A461" s="333"/>
      <c r="B461" s="333"/>
      <c r="C461" s="333"/>
      <c r="D461" s="333"/>
      <c r="E461" s="333"/>
      <c r="F461" s="333"/>
      <c r="G461" s="333"/>
      <c r="H461" s="333"/>
      <c r="I461" s="333"/>
      <c r="J461" s="333"/>
      <c r="K461" s="333"/>
      <c r="L461" s="333"/>
      <c r="M461" s="333"/>
      <c r="N461" s="333"/>
      <c r="O461" s="333"/>
      <c r="P461" s="333"/>
      <c r="Q461" s="333"/>
      <c r="R461" s="333"/>
      <c r="S461" s="333"/>
      <c r="T461" s="333"/>
      <c r="U461" s="333"/>
      <c r="V461" s="333"/>
    </row>
    <row r="462" spans="1:22">
      <c r="A462" s="333"/>
      <c r="B462" s="333"/>
      <c r="C462" s="333"/>
      <c r="D462" s="333"/>
      <c r="E462" s="333"/>
      <c r="F462" s="333"/>
      <c r="G462" s="333"/>
      <c r="H462" s="333"/>
      <c r="I462" s="333"/>
      <c r="J462" s="333"/>
      <c r="K462" s="333"/>
      <c r="L462" s="333"/>
      <c r="M462" s="333"/>
      <c r="N462" s="333"/>
      <c r="O462" s="333"/>
      <c r="P462" s="333"/>
      <c r="Q462" s="333"/>
      <c r="R462" s="333"/>
      <c r="S462" s="333"/>
      <c r="T462" s="333"/>
      <c r="U462" s="333"/>
      <c r="V462" s="333"/>
    </row>
    <row r="463" spans="1:22">
      <c r="A463" s="333"/>
      <c r="B463" s="333"/>
      <c r="C463" s="333"/>
      <c r="D463" s="333"/>
      <c r="E463" s="333"/>
      <c r="F463" s="333"/>
      <c r="G463" s="333"/>
      <c r="H463" s="333"/>
      <c r="I463" s="333"/>
      <c r="J463" s="333"/>
      <c r="K463" s="333"/>
      <c r="L463" s="333"/>
      <c r="M463" s="333"/>
      <c r="N463" s="333"/>
      <c r="O463" s="333"/>
      <c r="P463" s="333"/>
      <c r="Q463" s="333"/>
      <c r="R463" s="333"/>
      <c r="S463" s="333"/>
      <c r="T463" s="333"/>
      <c r="U463" s="333"/>
      <c r="V463" s="333"/>
    </row>
    <row r="464" spans="1:22">
      <c r="A464" s="333"/>
      <c r="B464" s="333"/>
      <c r="C464" s="333"/>
      <c r="D464" s="333"/>
      <c r="E464" s="333"/>
      <c r="F464" s="333"/>
      <c r="G464" s="333"/>
      <c r="H464" s="333"/>
      <c r="I464" s="333"/>
      <c r="J464" s="333"/>
      <c r="K464" s="333"/>
      <c r="L464" s="333"/>
      <c r="M464" s="333"/>
      <c r="N464" s="333"/>
      <c r="O464" s="333"/>
      <c r="P464" s="333"/>
      <c r="Q464" s="333"/>
      <c r="R464" s="333"/>
      <c r="S464" s="333"/>
      <c r="T464" s="333"/>
      <c r="U464" s="333"/>
      <c r="V464" s="333"/>
    </row>
    <row r="465" spans="1:22">
      <c r="A465" s="333"/>
      <c r="B465" s="333"/>
      <c r="C465" s="333"/>
      <c r="D465" s="333"/>
      <c r="E465" s="333"/>
      <c r="F465" s="333"/>
      <c r="G465" s="333"/>
      <c r="H465" s="333"/>
      <c r="I465" s="333"/>
      <c r="J465" s="333"/>
      <c r="K465" s="333"/>
      <c r="L465" s="333"/>
      <c r="M465" s="333"/>
      <c r="N465" s="333"/>
      <c r="O465" s="333"/>
      <c r="P465" s="333"/>
      <c r="Q465" s="333"/>
      <c r="R465" s="333"/>
      <c r="S465" s="333"/>
      <c r="T465" s="333"/>
      <c r="U465" s="333"/>
      <c r="V465" s="333"/>
    </row>
    <row r="466" spans="1:22">
      <c r="A466" s="333"/>
      <c r="B466" s="333"/>
      <c r="C466" s="333"/>
      <c r="D466" s="333"/>
      <c r="E466" s="333"/>
      <c r="F466" s="333"/>
      <c r="G466" s="333"/>
      <c r="H466" s="333"/>
      <c r="I466" s="333"/>
      <c r="J466" s="333"/>
      <c r="K466" s="333"/>
      <c r="L466" s="333"/>
      <c r="M466" s="333"/>
      <c r="N466" s="333"/>
      <c r="O466" s="333"/>
      <c r="P466" s="333"/>
      <c r="Q466" s="333"/>
      <c r="R466" s="333"/>
      <c r="S466" s="333"/>
      <c r="T466" s="333"/>
      <c r="U466" s="333"/>
      <c r="V466" s="333"/>
    </row>
    <row r="467" spans="1:22">
      <c r="A467" s="333"/>
      <c r="B467" s="333"/>
      <c r="C467" s="333"/>
      <c r="D467" s="333"/>
      <c r="E467" s="333"/>
      <c r="F467" s="333"/>
      <c r="G467" s="333"/>
      <c r="H467" s="333"/>
      <c r="I467" s="333"/>
      <c r="J467" s="333"/>
      <c r="K467" s="333"/>
      <c r="L467" s="333"/>
      <c r="M467" s="333"/>
      <c r="N467" s="333"/>
      <c r="O467" s="333"/>
      <c r="P467" s="333"/>
      <c r="Q467" s="333"/>
      <c r="R467" s="333"/>
      <c r="S467" s="333"/>
      <c r="T467" s="333"/>
      <c r="U467" s="333"/>
      <c r="V467" s="333"/>
    </row>
    <row r="468" spans="1:22">
      <c r="A468" s="333"/>
      <c r="B468" s="333"/>
      <c r="C468" s="333"/>
      <c r="D468" s="333"/>
      <c r="E468" s="333"/>
      <c r="F468" s="333"/>
      <c r="G468" s="333"/>
      <c r="H468" s="333"/>
      <c r="I468" s="333"/>
      <c r="J468" s="333"/>
      <c r="K468" s="333"/>
      <c r="L468" s="333"/>
      <c r="M468" s="333"/>
      <c r="N468" s="333"/>
      <c r="O468" s="333"/>
      <c r="P468" s="333"/>
      <c r="Q468" s="333"/>
      <c r="R468" s="333"/>
      <c r="S468" s="333"/>
      <c r="T468" s="333"/>
      <c r="U468" s="333"/>
      <c r="V468" s="333"/>
    </row>
    <row r="469" spans="1:22">
      <c r="A469" s="333"/>
      <c r="B469" s="333"/>
      <c r="C469" s="333"/>
      <c r="D469" s="333"/>
      <c r="E469" s="333"/>
      <c r="F469" s="333"/>
      <c r="G469" s="333"/>
      <c r="H469" s="333"/>
      <c r="I469" s="333"/>
      <c r="J469" s="333"/>
      <c r="K469" s="333"/>
      <c r="L469" s="333"/>
      <c r="M469" s="333"/>
      <c r="N469" s="333"/>
      <c r="O469" s="333"/>
      <c r="P469" s="333"/>
      <c r="Q469" s="333"/>
      <c r="R469" s="333"/>
      <c r="S469" s="333"/>
      <c r="T469" s="333"/>
      <c r="U469" s="333"/>
      <c r="V469" s="333"/>
    </row>
    <row r="470" spans="1:22">
      <c r="A470" s="333"/>
      <c r="B470" s="333"/>
      <c r="C470" s="333"/>
      <c r="D470" s="333"/>
      <c r="E470" s="333"/>
      <c r="F470" s="333"/>
      <c r="G470" s="333"/>
      <c r="H470" s="333"/>
      <c r="I470" s="333"/>
      <c r="J470" s="333"/>
      <c r="K470" s="333"/>
      <c r="L470" s="333"/>
      <c r="M470" s="333"/>
      <c r="N470" s="333"/>
      <c r="O470" s="333"/>
      <c r="P470" s="333"/>
      <c r="Q470" s="333"/>
      <c r="R470" s="333"/>
      <c r="S470" s="333"/>
      <c r="T470" s="333"/>
      <c r="U470" s="333"/>
      <c r="V470" s="333"/>
    </row>
    <row r="471" spans="1:22">
      <c r="A471" s="333"/>
      <c r="B471" s="333"/>
      <c r="C471" s="333"/>
      <c r="D471" s="333"/>
      <c r="E471" s="333"/>
      <c r="F471" s="333"/>
      <c r="G471" s="333"/>
      <c r="H471" s="333"/>
      <c r="I471" s="333"/>
      <c r="J471" s="333"/>
      <c r="K471" s="333"/>
      <c r="L471" s="333"/>
      <c r="M471" s="333"/>
      <c r="N471" s="333"/>
      <c r="O471" s="333"/>
      <c r="P471" s="333"/>
      <c r="Q471" s="333"/>
      <c r="R471" s="333"/>
      <c r="S471" s="333"/>
      <c r="T471" s="333"/>
      <c r="U471" s="333"/>
      <c r="V471" s="333"/>
    </row>
    <row r="472" spans="1:22">
      <c r="A472" s="333"/>
      <c r="B472" s="333"/>
      <c r="C472" s="333"/>
      <c r="D472" s="333"/>
      <c r="E472" s="333"/>
      <c r="F472" s="333"/>
      <c r="G472" s="333"/>
      <c r="H472" s="333"/>
      <c r="I472" s="333"/>
      <c r="J472" s="333"/>
      <c r="K472" s="333"/>
      <c r="L472" s="333"/>
      <c r="M472" s="333"/>
      <c r="N472" s="333"/>
      <c r="O472" s="333"/>
      <c r="P472" s="333"/>
      <c r="Q472" s="333"/>
      <c r="R472" s="333"/>
      <c r="S472" s="333"/>
      <c r="T472" s="333"/>
      <c r="U472" s="333"/>
      <c r="V472" s="333"/>
    </row>
    <row r="473" spans="1:22">
      <c r="A473" s="333"/>
      <c r="B473" s="333"/>
      <c r="C473" s="333"/>
      <c r="D473" s="333"/>
      <c r="E473" s="333"/>
      <c r="F473" s="333"/>
      <c r="G473" s="333"/>
      <c r="H473" s="333"/>
      <c r="I473" s="333"/>
      <c r="J473" s="333"/>
      <c r="K473" s="333"/>
      <c r="L473" s="333"/>
      <c r="M473" s="333"/>
      <c r="N473" s="333"/>
      <c r="O473" s="333"/>
      <c r="P473" s="333"/>
      <c r="Q473" s="333"/>
      <c r="R473" s="333"/>
      <c r="S473" s="333"/>
      <c r="T473" s="333"/>
      <c r="U473" s="333"/>
      <c r="V473" s="333"/>
    </row>
    <row r="474" spans="1:22">
      <c r="A474" s="333"/>
      <c r="B474" s="333"/>
      <c r="C474" s="333"/>
      <c r="D474" s="333"/>
      <c r="E474" s="333"/>
      <c r="F474" s="333"/>
      <c r="G474" s="333"/>
      <c r="H474" s="333"/>
      <c r="I474" s="333"/>
      <c r="J474" s="333"/>
      <c r="K474" s="333"/>
      <c r="L474" s="333"/>
      <c r="M474" s="333"/>
      <c r="N474" s="333"/>
      <c r="O474" s="333"/>
      <c r="P474" s="333"/>
      <c r="Q474" s="333"/>
      <c r="R474" s="333"/>
      <c r="S474" s="333"/>
      <c r="T474" s="333"/>
      <c r="U474" s="333"/>
      <c r="V474" s="333"/>
    </row>
    <row r="475" spans="1:22">
      <c r="A475" s="333"/>
      <c r="B475" s="333"/>
      <c r="C475" s="333"/>
      <c r="D475" s="333"/>
      <c r="E475" s="333"/>
      <c r="F475" s="333"/>
      <c r="G475" s="333"/>
      <c r="H475" s="333"/>
      <c r="I475" s="333"/>
      <c r="J475" s="333"/>
      <c r="K475" s="333"/>
      <c r="L475" s="333"/>
      <c r="M475" s="333"/>
      <c r="N475" s="333"/>
      <c r="O475" s="333"/>
      <c r="P475" s="333"/>
      <c r="Q475" s="333"/>
      <c r="R475" s="333"/>
      <c r="S475" s="333"/>
      <c r="T475" s="333"/>
      <c r="U475" s="333"/>
      <c r="V475" s="333"/>
    </row>
    <row r="476" spans="1:22">
      <c r="A476" s="333"/>
      <c r="B476" s="333"/>
      <c r="C476" s="333"/>
      <c r="D476" s="333"/>
      <c r="E476" s="333"/>
      <c r="F476" s="333"/>
      <c r="G476" s="333"/>
      <c r="H476" s="333"/>
      <c r="I476" s="333"/>
      <c r="J476" s="333"/>
      <c r="K476" s="333"/>
      <c r="L476" s="333"/>
      <c r="M476" s="333"/>
      <c r="N476" s="333"/>
      <c r="O476" s="333"/>
      <c r="P476" s="333"/>
      <c r="Q476" s="333"/>
      <c r="R476" s="333"/>
      <c r="S476" s="333"/>
      <c r="T476" s="333"/>
      <c r="U476" s="333"/>
      <c r="V476" s="333"/>
    </row>
    <row r="477" spans="1:22">
      <c r="A477" s="333"/>
      <c r="B477" s="333"/>
      <c r="C477" s="333"/>
      <c r="D477" s="333"/>
      <c r="E477" s="333"/>
      <c r="F477" s="333"/>
      <c r="G477" s="333"/>
      <c r="H477" s="333"/>
      <c r="I477" s="333"/>
      <c r="J477" s="333"/>
      <c r="K477" s="333"/>
      <c r="L477" s="333"/>
      <c r="M477" s="333"/>
      <c r="N477" s="333"/>
      <c r="O477" s="333"/>
      <c r="P477" s="333"/>
      <c r="Q477" s="333"/>
      <c r="R477" s="333"/>
      <c r="S477" s="333"/>
      <c r="T477" s="333"/>
      <c r="U477" s="333"/>
      <c r="V477" s="333"/>
    </row>
    <row r="478" spans="1:22">
      <c r="A478" s="333"/>
      <c r="B478" s="333"/>
      <c r="C478" s="333"/>
      <c r="D478" s="333"/>
      <c r="E478" s="333"/>
      <c r="F478" s="333"/>
      <c r="G478" s="333"/>
      <c r="H478" s="333"/>
      <c r="I478" s="333"/>
      <c r="J478" s="333"/>
      <c r="K478" s="333"/>
      <c r="L478" s="333"/>
      <c r="M478" s="333"/>
      <c r="N478" s="333"/>
      <c r="O478" s="333"/>
      <c r="P478" s="333"/>
      <c r="Q478" s="333"/>
      <c r="R478" s="333"/>
      <c r="S478" s="333"/>
      <c r="T478" s="333"/>
      <c r="U478" s="333"/>
      <c r="V478" s="333"/>
    </row>
    <row r="479" spans="1:22">
      <c r="A479" s="333"/>
      <c r="B479" s="333"/>
      <c r="C479" s="333"/>
      <c r="D479" s="333"/>
      <c r="E479" s="333"/>
      <c r="F479" s="333"/>
      <c r="G479" s="333"/>
      <c r="H479" s="333"/>
      <c r="I479" s="333"/>
      <c r="J479" s="333"/>
      <c r="K479" s="333"/>
      <c r="L479" s="333"/>
      <c r="M479" s="333"/>
      <c r="N479" s="333"/>
      <c r="O479" s="333"/>
      <c r="P479" s="333"/>
      <c r="Q479" s="333"/>
      <c r="R479" s="333"/>
      <c r="S479" s="333"/>
      <c r="T479" s="333"/>
      <c r="U479" s="333"/>
      <c r="V479" s="333"/>
    </row>
    <row r="480" spans="1:22">
      <c r="A480" s="333"/>
      <c r="B480" s="333"/>
      <c r="C480" s="333"/>
      <c r="D480" s="333"/>
      <c r="E480" s="333"/>
      <c r="F480" s="333"/>
      <c r="G480" s="333"/>
      <c r="H480" s="333"/>
      <c r="I480" s="333"/>
      <c r="J480" s="333"/>
      <c r="K480" s="333"/>
      <c r="L480" s="333"/>
      <c r="M480" s="333"/>
      <c r="N480" s="333"/>
      <c r="O480" s="333"/>
      <c r="P480" s="333"/>
      <c r="Q480" s="333"/>
      <c r="R480" s="333"/>
      <c r="S480" s="333"/>
      <c r="T480" s="333"/>
      <c r="U480" s="333"/>
      <c r="V480" s="333"/>
    </row>
    <row r="481" spans="1:22">
      <c r="A481" s="333"/>
      <c r="B481" s="333"/>
      <c r="C481" s="333"/>
      <c r="D481" s="333"/>
      <c r="E481" s="333"/>
      <c r="F481" s="333"/>
      <c r="G481" s="333"/>
      <c r="H481" s="333"/>
      <c r="I481" s="333"/>
      <c r="J481" s="333"/>
      <c r="K481" s="333"/>
      <c r="L481" s="333"/>
      <c r="M481" s="333"/>
      <c r="N481" s="333"/>
      <c r="O481" s="333"/>
      <c r="P481" s="333"/>
      <c r="Q481" s="333"/>
      <c r="R481" s="333"/>
      <c r="S481" s="333"/>
      <c r="T481" s="333"/>
      <c r="U481" s="333"/>
      <c r="V481" s="333"/>
    </row>
    <row r="482" spans="1:22">
      <c r="A482" s="333"/>
      <c r="B482" s="333"/>
      <c r="C482" s="333"/>
      <c r="D482" s="333"/>
      <c r="E482" s="333"/>
      <c r="F482" s="333"/>
      <c r="G482" s="333"/>
      <c r="H482" s="333"/>
      <c r="I482" s="333"/>
      <c r="J482" s="333"/>
      <c r="K482" s="333"/>
      <c r="L482" s="333"/>
      <c r="M482" s="333"/>
      <c r="N482" s="333"/>
      <c r="O482" s="333"/>
      <c r="P482" s="333"/>
      <c r="Q482" s="333"/>
      <c r="R482" s="333"/>
      <c r="S482" s="333"/>
      <c r="T482" s="333"/>
      <c r="U482" s="333"/>
      <c r="V482" s="333"/>
    </row>
    <row r="483" spans="1:22">
      <c r="A483" s="333"/>
      <c r="B483" s="333"/>
      <c r="C483" s="333"/>
      <c r="D483" s="333"/>
      <c r="E483" s="333"/>
      <c r="F483" s="333"/>
      <c r="G483" s="333"/>
      <c r="H483" s="333"/>
      <c r="I483" s="333"/>
      <c r="J483" s="333"/>
      <c r="K483" s="333"/>
      <c r="L483" s="333"/>
      <c r="M483" s="333"/>
      <c r="N483" s="333"/>
      <c r="O483" s="333"/>
      <c r="P483" s="333"/>
      <c r="Q483" s="333"/>
      <c r="R483" s="333"/>
      <c r="S483" s="333"/>
      <c r="T483" s="333"/>
      <c r="U483" s="333"/>
      <c r="V483" s="333"/>
    </row>
    <row r="484" spans="1:22">
      <c r="A484" s="333"/>
      <c r="B484" s="333"/>
      <c r="C484" s="333"/>
      <c r="D484" s="333"/>
      <c r="E484" s="333"/>
      <c r="F484" s="333"/>
      <c r="G484" s="333"/>
      <c r="H484" s="333"/>
      <c r="I484" s="333"/>
      <c r="J484" s="333"/>
      <c r="K484" s="333"/>
      <c r="L484" s="333"/>
      <c r="M484" s="333"/>
      <c r="N484" s="333"/>
      <c r="O484" s="333"/>
      <c r="P484" s="333"/>
      <c r="Q484" s="333"/>
      <c r="R484" s="333"/>
      <c r="S484" s="333"/>
      <c r="T484" s="333"/>
      <c r="U484" s="333"/>
      <c r="V484" s="333"/>
    </row>
    <row r="485" spans="1:22">
      <c r="A485" s="333"/>
      <c r="B485" s="333"/>
      <c r="C485" s="333"/>
      <c r="D485" s="333"/>
      <c r="E485" s="333"/>
      <c r="F485" s="333"/>
      <c r="G485" s="333"/>
      <c r="H485" s="333"/>
      <c r="I485" s="333"/>
      <c r="J485" s="333"/>
      <c r="K485" s="333"/>
      <c r="L485" s="333"/>
      <c r="M485" s="333"/>
      <c r="N485" s="333"/>
      <c r="O485" s="333"/>
      <c r="P485" s="333"/>
      <c r="Q485" s="333"/>
      <c r="R485" s="333"/>
      <c r="S485" s="333"/>
      <c r="T485" s="333"/>
      <c r="U485" s="333"/>
      <c r="V485" s="333"/>
    </row>
    <row r="486" spans="1:22">
      <c r="A486" s="333"/>
      <c r="B486" s="333"/>
      <c r="C486" s="333"/>
      <c r="D486" s="333"/>
      <c r="E486" s="333"/>
      <c r="F486" s="333"/>
      <c r="G486" s="333"/>
      <c r="H486" s="333"/>
      <c r="I486" s="333"/>
      <c r="J486" s="333"/>
      <c r="K486" s="333"/>
      <c r="L486" s="333"/>
      <c r="M486" s="333"/>
      <c r="N486" s="333"/>
      <c r="O486" s="333"/>
      <c r="P486" s="333"/>
      <c r="Q486" s="333"/>
      <c r="R486" s="333"/>
      <c r="S486" s="333"/>
      <c r="T486" s="333"/>
      <c r="U486" s="333"/>
      <c r="V486" s="333"/>
    </row>
    <row r="487" spans="1:22">
      <c r="A487" s="333"/>
      <c r="B487" s="333"/>
      <c r="C487" s="333"/>
      <c r="D487" s="333"/>
      <c r="E487" s="333"/>
      <c r="F487" s="333"/>
      <c r="G487" s="333"/>
      <c r="H487" s="333"/>
      <c r="I487" s="333"/>
      <c r="J487" s="333"/>
      <c r="K487" s="333"/>
      <c r="L487" s="333"/>
      <c r="M487" s="333"/>
      <c r="N487" s="333"/>
      <c r="O487" s="333"/>
      <c r="P487" s="333"/>
      <c r="Q487" s="333"/>
      <c r="R487" s="333"/>
      <c r="S487" s="333"/>
      <c r="T487" s="333"/>
      <c r="U487" s="333"/>
      <c r="V487" s="333"/>
    </row>
    <row r="488" spans="1:22">
      <c r="A488" s="333"/>
      <c r="B488" s="333"/>
      <c r="C488" s="333"/>
      <c r="D488" s="333"/>
      <c r="E488" s="333"/>
      <c r="F488" s="333"/>
      <c r="G488" s="333"/>
      <c r="H488" s="333"/>
      <c r="I488" s="333"/>
      <c r="J488" s="333"/>
      <c r="K488" s="333"/>
      <c r="L488" s="333"/>
      <c r="M488" s="333"/>
      <c r="N488" s="333"/>
      <c r="O488" s="333"/>
      <c r="P488" s="333"/>
      <c r="Q488" s="333"/>
      <c r="R488" s="333"/>
      <c r="S488" s="333"/>
      <c r="T488" s="333"/>
      <c r="U488" s="333"/>
      <c r="V488" s="333"/>
    </row>
    <row r="489" spans="1:22">
      <c r="A489" s="333"/>
      <c r="B489" s="333"/>
      <c r="C489" s="333"/>
      <c r="D489" s="333"/>
      <c r="E489" s="333"/>
      <c r="F489" s="333"/>
      <c r="G489" s="333"/>
      <c r="H489" s="333"/>
      <c r="I489" s="333"/>
      <c r="J489" s="333"/>
      <c r="K489" s="333"/>
      <c r="L489" s="333"/>
      <c r="M489" s="333"/>
      <c r="N489" s="333"/>
      <c r="O489" s="333"/>
      <c r="P489" s="333"/>
      <c r="Q489" s="333"/>
      <c r="R489" s="333"/>
      <c r="S489" s="333"/>
      <c r="T489" s="333"/>
      <c r="U489" s="333"/>
      <c r="V489" s="333"/>
    </row>
    <row r="490" spans="1:22">
      <c r="A490" s="333"/>
      <c r="B490" s="333"/>
      <c r="C490" s="333"/>
      <c r="D490" s="333"/>
      <c r="E490" s="333"/>
      <c r="F490" s="333"/>
      <c r="G490" s="333"/>
      <c r="H490" s="333"/>
      <c r="I490" s="333"/>
      <c r="J490" s="333"/>
      <c r="K490" s="333"/>
      <c r="L490" s="333"/>
      <c r="M490" s="333"/>
      <c r="N490" s="333"/>
      <c r="O490" s="333"/>
      <c r="P490" s="333"/>
      <c r="Q490" s="333"/>
      <c r="R490" s="333"/>
      <c r="S490" s="333"/>
      <c r="T490" s="333"/>
      <c r="U490" s="333"/>
      <c r="V490" s="333"/>
    </row>
    <row r="491" spans="1:22">
      <c r="A491" s="333"/>
      <c r="B491" s="333"/>
      <c r="C491" s="333"/>
      <c r="D491" s="333"/>
      <c r="E491" s="333"/>
      <c r="F491" s="333"/>
      <c r="G491" s="333"/>
      <c r="H491" s="333"/>
      <c r="I491" s="333"/>
      <c r="J491" s="333"/>
      <c r="K491" s="333"/>
      <c r="L491" s="333"/>
      <c r="M491" s="333"/>
      <c r="N491" s="333"/>
      <c r="O491" s="333"/>
      <c r="P491" s="333"/>
      <c r="Q491" s="333"/>
      <c r="R491" s="333"/>
      <c r="S491" s="333"/>
      <c r="T491" s="333"/>
      <c r="U491" s="333"/>
      <c r="V491" s="333"/>
    </row>
    <row r="492" spans="1:22">
      <c r="A492" s="333"/>
      <c r="B492" s="333"/>
      <c r="C492" s="333"/>
      <c r="D492" s="333"/>
      <c r="E492" s="333"/>
      <c r="F492" s="333"/>
      <c r="G492" s="333"/>
      <c r="H492" s="333"/>
      <c r="I492" s="333"/>
      <c r="J492" s="333"/>
      <c r="K492" s="333"/>
      <c r="L492" s="333"/>
      <c r="M492" s="333"/>
      <c r="N492" s="333"/>
      <c r="O492" s="333"/>
      <c r="P492" s="333"/>
      <c r="Q492" s="333"/>
      <c r="R492" s="333"/>
      <c r="S492" s="333"/>
      <c r="T492" s="333"/>
      <c r="U492" s="333"/>
      <c r="V492" s="333"/>
    </row>
    <row r="493" spans="1:22">
      <c r="A493" s="333"/>
      <c r="B493" s="333"/>
      <c r="C493" s="333"/>
      <c r="D493" s="333"/>
      <c r="E493" s="333"/>
      <c r="F493" s="333"/>
      <c r="G493" s="333"/>
      <c r="H493" s="333"/>
      <c r="I493" s="333"/>
      <c r="J493" s="333"/>
      <c r="K493" s="333"/>
      <c r="L493" s="333"/>
      <c r="M493" s="333"/>
      <c r="N493" s="333"/>
      <c r="O493" s="333"/>
      <c r="P493" s="333"/>
      <c r="Q493" s="333"/>
      <c r="R493" s="333"/>
      <c r="S493" s="333"/>
      <c r="T493" s="333"/>
      <c r="U493" s="333"/>
      <c r="V493" s="333"/>
    </row>
    <row r="494" spans="1:22">
      <c r="A494" s="333"/>
      <c r="B494" s="333"/>
      <c r="C494" s="333"/>
      <c r="D494" s="333"/>
      <c r="E494" s="333"/>
      <c r="F494" s="333"/>
      <c r="G494" s="333"/>
      <c r="H494" s="333"/>
      <c r="I494" s="333"/>
      <c r="J494" s="333"/>
      <c r="K494" s="333"/>
      <c r="L494" s="333"/>
      <c r="M494" s="333"/>
      <c r="N494" s="333"/>
      <c r="O494" s="333"/>
      <c r="P494" s="333"/>
      <c r="Q494" s="333"/>
      <c r="R494" s="333"/>
      <c r="S494" s="333"/>
      <c r="T494" s="333"/>
      <c r="U494" s="333"/>
      <c r="V494" s="333"/>
    </row>
    <row r="495" spans="1:22">
      <c r="A495" s="333"/>
      <c r="B495" s="333"/>
      <c r="C495" s="333"/>
      <c r="D495" s="333"/>
      <c r="E495" s="333"/>
      <c r="F495" s="333"/>
      <c r="G495" s="333"/>
      <c r="H495" s="333"/>
      <c r="I495" s="333"/>
      <c r="J495" s="333"/>
      <c r="K495" s="333"/>
      <c r="L495" s="333"/>
      <c r="M495" s="333"/>
      <c r="N495" s="333"/>
      <c r="O495" s="333"/>
      <c r="P495" s="333"/>
      <c r="Q495" s="333"/>
      <c r="R495" s="333"/>
      <c r="S495" s="333"/>
      <c r="T495" s="333"/>
      <c r="U495" s="333"/>
      <c r="V495" s="333"/>
    </row>
    <row r="496" spans="1:22">
      <c r="A496" s="333"/>
      <c r="B496" s="333"/>
      <c r="C496" s="333"/>
      <c r="D496" s="333"/>
      <c r="E496" s="333"/>
      <c r="F496" s="333"/>
      <c r="G496" s="333"/>
      <c r="H496" s="333"/>
      <c r="I496" s="333"/>
      <c r="J496" s="333"/>
      <c r="K496" s="333"/>
      <c r="L496" s="333"/>
      <c r="M496" s="333"/>
      <c r="N496" s="333"/>
      <c r="O496" s="333"/>
      <c r="P496" s="333"/>
      <c r="Q496" s="333"/>
      <c r="R496" s="333"/>
      <c r="S496" s="333"/>
      <c r="T496" s="333"/>
      <c r="U496" s="333"/>
      <c r="V496" s="333"/>
    </row>
    <row r="497" spans="1:22">
      <c r="A497" s="333"/>
      <c r="B497" s="333"/>
      <c r="C497" s="333"/>
      <c r="D497" s="333"/>
      <c r="E497" s="333"/>
      <c r="F497" s="333"/>
      <c r="G497" s="333"/>
      <c r="H497" s="333"/>
      <c r="I497" s="333"/>
      <c r="J497" s="333"/>
      <c r="K497" s="333"/>
      <c r="L497" s="333"/>
      <c r="M497" s="333"/>
      <c r="N497" s="333"/>
      <c r="O497" s="333"/>
      <c r="P497" s="333"/>
      <c r="Q497" s="333"/>
      <c r="R497" s="333"/>
      <c r="S497" s="333"/>
      <c r="T497" s="333"/>
      <c r="U497" s="333"/>
      <c r="V497" s="333"/>
    </row>
    <row r="498" spans="1:22">
      <c r="A498" s="333"/>
      <c r="B498" s="333"/>
      <c r="C498" s="333"/>
      <c r="D498" s="333"/>
      <c r="E498" s="333"/>
      <c r="F498" s="333"/>
      <c r="G498" s="333"/>
      <c r="H498" s="333"/>
      <c r="I498" s="333"/>
      <c r="J498" s="333"/>
      <c r="K498" s="333"/>
      <c r="L498" s="333"/>
      <c r="M498" s="333"/>
      <c r="N498" s="333"/>
      <c r="O498" s="333"/>
      <c r="P498" s="333"/>
      <c r="Q498" s="333"/>
      <c r="R498" s="333"/>
      <c r="S498" s="333"/>
      <c r="T498" s="333"/>
      <c r="U498" s="333"/>
      <c r="V498" s="333"/>
    </row>
    <row r="499" spans="1:22">
      <c r="A499" s="333"/>
      <c r="B499" s="333"/>
      <c r="C499" s="333"/>
      <c r="D499" s="333"/>
      <c r="E499" s="333"/>
      <c r="F499" s="333"/>
      <c r="G499" s="333"/>
      <c r="H499" s="333"/>
      <c r="I499" s="333"/>
      <c r="J499" s="333"/>
      <c r="K499" s="333"/>
      <c r="L499" s="333"/>
      <c r="M499" s="333"/>
      <c r="N499" s="333"/>
      <c r="O499" s="333"/>
      <c r="P499" s="333"/>
      <c r="Q499" s="333"/>
      <c r="R499" s="333"/>
      <c r="S499" s="333"/>
      <c r="T499" s="333"/>
      <c r="U499" s="333"/>
      <c r="V499" s="333"/>
    </row>
    <row r="500" spans="1:22">
      <c r="A500" s="333"/>
      <c r="B500" s="333"/>
      <c r="C500" s="333"/>
      <c r="D500" s="333"/>
      <c r="E500" s="333"/>
      <c r="F500" s="333"/>
      <c r="G500" s="333"/>
      <c r="H500" s="333"/>
      <c r="I500" s="333"/>
      <c r="J500" s="333"/>
      <c r="K500" s="333"/>
      <c r="L500" s="333"/>
      <c r="M500" s="333"/>
      <c r="N500" s="333"/>
      <c r="O500" s="333"/>
      <c r="P500" s="333"/>
      <c r="Q500" s="333"/>
      <c r="R500" s="333"/>
      <c r="S500" s="333"/>
      <c r="T500" s="333"/>
      <c r="U500" s="333"/>
      <c r="V500" s="333"/>
    </row>
    <row r="501" spans="1:22">
      <c r="A501" s="333"/>
      <c r="B501" s="333"/>
      <c r="C501" s="333"/>
      <c r="D501" s="333"/>
      <c r="E501" s="333"/>
      <c r="F501" s="333"/>
      <c r="G501" s="333"/>
      <c r="H501" s="333"/>
      <c r="I501" s="333"/>
      <c r="J501" s="333"/>
      <c r="K501" s="333"/>
      <c r="L501" s="333"/>
      <c r="M501" s="333"/>
      <c r="N501" s="333"/>
      <c r="O501" s="333"/>
      <c r="P501" s="333"/>
      <c r="Q501" s="333"/>
      <c r="R501" s="333"/>
      <c r="S501" s="333"/>
      <c r="T501" s="333"/>
      <c r="U501" s="333"/>
      <c r="V501" s="333"/>
    </row>
    <row r="502" spans="1:22">
      <c r="A502" s="333"/>
      <c r="B502" s="333"/>
      <c r="C502" s="333"/>
      <c r="D502" s="333"/>
      <c r="E502" s="333"/>
      <c r="F502" s="333"/>
      <c r="G502" s="333"/>
      <c r="H502" s="333"/>
      <c r="I502" s="333"/>
      <c r="J502" s="333"/>
      <c r="K502" s="333"/>
      <c r="L502" s="333"/>
      <c r="M502" s="333"/>
      <c r="N502" s="333"/>
      <c r="O502" s="333"/>
      <c r="P502" s="333"/>
      <c r="Q502" s="333"/>
      <c r="R502" s="333"/>
      <c r="S502" s="333"/>
      <c r="T502" s="333"/>
      <c r="U502" s="333"/>
      <c r="V502" s="333"/>
    </row>
    <row r="503" spans="1:22">
      <c r="A503" s="333"/>
      <c r="B503" s="333"/>
      <c r="C503" s="333"/>
      <c r="D503" s="333"/>
      <c r="E503" s="333"/>
      <c r="F503" s="333"/>
      <c r="G503" s="333"/>
      <c r="H503" s="333"/>
      <c r="I503" s="333"/>
      <c r="J503" s="333"/>
      <c r="K503" s="333"/>
      <c r="L503" s="333"/>
      <c r="M503" s="333"/>
      <c r="N503" s="333"/>
      <c r="O503" s="333"/>
      <c r="P503" s="333"/>
      <c r="Q503" s="333"/>
      <c r="R503" s="333"/>
      <c r="S503" s="333"/>
      <c r="T503" s="333"/>
      <c r="U503" s="333"/>
      <c r="V503" s="333"/>
    </row>
    <row r="504" spans="1:22">
      <c r="A504" s="333"/>
      <c r="B504" s="333"/>
      <c r="C504" s="333"/>
      <c r="D504" s="333"/>
      <c r="E504" s="333"/>
      <c r="F504" s="333"/>
      <c r="G504" s="333"/>
      <c r="H504" s="333"/>
      <c r="I504" s="333"/>
      <c r="J504" s="333"/>
      <c r="K504" s="333"/>
      <c r="L504" s="333"/>
      <c r="M504" s="333"/>
      <c r="N504" s="333"/>
      <c r="O504" s="333"/>
      <c r="P504" s="333"/>
      <c r="Q504" s="333"/>
      <c r="R504" s="333"/>
      <c r="S504" s="333"/>
      <c r="T504" s="333"/>
      <c r="U504" s="333"/>
      <c r="V504" s="333"/>
    </row>
    <row r="505" spans="1:22">
      <c r="A505" s="333"/>
      <c r="B505" s="333"/>
      <c r="C505" s="333"/>
      <c r="D505" s="333"/>
      <c r="E505" s="333"/>
      <c r="F505" s="333"/>
      <c r="G505" s="333"/>
      <c r="H505" s="333"/>
      <c r="I505" s="333"/>
      <c r="J505" s="333"/>
      <c r="K505" s="333"/>
      <c r="L505" s="333"/>
      <c r="M505" s="333"/>
      <c r="N505" s="333"/>
      <c r="O505" s="333"/>
      <c r="P505" s="333"/>
      <c r="Q505" s="333"/>
      <c r="R505" s="333"/>
      <c r="S505" s="333"/>
      <c r="T505" s="333"/>
      <c r="U505" s="333"/>
      <c r="V505" s="333"/>
    </row>
    <row r="506" spans="1:22">
      <c r="A506" s="333"/>
      <c r="B506" s="333"/>
      <c r="C506" s="333"/>
      <c r="D506" s="333"/>
      <c r="E506" s="333"/>
      <c r="F506" s="333"/>
      <c r="G506" s="333"/>
      <c r="H506" s="333"/>
      <c r="I506" s="333"/>
      <c r="J506" s="333"/>
      <c r="K506" s="333"/>
      <c r="L506" s="333"/>
      <c r="M506" s="333"/>
      <c r="N506" s="333"/>
      <c r="O506" s="333"/>
      <c r="P506" s="333"/>
      <c r="Q506" s="333"/>
      <c r="R506" s="333"/>
      <c r="S506" s="333"/>
      <c r="T506" s="333"/>
      <c r="U506" s="333"/>
      <c r="V506" s="333"/>
    </row>
    <row r="507" spans="1:22">
      <c r="A507" s="333"/>
      <c r="B507" s="333"/>
      <c r="C507" s="333"/>
      <c r="D507" s="333"/>
      <c r="E507" s="333"/>
      <c r="F507" s="333"/>
      <c r="G507" s="333"/>
      <c r="H507" s="333"/>
      <c r="I507" s="333"/>
      <c r="J507" s="333"/>
      <c r="K507" s="333"/>
      <c r="L507" s="333"/>
      <c r="M507" s="333"/>
      <c r="N507" s="333"/>
      <c r="O507" s="333"/>
      <c r="P507" s="333"/>
      <c r="Q507" s="333"/>
      <c r="R507" s="333"/>
      <c r="S507" s="333"/>
      <c r="T507" s="333"/>
      <c r="U507" s="333"/>
      <c r="V507" s="333"/>
    </row>
    <row r="508" spans="1:22">
      <c r="A508" s="333"/>
      <c r="B508" s="333"/>
      <c r="C508" s="333"/>
      <c r="D508" s="333"/>
      <c r="E508" s="333"/>
      <c r="F508" s="333"/>
      <c r="G508" s="333"/>
      <c r="H508" s="333"/>
      <c r="I508" s="333"/>
      <c r="J508" s="333"/>
      <c r="K508" s="333"/>
      <c r="L508" s="333"/>
      <c r="M508" s="333"/>
      <c r="N508" s="333"/>
      <c r="O508" s="333"/>
      <c r="P508" s="333"/>
      <c r="Q508" s="333"/>
      <c r="R508" s="333"/>
      <c r="S508" s="333"/>
      <c r="T508" s="333"/>
      <c r="U508" s="333"/>
      <c r="V508" s="333"/>
    </row>
    <row r="509" spans="1:22">
      <c r="A509" s="333"/>
      <c r="B509" s="333"/>
      <c r="C509" s="333"/>
      <c r="D509" s="333"/>
      <c r="E509" s="333"/>
      <c r="F509" s="333"/>
      <c r="G509" s="333"/>
      <c r="H509" s="333"/>
      <c r="I509" s="333"/>
      <c r="J509" s="333"/>
      <c r="K509" s="333"/>
      <c r="L509" s="333"/>
      <c r="M509" s="333"/>
      <c r="N509" s="333"/>
      <c r="O509" s="333"/>
      <c r="P509" s="333"/>
      <c r="Q509" s="333"/>
      <c r="R509" s="333"/>
      <c r="S509" s="333"/>
      <c r="T509" s="333"/>
      <c r="U509" s="333"/>
      <c r="V509" s="333"/>
    </row>
    <row r="510" spans="1:22">
      <c r="A510" s="333"/>
      <c r="B510" s="333"/>
      <c r="C510" s="333"/>
      <c r="D510" s="333"/>
      <c r="E510" s="333"/>
      <c r="F510" s="333"/>
      <c r="G510" s="333"/>
      <c r="H510" s="333"/>
      <c r="I510" s="333"/>
      <c r="J510" s="333"/>
      <c r="K510" s="333"/>
      <c r="L510" s="333"/>
      <c r="M510" s="333"/>
      <c r="N510" s="333"/>
      <c r="O510" s="333"/>
      <c r="P510" s="333"/>
      <c r="Q510" s="333"/>
      <c r="R510" s="333"/>
      <c r="S510" s="333"/>
      <c r="T510" s="333"/>
      <c r="U510" s="333"/>
      <c r="V510" s="333"/>
    </row>
    <row r="511" spans="1:22">
      <c r="A511" s="333"/>
      <c r="B511" s="333"/>
      <c r="C511" s="333"/>
      <c r="D511" s="333"/>
      <c r="E511" s="333"/>
      <c r="F511" s="333"/>
      <c r="G511" s="333"/>
      <c r="H511" s="333"/>
      <c r="I511" s="333"/>
      <c r="J511" s="333"/>
      <c r="K511" s="333"/>
      <c r="L511" s="333"/>
      <c r="M511" s="333"/>
      <c r="N511" s="333"/>
      <c r="O511" s="333"/>
      <c r="P511" s="333"/>
      <c r="Q511" s="333"/>
      <c r="R511" s="333"/>
      <c r="S511" s="333"/>
      <c r="T511" s="333"/>
      <c r="U511" s="333"/>
      <c r="V511" s="333"/>
    </row>
    <row r="512" spans="1:22">
      <c r="A512" s="333"/>
      <c r="B512" s="333"/>
      <c r="C512" s="333"/>
      <c r="D512" s="333"/>
      <c r="E512" s="333"/>
      <c r="F512" s="333"/>
      <c r="G512" s="333"/>
      <c r="H512" s="333"/>
      <c r="I512" s="333"/>
      <c r="J512" s="333"/>
      <c r="K512" s="333"/>
      <c r="L512" s="333"/>
      <c r="M512" s="333"/>
      <c r="N512" s="333"/>
      <c r="O512" s="333"/>
      <c r="P512" s="333"/>
      <c r="Q512" s="333"/>
      <c r="R512" s="333"/>
      <c r="S512" s="333"/>
      <c r="T512" s="333"/>
      <c r="U512" s="333"/>
      <c r="V512" s="333"/>
    </row>
    <row r="513" spans="1:22">
      <c r="A513" s="333"/>
      <c r="B513" s="333"/>
      <c r="C513" s="333"/>
      <c r="D513" s="333"/>
      <c r="E513" s="333"/>
      <c r="F513" s="333"/>
      <c r="G513" s="333"/>
      <c r="H513" s="333"/>
      <c r="I513" s="333"/>
      <c r="J513" s="333"/>
      <c r="K513" s="333"/>
      <c r="L513" s="333"/>
      <c r="M513" s="333"/>
      <c r="N513" s="333"/>
      <c r="O513" s="333"/>
      <c r="P513" s="333"/>
      <c r="Q513" s="333"/>
      <c r="R513" s="333"/>
      <c r="S513" s="333"/>
      <c r="T513" s="333"/>
      <c r="U513" s="333"/>
      <c r="V513" s="333"/>
    </row>
    <row r="514" spans="1:22">
      <c r="A514" s="333"/>
      <c r="B514" s="333"/>
      <c r="C514" s="333"/>
      <c r="D514" s="333"/>
      <c r="E514" s="333"/>
      <c r="F514" s="333"/>
      <c r="G514" s="333"/>
      <c r="H514" s="333"/>
      <c r="I514" s="333"/>
      <c r="J514" s="333"/>
      <c r="K514" s="333"/>
      <c r="L514" s="333"/>
      <c r="M514" s="333"/>
      <c r="N514" s="333"/>
      <c r="O514" s="333"/>
      <c r="P514" s="333"/>
      <c r="Q514" s="333"/>
      <c r="R514" s="333"/>
      <c r="S514" s="333"/>
      <c r="T514" s="333"/>
      <c r="U514" s="333"/>
      <c r="V514" s="333"/>
    </row>
    <row r="515" spans="1:22">
      <c r="A515" s="333"/>
      <c r="B515" s="333"/>
      <c r="C515" s="333"/>
      <c r="D515" s="333"/>
      <c r="E515" s="333"/>
      <c r="F515" s="333"/>
      <c r="G515" s="333"/>
      <c r="H515" s="333"/>
      <c r="I515" s="333"/>
      <c r="J515" s="333"/>
      <c r="K515" s="333"/>
      <c r="L515" s="333"/>
      <c r="M515" s="333"/>
      <c r="N515" s="333"/>
      <c r="O515" s="333"/>
      <c r="P515" s="333"/>
      <c r="Q515" s="333"/>
      <c r="R515" s="333"/>
      <c r="S515" s="333"/>
      <c r="T515" s="333"/>
      <c r="U515" s="333"/>
      <c r="V515" s="333"/>
    </row>
    <row r="516" spans="1:22">
      <c r="A516" s="333"/>
      <c r="B516" s="333"/>
      <c r="C516" s="333"/>
      <c r="D516" s="333"/>
      <c r="E516" s="333"/>
      <c r="F516" s="333"/>
      <c r="G516" s="333"/>
      <c r="H516" s="333"/>
      <c r="I516" s="333"/>
      <c r="J516" s="333"/>
      <c r="K516" s="333"/>
      <c r="L516" s="333"/>
      <c r="M516" s="333"/>
      <c r="N516" s="333"/>
      <c r="O516" s="333"/>
      <c r="P516" s="333"/>
      <c r="Q516" s="333"/>
      <c r="R516" s="333"/>
      <c r="S516" s="333"/>
      <c r="T516" s="333"/>
      <c r="U516" s="333"/>
      <c r="V516" s="333"/>
    </row>
    <row r="517" spans="1:22">
      <c r="A517" s="333"/>
      <c r="B517" s="333"/>
      <c r="C517" s="333"/>
      <c r="D517" s="333"/>
      <c r="E517" s="333"/>
      <c r="F517" s="333"/>
      <c r="G517" s="333"/>
      <c r="H517" s="333"/>
      <c r="I517" s="333"/>
      <c r="J517" s="333"/>
      <c r="K517" s="333"/>
      <c r="L517" s="333"/>
      <c r="M517" s="333"/>
      <c r="N517" s="333"/>
      <c r="O517" s="333"/>
      <c r="P517" s="333"/>
      <c r="Q517" s="333"/>
      <c r="R517" s="333"/>
      <c r="S517" s="333"/>
      <c r="T517" s="333"/>
      <c r="U517" s="333"/>
      <c r="V517" s="333"/>
    </row>
    <row r="518" spans="1:22">
      <c r="A518" s="333"/>
      <c r="B518" s="333"/>
      <c r="C518" s="333"/>
      <c r="D518" s="333"/>
      <c r="E518" s="333"/>
      <c r="F518" s="333"/>
      <c r="G518" s="333"/>
      <c r="H518" s="333"/>
      <c r="I518" s="333"/>
      <c r="J518" s="333"/>
      <c r="K518" s="333"/>
      <c r="L518" s="333"/>
      <c r="M518" s="333"/>
      <c r="N518" s="333"/>
      <c r="O518" s="333"/>
      <c r="P518" s="333"/>
      <c r="Q518" s="333"/>
      <c r="R518" s="333"/>
      <c r="S518" s="333"/>
      <c r="T518" s="333"/>
      <c r="U518" s="333"/>
      <c r="V518" s="333"/>
    </row>
    <row r="519" spans="1:22">
      <c r="A519" s="333"/>
      <c r="B519" s="333"/>
      <c r="C519" s="333"/>
      <c r="D519" s="333"/>
      <c r="E519" s="333"/>
      <c r="F519" s="333"/>
      <c r="G519" s="333"/>
      <c r="H519" s="333"/>
      <c r="I519" s="333"/>
      <c r="J519" s="333"/>
      <c r="K519" s="333"/>
      <c r="L519" s="333"/>
      <c r="M519" s="333"/>
      <c r="N519" s="333"/>
      <c r="O519" s="333"/>
      <c r="P519" s="333"/>
      <c r="Q519" s="333"/>
      <c r="R519" s="333"/>
      <c r="S519" s="333"/>
      <c r="T519" s="333"/>
      <c r="U519" s="333"/>
      <c r="V519" s="333"/>
    </row>
    <row r="520" spans="1:22">
      <c r="A520" s="333"/>
      <c r="B520" s="333"/>
      <c r="C520" s="333"/>
      <c r="D520" s="333"/>
      <c r="E520" s="333"/>
      <c r="F520" s="333"/>
      <c r="G520" s="333"/>
      <c r="H520" s="333"/>
      <c r="I520" s="333"/>
      <c r="J520" s="333"/>
      <c r="K520" s="333"/>
      <c r="L520" s="333"/>
      <c r="M520" s="333"/>
      <c r="N520" s="333"/>
      <c r="O520" s="333"/>
      <c r="P520" s="333"/>
      <c r="Q520" s="333"/>
      <c r="R520" s="333"/>
      <c r="S520" s="333"/>
      <c r="T520" s="333"/>
      <c r="U520" s="333"/>
      <c r="V520" s="333"/>
    </row>
    <row r="521" spans="1:22">
      <c r="A521" s="333"/>
      <c r="B521" s="333"/>
      <c r="C521" s="333"/>
      <c r="D521" s="333"/>
      <c r="E521" s="333"/>
      <c r="F521" s="333"/>
      <c r="G521" s="333"/>
      <c r="H521" s="333"/>
      <c r="I521" s="333"/>
      <c r="J521" s="333"/>
      <c r="K521" s="333"/>
      <c r="L521" s="333"/>
      <c r="M521" s="333"/>
      <c r="N521" s="333"/>
      <c r="O521" s="333"/>
      <c r="P521" s="333"/>
      <c r="Q521" s="333"/>
      <c r="R521" s="333"/>
      <c r="S521" s="333"/>
      <c r="T521" s="333"/>
      <c r="U521" s="333"/>
      <c r="V521" s="333"/>
    </row>
    <row r="522" spans="1:22">
      <c r="A522" s="333"/>
      <c r="B522" s="333"/>
      <c r="C522" s="333"/>
      <c r="D522" s="333"/>
      <c r="E522" s="333"/>
      <c r="F522" s="333"/>
      <c r="G522" s="333"/>
      <c r="H522" s="333"/>
      <c r="I522" s="333"/>
      <c r="J522" s="333"/>
      <c r="K522" s="333"/>
      <c r="L522" s="333"/>
      <c r="M522" s="333"/>
      <c r="N522" s="333"/>
      <c r="O522" s="333"/>
      <c r="P522" s="333"/>
      <c r="Q522" s="333"/>
      <c r="R522" s="333"/>
      <c r="S522" s="333"/>
      <c r="T522" s="333"/>
      <c r="U522" s="333"/>
      <c r="V522" s="333"/>
    </row>
    <row r="523" spans="1:22">
      <c r="A523" s="333"/>
      <c r="B523" s="333"/>
      <c r="C523" s="333"/>
      <c r="D523" s="333"/>
      <c r="E523" s="333"/>
      <c r="F523" s="333"/>
      <c r="G523" s="333"/>
      <c r="H523" s="333"/>
      <c r="I523" s="333"/>
      <c r="J523" s="333"/>
      <c r="K523" s="333"/>
      <c r="L523" s="333"/>
      <c r="M523" s="333"/>
      <c r="N523" s="333"/>
      <c r="O523" s="333"/>
      <c r="P523" s="333"/>
      <c r="Q523" s="333"/>
      <c r="R523" s="333"/>
      <c r="S523" s="333"/>
      <c r="T523" s="333"/>
      <c r="U523" s="333"/>
      <c r="V523" s="333"/>
    </row>
    <row r="524" spans="1:22">
      <c r="A524" s="333"/>
      <c r="B524" s="333"/>
      <c r="C524" s="333"/>
      <c r="D524" s="333"/>
      <c r="E524" s="333"/>
      <c r="F524" s="333"/>
      <c r="G524" s="333"/>
      <c r="H524" s="333"/>
      <c r="I524" s="333"/>
      <c r="J524" s="333"/>
      <c r="K524" s="333"/>
      <c r="L524" s="333"/>
      <c r="M524" s="333"/>
      <c r="N524" s="333"/>
      <c r="O524" s="333"/>
      <c r="P524" s="333"/>
      <c r="Q524" s="333"/>
      <c r="R524" s="333"/>
      <c r="S524" s="333"/>
      <c r="T524" s="333"/>
      <c r="U524" s="333"/>
      <c r="V524" s="333"/>
    </row>
    <row r="525" spans="1:22">
      <c r="A525" s="333"/>
      <c r="B525" s="333"/>
      <c r="C525" s="333"/>
      <c r="D525" s="333"/>
      <c r="E525" s="333"/>
      <c r="F525" s="333"/>
      <c r="G525" s="333"/>
      <c r="H525" s="333"/>
      <c r="I525" s="333"/>
      <c r="J525" s="333"/>
      <c r="K525" s="333"/>
      <c r="L525" s="333"/>
      <c r="M525" s="333"/>
      <c r="N525" s="333"/>
      <c r="O525" s="333"/>
      <c r="P525" s="333"/>
      <c r="Q525" s="333"/>
      <c r="R525" s="333"/>
      <c r="S525" s="333"/>
      <c r="T525" s="333"/>
      <c r="U525" s="333"/>
      <c r="V525" s="333"/>
    </row>
    <row r="526" spans="1:22">
      <c r="A526" s="333"/>
      <c r="B526" s="333"/>
      <c r="C526" s="333"/>
      <c r="D526" s="333"/>
      <c r="E526" s="333"/>
      <c r="F526" s="333"/>
      <c r="G526" s="333"/>
      <c r="H526" s="333"/>
      <c r="I526" s="333"/>
      <c r="J526" s="333"/>
      <c r="K526" s="333"/>
      <c r="L526" s="333"/>
      <c r="M526" s="333"/>
      <c r="N526" s="333"/>
      <c r="O526" s="333"/>
      <c r="P526" s="333"/>
      <c r="Q526" s="333"/>
      <c r="R526" s="333"/>
      <c r="S526" s="333"/>
      <c r="T526" s="333"/>
      <c r="U526" s="333"/>
      <c r="V526" s="333"/>
    </row>
    <row r="527" spans="1:22">
      <c r="A527" s="333"/>
      <c r="B527" s="333"/>
      <c r="C527" s="333"/>
      <c r="D527" s="333"/>
      <c r="E527" s="333"/>
      <c r="F527" s="333"/>
      <c r="G527" s="333"/>
      <c r="H527" s="333"/>
      <c r="I527" s="333"/>
      <c r="J527" s="333"/>
      <c r="K527" s="333"/>
      <c r="L527" s="333"/>
      <c r="M527" s="333"/>
      <c r="N527" s="333"/>
      <c r="O527" s="333"/>
      <c r="P527" s="333"/>
      <c r="Q527" s="333"/>
      <c r="R527" s="333"/>
      <c r="S527" s="333"/>
      <c r="T527" s="333"/>
      <c r="U527" s="333"/>
      <c r="V527" s="333"/>
    </row>
    <row r="528" spans="1:22">
      <c r="A528" s="333"/>
      <c r="B528" s="333"/>
      <c r="C528" s="333"/>
      <c r="D528" s="333"/>
      <c r="E528" s="333"/>
      <c r="F528" s="333"/>
      <c r="G528" s="333"/>
      <c r="H528" s="333"/>
      <c r="I528" s="333"/>
      <c r="J528" s="333"/>
      <c r="K528" s="333"/>
      <c r="L528" s="333"/>
      <c r="M528" s="333"/>
      <c r="N528" s="333"/>
      <c r="O528" s="333"/>
      <c r="P528" s="333"/>
      <c r="Q528" s="333"/>
      <c r="R528" s="333"/>
      <c r="S528" s="333"/>
      <c r="T528" s="333"/>
      <c r="U528" s="333"/>
      <c r="V528" s="333"/>
    </row>
    <row r="529" spans="1:22">
      <c r="A529" s="333"/>
      <c r="B529" s="333"/>
      <c r="C529" s="333"/>
      <c r="D529" s="333"/>
      <c r="E529" s="333"/>
      <c r="F529" s="333"/>
      <c r="G529" s="333"/>
      <c r="H529" s="333"/>
      <c r="I529" s="333"/>
      <c r="J529" s="333"/>
      <c r="K529" s="333"/>
      <c r="L529" s="333"/>
      <c r="M529" s="333"/>
      <c r="N529" s="333"/>
      <c r="O529" s="333"/>
      <c r="P529" s="333"/>
      <c r="Q529" s="333"/>
      <c r="R529" s="333"/>
      <c r="S529" s="333"/>
      <c r="T529" s="333"/>
      <c r="U529" s="333"/>
      <c r="V529" s="333"/>
    </row>
    <row r="530" spans="1:22">
      <c r="A530" s="333"/>
      <c r="B530" s="333"/>
      <c r="C530" s="333"/>
      <c r="D530" s="333"/>
      <c r="E530" s="333"/>
      <c r="F530" s="333"/>
      <c r="G530" s="333"/>
      <c r="H530" s="333"/>
      <c r="I530" s="333"/>
      <c r="J530" s="333"/>
      <c r="K530" s="333"/>
      <c r="L530" s="333"/>
      <c r="M530" s="333"/>
      <c r="N530" s="333"/>
      <c r="O530" s="333"/>
      <c r="P530" s="333"/>
      <c r="Q530" s="333"/>
      <c r="R530" s="333"/>
      <c r="S530" s="333"/>
      <c r="T530" s="333"/>
      <c r="U530" s="333"/>
      <c r="V530" s="333"/>
    </row>
    <row r="531" spans="1:22">
      <c r="A531" s="333"/>
      <c r="B531" s="333"/>
      <c r="C531" s="333"/>
      <c r="D531" s="333"/>
      <c r="E531" s="333"/>
      <c r="F531" s="333"/>
      <c r="G531" s="333"/>
      <c r="H531" s="333"/>
      <c r="I531" s="333"/>
      <c r="J531" s="333"/>
      <c r="K531" s="333"/>
      <c r="L531" s="333"/>
      <c r="M531" s="333"/>
      <c r="N531" s="333"/>
      <c r="O531" s="333"/>
      <c r="P531" s="333"/>
      <c r="Q531" s="333"/>
      <c r="R531" s="333"/>
      <c r="S531" s="333"/>
      <c r="T531" s="333"/>
      <c r="U531" s="333"/>
      <c r="V531" s="333"/>
    </row>
    <row r="532" spans="1:22">
      <c r="A532" s="333"/>
      <c r="B532" s="333"/>
      <c r="C532" s="333"/>
      <c r="D532" s="333"/>
      <c r="E532" s="333"/>
      <c r="F532" s="333"/>
      <c r="G532" s="333"/>
      <c r="H532" s="333"/>
      <c r="I532" s="333"/>
      <c r="J532" s="333"/>
      <c r="K532" s="333"/>
      <c r="L532" s="333"/>
      <c r="M532" s="333"/>
      <c r="N532" s="333"/>
      <c r="O532" s="333"/>
      <c r="P532" s="333"/>
      <c r="Q532" s="333"/>
      <c r="R532" s="333"/>
      <c r="S532" s="333"/>
      <c r="T532" s="333"/>
      <c r="U532" s="333"/>
      <c r="V532" s="333"/>
    </row>
    <row r="533" spans="1:22">
      <c r="A533" s="333"/>
      <c r="B533" s="333"/>
      <c r="C533" s="333"/>
      <c r="D533" s="333"/>
      <c r="E533" s="333"/>
      <c r="F533" s="333"/>
      <c r="G533" s="333"/>
      <c r="H533" s="333"/>
      <c r="I533" s="333"/>
      <c r="J533" s="333"/>
      <c r="K533" s="333"/>
      <c r="L533" s="333"/>
      <c r="M533" s="333"/>
      <c r="N533" s="333"/>
      <c r="O533" s="333"/>
      <c r="P533" s="333"/>
      <c r="Q533" s="333"/>
      <c r="R533" s="333"/>
      <c r="S533" s="333"/>
      <c r="T533" s="333"/>
      <c r="U533" s="333"/>
      <c r="V533" s="333"/>
    </row>
    <row r="534" spans="1:22">
      <c r="A534" s="333"/>
      <c r="B534" s="333"/>
      <c r="C534" s="333"/>
      <c r="D534" s="333"/>
      <c r="E534" s="333"/>
      <c r="F534" s="333"/>
      <c r="G534" s="333"/>
      <c r="H534" s="333"/>
      <c r="I534" s="333"/>
      <c r="J534" s="333"/>
      <c r="K534" s="333"/>
      <c r="L534" s="333"/>
      <c r="M534" s="333"/>
      <c r="N534" s="333"/>
      <c r="O534" s="333"/>
      <c r="P534" s="333"/>
      <c r="Q534" s="333"/>
      <c r="R534" s="333"/>
      <c r="S534" s="333"/>
      <c r="T534" s="333"/>
      <c r="U534" s="333"/>
      <c r="V534" s="333"/>
    </row>
    <row r="535" spans="1:22">
      <c r="A535" s="333"/>
      <c r="B535" s="333"/>
      <c r="C535" s="333"/>
      <c r="D535" s="333"/>
      <c r="E535" s="333"/>
      <c r="F535" s="333"/>
      <c r="G535" s="333"/>
      <c r="H535" s="333"/>
      <c r="I535" s="333"/>
      <c r="J535" s="333"/>
      <c r="K535" s="333"/>
      <c r="L535" s="333"/>
      <c r="M535" s="333"/>
      <c r="N535" s="333"/>
      <c r="O535" s="333"/>
      <c r="P535" s="333"/>
      <c r="Q535" s="333"/>
      <c r="R535" s="333"/>
      <c r="S535" s="333"/>
      <c r="T535" s="333"/>
      <c r="U535" s="333"/>
      <c r="V535" s="333"/>
    </row>
    <row r="536" spans="1:22">
      <c r="A536" s="333"/>
      <c r="B536" s="333"/>
      <c r="C536" s="333"/>
      <c r="D536" s="333"/>
      <c r="E536" s="333"/>
      <c r="F536" s="333"/>
      <c r="G536" s="333"/>
      <c r="H536" s="333"/>
      <c r="I536" s="333"/>
      <c r="J536" s="333"/>
      <c r="K536" s="333"/>
      <c r="L536" s="333"/>
      <c r="M536" s="333"/>
      <c r="N536" s="333"/>
      <c r="O536" s="333"/>
      <c r="P536" s="333"/>
      <c r="Q536" s="333"/>
      <c r="R536" s="333"/>
      <c r="S536" s="333"/>
      <c r="T536" s="333"/>
      <c r="U536" s="333"/>
      <c r="V536" s="333"/>
    </row>
    <row r="537" spans="1:22">
      <c r="A537" s="333"/>
      <c r="B537" s="333"/>
      <c r="C537" s="333"/>
      <c r="D537" s="333"/>
      <c r="E537" s="333"/>
      <c r="F537" s="333"/>
      <c r="G537" s="333"/>
      <c r="H537" s="333"/>
      <c r="I537" s="333"/>
      <c r="J537" s="333"/>
      <c r="K537" s="333"/>
      <c r="L537" s="333"/>
      <c r="M537" s="333"/>
      <c r="N537" s="333"/>
      <c r="O537" s="333"/>
      <c r="P537" s="333"/>
      <c r="Q537" s="333"/>
      <c r="R537" s="333"/>
      <c r="S537" s="333"/>
      <c r="T537" s="333"/>
      <c r="U537" s="333"/>
      <c r="V537" s="333"/>
    </row>
    <row r="538" spans="1:22">
      <c r="A538" s="333"/>
      <c r="B538" s="333"/>
      <c r="C538" s="333"/>
      <c r="D538" s="333"/>
      <c r="E538" s="333"/>
      <c r="F538" s="333"/>
      <c r="G538" s="333"/>
      <c r="H538" s="333"/>
      <c r="I538" s="333"/>
      <c r="J538" s="333"/>
      <c r="K538" s="333"/>
      <c r="L538" s="333"/>
      <c r="M538" s="333"/>
      <c r="N538" s="333"/>
      <c r="O538" s="333"/>
      <c r="P538" s="333"/>
      <c r="Q538" s="333"/>
      <c r="R538" s="333"/>
      <c r="S538" s="333"/>
      <c r="T538" s="333"/>
      <c r="U538" s="333"/>
      <c r="V538" s="333"/>
    </row>
    <row r="539" spans="1:22">
      <c r="A539" s="333"/>
      <c r="B539" s="333"/>
      <c r="C539" s="333"/>
      <c r="D539" s="333"/>
      <c r="E539" s="333"/>
      <c r="F539" s="333"/>
      <c r="G539" s="333"/>
      <c r="H539" s="333"/>
      <c r="I539" s="333"/>
      <c r="J539" s="333"/>
      <c r="K539" s="333"/>
      <c r="L539" s="333"/>
      <c r="M539" s="333"/>
      <c r="N539" s="333"/>
      <c r="O539" s="333"/>
      <c r="P539" s="333"/>
      <c r="Q539" s="333"/>
      <c r="R539" s="333"/>
      <c r="S539" s="333"/>
      <c r="T539" s="333"/>
      <c r="U539" s="333"/>
      <c r="V539" s="333"/>
    </row>
    <row r="540" spans="1:22">
      <c r="A540" s="333"/>
      <c r="B540" s="333"/>
      <c r="C540" s="333"/>
      <c r="D540" s="333"/>
      <c r="E540" s="333"/>
      <c r="F540" s="333"/>
      <c r="G540" s="333"/>
      <c r="H540" s="333"/>
      <c r="I540" s="333"/>
      <c r="J540" s="333"/>
      <c r="K540" s="333"/>
      <c r="L540" s="333"/>
      <c r="M540" s="333"/>
      <c r="N540" s="333"/>
      <c r="O540" s="333"/>
      <c r="P540" s="333"/>
      <c r="Q540" s="333"/>
      <c r="R540" s="333"/>
      <c r="S540" s="333"/>
      <c r="T540" s="333"/>
      <c r="U540" s="333"/>
      <c r="V540" s="333"/>
    </row>
    <row r="541" spans="1:22">
      <c r="A541" s="333"/>
      <c r="B541" s="333"/>
      <c r="C541" s="333"/>
      <c r="D541" s="333"/>
      <c r="E541" s="333"/>
      <c r="F541" s="333"/>
      <c r="G541" s="333"/>
      <c r="H541" s="333"/>
      <c r="I541" s="333"/>
      <c r="J541" s="333"/>
      <c r="K541" s="333"/>
      <c r="L541" s="333"/>
      <c r="M541" s="333"/>
      <c r="N541" s="333"/>
      <c r="O541" s="333"/>
      <c r="P541" s="333"/>
      <c r="Q541" s="333"/>
      <c r="R541" s="333"/>
      <c r="S541" s="333"/>
      <c r="T541" s="333"/>
      <c r="U541" s="333"/>
      <c r="V541" s="333"/>
    </row>
    <row r="542" spans="1:22">
      <c r="A542" s="333"/>
      <c r="B542" s="333"/>
      <c r="C542" s="333"/>
      <c r="D542" s="333"/>
      <c r="E542" s="333"/>
      <c r="F542" s="333"/>
      <c r="G542" s="333"/>
      <c r="H542" s="333"/>
      <c r="I542" s="333"/>
      <c r="J542" s="333"/>
      <c r="K542" s="333"/>
      <c r="L542" s="333"/>
      <c r="M542" s="333"/>
      <c r="N542" s="333"/>
      <c r="O542" s="333"/>
      <c r="P542" s="333"/>
      <c r="Q542" s="333"/>
      <c r="R542" s="333"/>
      <c r="S542" s="333"/>
      <c r="T542" s="333"/>
      <c r="U542" s="333"/>
      <c r="V542" s="333"/>
    </row>
    <row r="543" spans="1:22">
      <c r="A543" s="333"/>
      <c r="B543" s="333"/>
      <c r="C543" s="333"/>
      <c r="D543" s="333"/>
      <c r="E543" s="333"/>
      <c r="F543" s="333"/>
      <c r="G543" s="333"/>
      <c r="H543" s="333"/>
      <c r="I543" s="333"/>
      <c r="J543" s="333"/>
      <c r="K543" s="333"/>
      <c r="L543" s="333"/>
      <c r="M543" s="333"/>
      <c r="N543" s="333"/>
      <c r="O543" s="333"/>
      <c r="P543" s="333"/>
      <c r="Q543" s="333"/>
      <c r="R543" s="333"/>
      <c r="S543" s="333"/>
      <c r="T543" s="333"/>
      <c r="U543" s="333"/>
      <c r="V543" s="333"/>
    </row>
    <row r="544" spans="1:22">
      <c r="A544" s="333"/>
      <c r="B544" s="333"/>
      <c r="C544" s="333"/>
      <c r="D544" s="333"/>
      <c r="E544" s="333"/>
      <c r="F544" s="333"/>
      <c r="G544" s="333"/>
      <c r="H544" s="333"/>
      <c r="I544" s="333"/>
      <c r="J544" s="333"/>
      <c r="K544" s="333"/>
      <c r="L544" s="333"/>
      <c r="M544" s="333"/>
      <c r="N544" s="333"/>
      <c r="O544" s="333"/>
      <c r="P544" s="333"/>
      <c r="Q544" s="333"/>
      <c r="R544" s="333"/>
      <c r="S544" s="333"/>
      <c r="T544" s="333"/>
      <c r="U544" s="333"/>
      <c r="V544" s="333"/>
    </row>
    <row r="545" spans="1:22">
      <c r="A545" s="333"/>
      <c r="B545" s="333"/>
      <c r="C545" s="333"/>
      <c r="D545" s="333"/>
      <c r="E545" s="333"/>
      <c r="F545" s="333"/>
      <c r="G545" s="333"/>
      <c r="H545" s="333"/>
      <c r="I545" s="333"/>
      <c r="J545" s="333"/>
      <c r="K545" s="333"/>
      <c r="L545" s="333"/>
      <c r="M545" s="333"/>
      <c r="N545" s="333"/>
      <c r="O545" s="333"/>
      <c r="P545" s="333"/>
      <c r="Q545" s="333"/>
      <c r="R545" s="333"/>
      <c r="S545" s="333"/>
      <c r="T545" s="333"/>
      <c r="U545" s="333"/>
      <c r="V545" s="333"/>
    </row>
    <row r="546" spans="1:22">
      <c r="A546" s="333"/>
      <c r="B546" s="333"/>
      <c r="C546" s="333"/>
      <c r="D546" s="333"/>
      <c r="E546" s="333"/>
      <c r="F546" s="333"/>
      <c r="G546" s="333"/>
      <c r="H546" s="333"/>
      <c r="I546" s="333"/>
      <c r="J546" s="333"/>
      <c r="K546" s="333"/>
      <c r="L546" s="333"/>
      <c r="M546" s="333"/>
      <c r="N546" s="333"/>
      <c r="O546" s="333"/>
      <c r="P546" s="333"/>
      <c r="Q546" s="333"/>
      <c r="R546" s="333"/>
      <c r="S546" s="333"/>
      <c r="T546" s="333"/>
      <c r="U546" s="333"/>
      <c r="V546" s="333"/>
    </row>
    <row r="547" spans="1:22">
      <c r="A547" s="333"/>
      <c r="B547" s="333"/>
      <c r="C547" s="333"/>
      <c r="D547" s="333"/>
      <c r="E547" s="333"/>
      <c r="F547" s="333"/>
      <c r="G547" s="333"/>
      <c r="H547" s="333"/>
      <c r="I547" s="333"/>
      <c r="J547" s="333"/>
      <c r="K547" s="333"/>
      <c r="L547" s="333"/>
      <c r="M547" s="333"/>
      <c r="N547" s="333"/>
      <c r="O547" s="333"/>
      <c r="P547" s="333"/>
      <c r="Q547" s="333"/>
      <c r="R547" s="333"/>
      <c r="S547" s="333"/>
      <c r="T547" s="333"/>
      <c r="U547" s="333"/>
      <c r="V547" s="333"/>
    </row>
    <row r="548" spans="1:22">
      <c r="A548" s="333"/>
      <c r="B548" s="333"/>
      <c r="C548" s="333"/>
      <c r="D548" s="333"/>
      <c r="E548" s="333"/>
      <c r="F548" s="333"/>
      <c r="G548" s="333"/>
      <c r="H548" s="333"/>
      <c r="I548" s="333"/>
      <c r="J548" s="333"/>
      <c r="K548" s="333"/>
      <c r="L548" s="333"/>
      <c r="M548" s="333"/>
      <c r="N548" s="333"/>
      <c r="O548" s="333"/>
      <c r="P548" s="333"/>
      <c r="Q548" s="333"/>
      <c r="R548" s="333"/>
      <c r="S548" s="333"/>
      <c r="T548" s="333"/>
      <c r="U548" s="333"/>
      <c r="V548" s="333"/>
    </row>
    <row r="549" spans="1:22">
      <c r="A549" s="333"/>
      <c r="B549" s="333"/>
      <c r="C549" s="333"/>
      <c r="D549" s="333"/>
      <c r="E549" s="333"/>
      <c r="F549" s="333"/>
      <c r="G549" s="333"/>
      <c r="H549" s="333"/>
      <c r="I549" s="333"/>
      <c r="J549" s="333"/>
      <c r="K549" s="333"/>
      <c r="L549" s="333"/>
      <c r="M549" s="333"/>
      <c r="N549" s="333"/>
      <c r="O549" s="333"/>
      <c r="P549" s="333"/>
      <c r="Q549" s="333"/>
      <c r="R549" s="333"/>
      <c r="S549" s="333"/>
      <c r="T549" s="333"/>
      <c r="U549" s="333"/>
      <c r="V549" s="333"/>
    </row>
    <row r="550" spans="1:22">
      <c r="A550" s="333"/>
      <c r="B550" s="333"/>
      <c r="C550" s="333"/>
      <c r="D550" s="333"/>
      <c r="E550" s="333"/>
      <c r="F550" s="333"/>
      <c r="G550" s="333"/>
      <c r="H550" s="333"/>
      <c r="I550" s="333"/>
      <c r="J550" s="333"/>
      <c r="K550" s="333"/>
      <c r="L550" s="333"/>
      <c r="M550" s="333"/>
      <c r="N550" s="333"/>
      <c r="O550" s="333"/>
      <c r="P550" s="333"/>
      <c r="Q550" s="333"/>
      <c r="R550" s="333"/>
      <c r="S550" s="333"/>
      <c r="T550" s="333"/>
      <c r="U550" s="333"/>
      <c r="V550" s="333"/>
    </row>
    <row r="551" spans="1:22">
      <c r="A551" s="333"/>
      <c r="B551" s="333"/>
      <c r="C551" s="333"/>
      <c r="D551" s="333"/>
      <c r="E551" s="333"/>
      <c r="F551" s="333"/>
      <c r="G551" s="333"/>
      <c r="H551" s="333"/>
      <c r="I551" s="333"/>
      <c r="J551" s="333"/>
      <c r="K551" s="333"/>
      <c r="L551" s="333"/>
      <c r="M551" s="333"/>
      <c r="N551" s="333"/>
      <c r="O551" s="333"/>
      <c r="P551" s="333"/>
      <c r="Q551" s="333"/>
      <c r="R551" s="333"/>
      <c r="S551" s="333"/>
      <c r="T551" s="333"/>
      <c r="U551" s="333"/>
      <c r="V551" s="333"/>
    </row>
    <row r="552" spans="1:22">
      <c r="A552" s="333"/>
      <c r="B552" s="333"/>
      <c r="C552" s="333"/>
      <c r="D552" s="333"/>
      <c r="E552" s="333"/>
      <c r="F552" s="333"/>
      <c r="G552" s="333"/>
      <c r="H552" s="333"/>
      <c r="I552" s="333"/>
      <c r="J552" s="333"/>
      <c r="K552" s="333"/>
      <c r="L552" s="333"/>
      <c r="M552" s="333"/>
      <c r="N552" s="333"/>
      <c r="O552" s="333"/>
      <c r="P552" s="333"/>
      <c r="Q552" s="333"/>
      <c r="R552" s="333"/>
      <c r="S552" s="333"/>
      <c r="T552" s="333"/>
      <c r="U552" s="333"/>
      <c r="V552" s="333"/>
    </row>
    <row r="553" spans="1:22">
      <c r="A553" s="333"/>
      <c r="B553" s="333"/>
      <c r="C553" s="333"/>
      <c r="D553" s="333"/>
      <c r="E553" s="333"/>
      <c r="F553" s="333"/>
      <c r="G553" s="333"/>
      <c r="H553" s="333"/>
      <c r="I553" s="333"/>
      <c r="J553" s="333"/>
      <c r="K553" s="333"/>
      <c r="L553" s="333"/>
      <c r="M553" s="333"/>
      <c r="N553" s="333"/>
      <c r="O553" s="333"/>
      <c r="P553" s="333"/>
      <c r="Q553" s="333"/>
      <c r="R553" s="333"/>
      <c r="S553" s="333"/>
      <c r="T553" s="333"/>
      <c r="U553" s="333"/>
      <c r="V553" s="333"/>
    </row>
    <row r="554" spans="1:22">
      <c r="A554" s="333"/>
      <c r="B554" s="333"/>
      <c r="C554" s="333"/>
      <c r="D554" s="333"/>
      <c r="E554" s="333"/>
      <c r="F554" s="333"/>
      <c r="G554" s="333"/>
      <c r="H554" s="333"/>
      <c r="I554" s="333"/>
      <c r="J554" s="333"/>
      <c r="K554" s="333"/>
      <c r="L554" s="333"/>
      <c r="M554" s="333"/>
      <c r="N554" s="333"/>
      <c r="O554" s="333"/>
      <c r="P554" s="333"/>
      <c r="Q554" s="333"/>
      <c r="R554" s="333"/>
      <c r="S554" s="333"/>
      <c r="T554" s="333"/>
      <c r="U554" s="333"/>
      <c r="V554" s="333"/>
    </row>
    <row r="555" spans="1:22">
      <c r="A555" s="333"/>
      <c r="B555" s="333"/>
      <c r="C555" s="333"/>
      <c r="D555" s="333"/>
      <c r="E555" s="333"/>
      <c r="F555" s="333"/>
      <c r="G555" s="333"/>
      <c r="H555" s="333"/>
      <c r="I555" s="333"/>
      <c r="J555" s="333"/>
      <c r="K555" s="333"/>
      <c r="L555" s="333"/>
      <c r="M555" s="333"/>
      <c r="N555" s="333"/>
      <c r="O555" s="333"/>
      <c r="P555" s="333"/>
      <c r="Q555" s="333"/>
      <c r="R555" s="333"/>
      <c r="S555" s="333"/>
      <c r="T555" s="333"/>
      <c r="U555" s="333"/>
      <c r="V555" s="333"/>
    </row>
    <row r="556" spans="1:22">
      <c r="A556" s="333"/>
      <c r="B556" s="333"/>
      <c r="C556" s="333"/>
      <c r="D556" s="333"/>
      <c r="E556" s="333"/>
      <c r="F556" s="333"/>
      <c r="G556" s="333"/>
      <c r="H556" s="333"/>
      <c r="I556" s="333"/>
      <c r="J556" s="333"/>
      <c r="K556" s="333"/>
      <c r="L556" s="333"/>
      <c r="M556" s="333"/>
      <c r="N556" s="333"/>
      <c r="O556" s="333"/>
      <c r="P556" s="333"/>
      <c r="Q556" s="333"/>
      <c r="R556" s="333"/>
      <c r="S556" s="333"/>
      <c r="T556" s="333"/>
      <c r="U556" s="333"/>
      <c r="V556" s="333"/>
    </row>
    <row r="557" spans="1:22">
      <c r="A557" s="333"/>
      <c r="B557" s="333"/>
      <c r="C557" s="333"/>
      <c r="D557" s="333"/>
      <c r="E557" s="333"/>
      <c r="F557" s="333"/>
      <c r="G557" s="333"/>
      <c r="H557" s="333"/>
      <c r="I557" s="333"/>
      <c r="J557" s="333"/>
      <c r="K557" s="333"/>
      <c r="L557" s="333"/>
      <c r="M557" s="333"/>
      <c r="N557" s="333"/>
      <c r="O557" s="333"/>
      <c r="P557" s="333"/>
      <c r="Q557" s="333"/>
      <c r="R557" s="333"/>
      <c r="S557" s="333"/>
      <c r="T557" s="333"/>
      <c r="U557" s="333"/>
      <c r="V557" s="333"/>
    </row>
    <row r="558" spans="1:22">
      <c r="A558" s="333"/>
      <c r="B558" s="333"/>
      <c r="C558" s="333"/>
      <c r="D558" s="333"/>
      <c r="E558" s="333"/>
      <c r="F558" s="333"/>
      <c r="G558" s="333"/>
      <c r="H558" s="333"/>
      <c r="I558" s="333"/>
      <c r="J558" s="333"/>
      <c r="K558" s="333"/>
      <c r="L558" s="333"/>
      <c r="M558" s="333"/>
      <c r="N558" s="333"/>
      <c r="O558" s="333"/>
      <c r="P558" s="333"/>
      <c r="Q558" s="333"/>
      <c r="R558" s="333"/>
      <c r="S558" s="333"/>
      <c r="T558" s="333"/>
      <c r="U558" s="333"/>
      <c r="V558" s="333"/>
    </row>
    <row r="559" spans="1:22">
      <c r="A559" s="333"/>
      <c r="B559" s="333"/>
      <c r="C559" s="333"/>
      <c r="D559" s="333"/>
      <c r="E559" s="333"/>
      <c r="F559" s="333"/>
      <c r="G559" s="333"/>
      <c r="H559" s="333"/>
      <c r="I559" s="333"/>
      <c r="J559" s="333"/>
      <c r="K559" s="333"/>
      <c r="L559" s="333"/>
      <c r="M559" s="333"/>
      <c r="N559" s="333"/>
      <c r="O559" s="333"/>
      <c r="P559" s="333"/>
      <c r="Q559" s="333"/>
      <c r="R559" s="333"/>
      <c r="S559" s="333"/>
      <c r="T559" s="333"/>
      <c r="U559" s="333"/>
      <c r="V559" s="333"/>
    </row>
    <row r="560" spans="1:22">
      <c r="A560" s="333"/>
      <c r="B560" s="333"/>
      <c r="C560" s="333"/>
      <c r="D560" s="333"/>
      <c r="E560" s="333"/>
      <c r="F560" s="333"/>
      <c r="G560" s="333"/>
      <c r="H560" s="333"/>
      <c r="I560" s="333"/>
      <c r="J560" s="333"/>
      <c r="K560" s="333"/>
      <c r="L560" s="333"/>
      <c r="M560" s="333"/>
      <c r="N560" s="333"/>
      <c r="O560" s="333"/>
      <c r="P560" s="333"/>
      <c r="Q560" s="333"/>
      <c r="R560" s="333"/>
      <c r="S560" s="333"/>
      <c r="T560" s="333"/>
      <c r="U560" s="333"/>
      <c r="V560" s="333"/>
    </row>
    <row r="561" spans="1:22">
      <c r="A561" s="333"/>
      <c r="B561" s="333"/>
      <c r="C561" s="333"/>
      <c r="D561" s="333"/>
      <c r="E561" s="333"/>
      <c r="F561" s="333"/>
      <c r="G561" s="333"/>
      <c r="H561" s="333"/>
      <c r="I561" s="333"/>
      <c r="J561" s="333"/>
      <c r="K561" s="333"/>
      <c r="L561" s="333"/>
      <c r="M561" s="333"/>
      <c r="N561" s="333"/>
      <c r="O561" s="333"/>
      <c r="P561" s="333"/>
      <c r="Q561" s="333"/>
      <c r="R561" s="333"/>
      <c r="S561" s="333"/>
      <c r="T561" s="333"/>
      <c r="U561" s="333"/>
      <c r="V561" s="333"/>
    </row>
    <row r="562" spans="1:22">
      <c r="A562" s="333"/>
      <c r="B562" s="333"/>
      <c r="C562" s="333"/>
      <c r="D562" s="333"/>
      <c r="E562" s="333"/>
      <c r="F562" s="333"/>
      <c r="G562" s="333"/>
      <c r="H562" s="333"/>
      <c r="I562" s="333"/>
      <c r="J562" s="333"/>
      <c r="K562" s="333"/>
      <c r="L562" s="333"/>
      <c r="M562" s="333"/>
      <c r="N562" s="333"/>
      <c r="O562" s="333"/>
      <c r="P562" s="333"/>
      <c r="Q562" s="333"/>
      <c r="R562" s="333"/>
      <c r="S562" s="333"/>
      <c r="T562" s="333"/>
      <c r="U562" s="333"/>
      <c r="V562" s="333"/>
    </row>
    <row r="563" spans="1:22">
      <c r="A563" s="333"/>
      <c r="B563" s="333"/>
      <c r="C563" s="333"/>
      <c r="D563" s="333"/>
      <c r="E563" s="333"/>
      <c r="F563" s="333"/>
      <c r="G563" s="333"/>
      <c r="H563" s="333"/>
      <c r="I563" s="333"/>
      <c r="J563" s="333"/>
      <c r="K563" s="333"/>
      <c r="L563" s="333"/>
      <c r="M563" s="333"/>
      <c r="N563" s="333"/>
      <c r="O563" s="333"/>
      <c r="P563" s="333"/>
      <c r="Q563" s="333"/>
      <c r="R563" s="333"/>
      <c r="S563" s="333"/>
      <c r="T563" s="333"/>
      <c r="U563" s="333"/>
      <c r="V563" s="333"/>
    </row>
    <row r="564" spans="1:22">
      <c r="A564" s="333"/>
      <c r="B564" s="333"/>
      <c r="C564" s="333"/>
      <c r="D564" s="333"/>
      <c r="E564" s="333"/>
      <c r="F564" s="333"/>
      <c r="G564" s="333"/>
      <c r="H564" s="333"/>
      <c r="I564" s="333"/>
      <c r="J564" s="333"/>
      <c r="K564" s="333"/>
      <c r="L564" s="333"/>
      <c r="M564" s="333"/>
      <c r="N564" s="333"/>
      <c r="O564" s="333"/>
      <c r="P564" s="333"/>
      <c r="Q564" s="333"/>
      <c r="R564" s="333"/>
      <c r="S564" s="333"/>
      <c r="T564" s="333"/>
      <c r="U564" s="333"/>
      <c r="V564" s="333"/>
    </row>
    <row r="565" spans="1:22">
      <c r="A565" s="333"/>
      <c r="B565" s="333"/>
      <c r="C565" s="333"/>
      <c r="D565" s="333"/>
      <c r="E565" s="333"/>
      <c r="F565" s="333"/>
      <c r="G565" s="333"/>
      <c r="H565" s="333"/>
      <c r="I565" s="333"/>
      <c r="J565" s="333"/>
      <c r="K565" s="333"/>
      <c r="L565" s="333"/>
      <c r="M565" s="333"/>
      <c r="N565" s="333"/>
      <c r="O565" s="333"/>
      <c r="P565" s="333"/>
      <c r="Q565" s="333"/>
      <c r="R565" s="333"/>
      <c r="S565" s="333"/>
      <c r="T565" s="333"/>
      <c r="U565" s="333"/>
      <c r="V565" s="333"/>
    </row>
    <row r="566" spans="1:22">
      <c r="A566" s="333"/>
      <c r="B566" s="333"/>
      <c r="C566" s="333"/>
      <c r="D566" s="333"/>
      <c r="E566" s="333"/>
      <c r="F566" s="333"/>
      <c r="G566" s="333"/>
      <c r="H566" s="333"/>
      <c r="I566" s="333"/>
      <c r="J566" s="333"/>
      <c r="K566" s="333"/>
      <c r="L566" s="333"/>
      <c r="M566" s="333"/>
      <c r="N566" s="333"/>
      <c r="O566" s="333"/>
      <c r="P566" s="333"/>
      <c r="Q566" s="333"/>
      <c r="R566" s="333"/>
      <c r="S566" s="333"/>
      <c r="T566" s="333"/>
      <c r="U566" s="333"/>
      <c r="V566" s="333"/>
    </row>
    <row r="567" spans="1:22">
      <c r="A567" s="333"/>
      <c r="B567" s="333"/>
      <c r="C567" s="333"/>
      <c r="D567" s="333"/>
      <c r="E567" s="333"/>
      <c r="F567" s="333"/>
      <c r="G567" s="333"/>
      <c r="H567" s="333"/>
      <c r="I567" s="333"/>
      <c r="J567" s="333"/>
      <c r="K567" s="333"/>
      <c r="L567" s="333"/>
      <c r="M567" s="333"/>
      <c r="N567" s="333"/>
      <c r="O567" s="333"/>
      <c r="P567" s="333"/>
      <c r="Q567" s="333"/>
      <c r="R567" s="333"/>
      <c r="S567" s="333"/>
      <c r="T567" s="333"/>
      <c r="U567" s="333"/>
      <c r="V567" s="333"/>
    </row>
    <row r="568" spans="1:22">
      <c r="A568" s="333"/>
      <c r="B568" s="333"/>
      <c r="C568" s="333"/>
      <c r="D568" s="333"/>
      <c r="E568" s="333"/>
      <c r="F568" s="333"/>
      <c r="G568" s="333"/>
      <c r="H568" s="333"/>
      <c r="I568" s="333"/>
      <c r="J568" s="333"/>
      <c r="K568" s="333"/>
      <c r="L568" s="333"/>
      <c r="M568" s="333"/>
      <c r="N568" s="333"/>
      <c r="O568" s="333"/>
      <c r="P568" s="333"/>
      <c r="Q568" s="333"/>
      <c r="R568" s="333"/>
      <c r="S568" s="333"/>
      <c r="T568" s="333"/>
      <c r="U568" s="333"/>
      <c r="V568" s="333"/>
    </row>
    <row r="569" spans="1:22">
      <c r="A569" s="333"/>
      <c r="B569" s="333"/>
      <c r="C569" s="333"/>
      <c r="D569" s="333"/>
      <c r="E569" s="333"/>
      <c r="F569" s="333"/>
      <c r="G569" s="333"/>
      <c r="H569" s="333"/>
      <c r="I569" s="333"/>
      <c r="J569" s="333"/>
      <c r="K569" s="333"/>
      <c r="L569" s="333"/>
      <c r="M569" s="333"/>
      <c r="N569" s="333"/>
      <c r="O569" s="333"/>
      <c r="P569" s="333"/>
      <c r="Q569" s="333"/>
      <c r="R569" s="333"/>
      <c r="S569" s="333"/>
      <c r="T569" s="333"/>
      <c r="U569" s="333"/>
      <c r="V569" s="333"/>
    </row>
    <row r="570" spans="1:22">
      <c r="A570" s="333"/>
      <c r="B570" s="333"/>
      <c r="C570" s="333"/>
      <c r="D570" s="333"/>
      <c r="E570" s="333"/>
      <c r="F570" s="333"/>
      <c r="G570" s="333"/>
      <c r="H570" s="333"/>
      <c r="I570" s="333"/>
      <c r="J570" s="333"/>
      <c r="K570" s="333"/>
      <c r="L570" s="333"/>
      <c r="M570" s="333"/>
      <c r="N570" s="333"/>
      <c r="O570" s="333"/>
      <c r="P570" s="333"/>
      <c r="Q570" s="333"/>
      <c r="R570" s="333"/>
      <c r="S570" s="333"/>
      <c r="T570" s="333"/>
      <c r="U570" s="333"/>
      <c r="V570" s="333"/>
    </row>
    <row r="571" spans="1:22">
      <c r="A571" s="333"/>
      <c r="B571" s="333"/>
      <c r="C571" s="333"/>
      <c r="D571" s="333"/>
      <c r="E571" s="333"/>
      <c r="F571" s="333"/>
      <c r="G571" s="333"/>
      <c r="H571" s="333"/>
      <c r="I571" s="333"/>
      <c r="J571" s="333"/>
      <c r="K571" s="333"/>
      <c r="L571" s="333"/>
      <c r="M571" s="333"/>
      <c r="N571" s="333"/>
      <c r="O571" s="333"/>
      <c r="P571" s="333"/>
      <c r="Q571" s="333"/>
      <c r="R571" s="333"/>
      <c r="S571" s="333"/>
      <c r="T571" s="333"/>
      <c r="U571" s="333"/>
      <c r="V571" s="333"/>
    </row>
    <row r="572" spans="1:22">
      <c r="A572" s="333"/>
      <c r="B572" s="333"/>
      <c r="C572" s="333"/>
      <c r="D572" s="333"/>
      <c r="E572" s="333"/>
      <c r="F572" s="333"/>
      <c r="G572" s="333"/>
      <c r="H572" s="333"/>
      <c r="I572" s="333"/>
      <c r="J572" s="333"/>
      <c r="K572" s="333"/>
      <c r="L572" s="333"/>
      <c r="M572" s="333"/>
      <c r="N572" s="333"/>
      <c r="O572" s="333"/>
      <c r="P572" s="333"/>
      <c r="Q572" s="333"/>
      <c r="R572" s="333"/>
      <c r="S572" s="333"/>
      <c r="T572" s="333"/>
      <c r="U572" s="333"/>
      <c r="V572" s="333"/>
    </row>
    <row r="573" spans="1:22">
      <c r="A573" s="333"/>
      <c r="B573" s="333"/>
      <c r="C573" s="333"/>
      <c r="D573" s="333"/>
      <c r="E573" s="333"/>
      <c r="F573" s="333"/>
      <c r="G573" s="333"/>
      <c r="H573" s="333"/>
      <c r="I573" s="333"/>
      <c r="J573" s="333"/>
      <c r="K573" s="333"/>
      <c r="L573" s="333"/>
      <c r="M573" s="333"/>
      <c r="N573" s="333"/>
      <c r="O573" s="333"/>
      <c r="P573" s="333"/>
      <c r="Q573" s="333"/>
      <c r="R573" s="333"/>
      <c r="S573" s="333"/>
      <c r="T573" s="333"/>
      <c r="U573" s="333"/>
      <c r="V573" s="333"/>
    </row>
    <row r="574" spans="1:22">
      <c r="A574" s="333"/>
      <c r="B574" s="333"/>
      <c r="C574" s="333"/>
      <c r="D574" s="333"/>
      <c r="E574" s="333"/>
      <c r="F574" s="333"/>
      <c r="G574" s="333"/>
      <c r="H574" s="333"/>
      <c r="I574" s="333"/>
      <c r="J574" s="333"/>
      <c r="K574" s="333"/>
      <c r="L574" s="333"/>
      <c r="M574" s="333"/>
      <c r="N574" s="333"/>
      <c r="O574" s="333"/>
      <c r="P574" s="333"/>
      <c r="Q574" s="333"/>
      <c r="R574" s="333"/>
      <c r="S574" s="333"/>
      <c r="T574" s="333"/>
      <c r="U574" s="333"/>
      <c r="V574" s="333"/>
    </row>
    <row r="575" spans="1:22">
      <c r="A575" s="333"/>
      <c r="B575" s="333"/>
      <c r="C575" s="333"/>
      <c r="D575" s="333"/>
      <c r="E575" s="333"/>
      <c r="F575" s="333"/>
      <c r="G575" s="333"/>
      <c r="H575" s="333"/>
      <c r="I575" s="333"/>
      <c r="J575" s="333"/>
      <c r="K575" s="333"/>
      <c r="L575" s="333"/>
      <c r="M575" s="333"/>
      <c r="N575" s="333"/>
      <c r="O575" s="333"/>
      <c r="P575" s="333"/>
      <c r="Q575" s="333"/>
      <c r="R575" s="333"/>
      <c r="S575" s="333"/>
      <c r="T575" s="333"/>
      <c r="U575" s="333"/>
      <c r="V575" s="333"/>
    </row>
    <row r="576" spans="1:22">
      <c r="A576" s="333"/>
      <c r="B576" s="333"/>
      <c r="C576" s="333"/>
      <c r="D576" s="333"/>
      <c r="E576" s="333"/>
      <c r="F576" s="333"/>
      <c r="G576" s="333"/>
      <c r="H576" s="333"/>
      <c r="I576" s="333"/>
      <c r="J576" s="333"/>
      <c r="K576" s="333"/>
      <c r="L576" s="333"/>
      <c r="M576" s="333"/>
      <c r="N576" s="333"/>
      <c r="O576" s="333"/>
      <c r="P576" s="333"/>
      <c r="Q576" s="333"/>
      <c r="R576" s="333"/>
      <c r="S576" s="333"/>
      <c r="T576" s="333"/>
      <c r="U576" s="333"/>
      <c r="V576" s="333"/>
    </row>
    <row r="577" spans="1:22">
      <c r="A577" s="333"/>
      <c r="B577" s="333"/>
      <c r="C577" s="333"/>
      <c r="D577" s="333"/>
      <c r="E577" s="333"/>
      <c r="F577" s="333"/>
      <c r="G577" s="333"/>
      <c r="H577" s="333"/>
      <c r="I577" s="333"/>
      <c r="J577" s="333"/>
      <c r="K577" s="333"/>
      <c r="L577" s="333"/>
      <c r="M577" s="333"/>
      <c r="N577" s="333"/>
      <c r="O577" s="333"/>
      <c r="P577" s="333"/>
      <c r="Q577" s="333"/>
      <c r="R577" s="333"/>
      <c r="S577" s="333"/>
      <c r="T577" s="333"/>
      <c r="U577" s="333"/>
      <c r="V577" s="333"/>
    </row>
    <row r="578" spans="1:22">
      <c r="A578" s="333"/>
      <c r="B578" s="333"/>
      <c r="C578" s="333"/>
      <c r="D578" s="333"/>
      <c r="E578" s="333"/>
      <c r="F578" s="333"/>
      <c r="G578" s="333"/>
      <c r="H578" s="333"/>
      <c r="I578" s="333"/>
      <c r="J578" s="333"/>
      <c r="K578" s="333"/>
      <c r="L578" s="333"/>
      <c r="M578" s="333"/>
      <c r="N578" s="333"/>
      <c r="O578" s="333"/>
      <c r="P578" s="333"/>
      <c r="Q578" s="333"/>
      <c r="R578" s="333"/>
      <c r="S578" s="333"/>
      <c r="T578" s="333"/>
      <c r="U578" s="333"/>
      <c r="V578" s="333"/>
    </row>
    <row r="579" spans="1:22">
      <c r="A579" s="333"/>
      <c r="B579" s="333"/>
      <c r="C579" s="333"/>
      <c r="D579" s="333"/>
      <c r="E579" s="333"/>
      <c r="F579" s="333"/>
      <c r="G579" s="333"/>
      <c r="H579" s="333"/>
      <c r="I579" s="333"/>
      <c r="J579" s="333"/>
      <c r="K579" s="333"/>
      <c r="L579" s="333"/>
      <c r="M579" s="333"/>
      <c r="N579" s="333"/>
      <c r="O579" s="333"/>
      <c r="P579" s="333"/>
      <c r="Q579" s="333"/>
      <c r="R579" s="333"/>
      <c r="S579" s="333"/>
      <c r="T579" s="333"/>
      <c r="U579" s="333"/>
      <c r="V579" s="333"/>
    </row>
    <row r="580" spans="1:22">
      <c r="A580" s="333"/>
      <c r="B580" s="333"/>
      <c r="C580" s="333"/>
      <c r="D580" s="333"/>
      <c r="E580" s="333"/>
      <c r="F580" s="333"/>
      <c r="G580" s="333"/>
      <c r="H580" s="333"/>
      <c r="I580" s="333"/>
      <c r="J580" s="333"/>
      <c r="K580" s="333"/>
      <c r="L580" s="333"/>
      <c r="M580" s="333"/>
      <c r="N580" s="333"/>
      <c r="O580" s="333"/>
      <c r="P580" s="333"/>
      <c r="Q580" s="333"/>
      <c r="R580" s="333"/>
      <c r="S580" s="333"/>
      <c r="T580" s="333"/>
      <c r="U580" s="333"/>
      <c r="V580" s="333"/>
    </row>
    <row r="581" spans="1:22">
      <c r="A581" s="333"/>
      <c r="B581" s="333"/>
      <c r="C581" s="333"/>
      <c r="D581" s="333"/>
      <c r="E581" s="333"/>
      <c r="F581" s="333"/>
      <c r="G581" s="333"/>
      <c r="H581" s="333"/>
      <c r="I581" s="333"/>
      <c r="J581" s="333"/>
      <c r="K581" s="333"/>
      <c r="L581" s="333"/>
      <c r="M581" s="333"/>
      <c r="N581" s="333"/>
      <c r="O581" s="333"/>
      <c r="P581" s="333"/>
      <c r="Q581" s="333"/>
      <c r="R581" s="333"/>
      <c r="S581" s="333"/>
      <c r="T581" s="333"/>
      <c r="U581" s="333"/>
      <c r="V581" s="333"/>
    </row>
    <row r="582" spans="1:22">
      <c r="A582" s="333"/>
      <c r="B582" s="333"/>
      <c r="C582" s="333"/>
      <c r="D582" s="333"/>
      <c r="E582" s="333"/>
      <c r="F582" s="333"/>
      <c r="G582" s="333"/>
      <c r="H582" s="333"/>
      <c r="I582" s="333"/>
      <c r="J582" s="333"/>
      <c r="K582" s="333"/>
      <c r="L582" s="333"/>
      <c r="M582" s="333"/>
      <c r="N582" s="333"/>
      <c r="O582" s="333"/>
      <c r="P582" s="333"/>
      <c r="Q582" s="333"/>
      <c r="R582" s="333"/>
      <c r="S582" s="333"/>
      <c r="T582" s="333"/>
      <c r="U582" s="333"/>
      <c r="V582" s="333"/>
    </row>
    <row r="583" spans="1:22">
      <c r="A583" s="333"/>
      <c r="B583" s="333"/>
      <c r="C583" s="333"/>
      <c r="D583" s="333"/>
      <c r="E583" s="333"/>
      <c r="F583" s="333"/>
      <c r="G583" s="333"/>
      <c r="H583" s="333"/>
      <c r="I583" s="333"/>
      <c r="J583" s="333"/>
      <c r="K583" s="333"/>
      <c r="L583" s="333"/>
      <c r="M583" s="333"/>
      <c r="N583" s="333"/>
      <c r="O583" s="333"/>
      <c r="P583" s="333"/>
      <c r="Q583" s="333"/>
      <c r="R583" s="333"/>
      <c r="S583" s="333"/>
      <c r="T583" s="333"/>
      <c r="U583" s="333"/>
      <c r="V583" s="333"/>
    </row>
    <row r="584" spans="1:22">
      <c r="A584" s="333"/>
      <c r="B584" s="333"/>
      <c r="C584" s="333"/>
      <c r="D584" s="333"/>
      <c r="E584" s="333"/>
      <c r="F584" s="333"/>
      <c r="G584" s="333"/>
      <c r="H584" s="333"/>
      <c r="I584" s="333"/>
      <c r="J584" s="333"/>
      <c r="K584" s="333"/>
      <c r="L584" s="333"/>
      <c r="M584" s="333"/>
      <c r="N584" s="333"/>
      <c r="O584" s="333"/>
      <c r="P584" s="333"/>
      <c r="Q584" s="333"/>
      <c r="R584" s="333"/>
      <c r="S584" s="333"/>
      <c r="T584" s="333"/>
      <c r="U584" s="333"/>
      <c r="V584" s="333"/>
    </row>
    <row r="585" spans="1:22">
      <c r="A585" s="333"/>
      <c r="B585" s="333"/>
      <c r="C585" s="333"/>
      <c r="D585" s="333"/>
      <c r="E585" s="333"/>
      <c r="F585" s="333"/>
      <c r="G585" s="333"/>
      <c r="H585" s="333"/>
      <c r="I585" s="333"/>
      <c r="J585" s="333"/>
      <c r="K585" s="333"/>
      <c r="L585" s="333"/>
      <c r="M585" s="333"/>
      <c r="N585" s="333"/>
      <c r="O585" s="333"/>
      <c r="P585" s="333"/>
      <c r="Q585" s="333"/>
      <c r="R585" s="333"/>
      <c r="S585" s="333"/>
      <c r="T585" s="333"/>
      <c r="U585" s="333"/>
      <c r="V585" s="333"/>
    </row>
    <row r="586" spans="1:22">
      <c r="A586" s="333"/>
      <c r="B586" s="333"/>
      <c r="C586" s="333"/>
      <c r="D586" s="333"/>
      <c r="E586" s="333"/>
      <c r="F586" s="333"/>
      <c r="G586" s="333"/>
      <c r="H586" s="333"/>
      <c r="I586" s="333"/>
      <c r="J586" s="333"/>
      <c r="K586" s="333"/>
      <c r="L586" s="333"/>
      <c r="M586" s="333"/>
      <c r="N586" s="333"/>
      <c r="O586" s="333"/>
      <c r="P586" s="333"/>
      <c r="Q586" s="333"/>
      <c r="R586" s="333"/>
      <c r="S586" s="333"/>
      <c r="T586" s="333"/>
      <c r="U586" s="333"/>
      <c r="V586" s="333"/>
    </row>
    <row r="587" spans="1:22">
      <c r="A587" s="333"/>
      <c r="B587" s="333"/>
      <c r="C587" s="333"/>
      <c r="D587" s="333"/>
      <c r="E587" s="333"/>
      <c r="F587" s="333"/>
      <c r="G587" s="333"/>
      <c r="H587" s="333"/>
      <c r="I587" s="333"/>
      <c r="J587" s="333"/>
      <c r="K587" s="333"/>
      <c r="L587" s="333"/>
      <c r="M587" s="333"/>
      <c r="N587" s="333"/>
      <c r="O587" s="333"/>
      <c r="P587" s="333"/>
      <c r="Q587" s="333"/>
      <c r="R587" s="333"/>
      <c r="S587" s="333"/>
      <c r="T587" s="333"/>
      <c r="U587" s="333"/>
      <c r="V587" s="333"/>
    </row>
    <row r="588" spans="1:22">
      <c r="A588" s="333"/>
      <c r="B588" s="333"/>
      <c r="C588" s="333"/>
      <c r="D588" s="333"/>
      <c r="E588" s="333"/>
      <c r="F588" s="333"/>
      <c r="G588" s="333"/>
      <c r="H588" s="333"/>
      <c r="I588" s="333"/>
      <c r="J588" s="333"/>
      <c r="K588" s="333"/>
      <c r="L588" s="333"/>
      <c r="M588" s="333"/>
      <c r="N588" s="333"/>
      <c r="O588" s="333"/>
      <c r="P588" s="333"/>
      <c r="Q588" s="333"/>
      <c r="R588" s="333"/>
      <c r="S588" s="333"/>
      <c r="T588" s="333"/>
      <c r="U588" s="333"/>
      <c r="V588" s="333"/>
    </row>
    <row r="589" spans="1:22">
      <c r="A589" s="333"/>
      <c r="B589" s="333"/>
      <c r="C589" s="333"/>
      <c r="D589" s="333"/>
      <c r="E589" s="333"/>
      <c r="F589" s="333"/>
      <c r="G589" s="333"/>
      <c r="H589" s="333"/>
      <c r="I589" s="333"/>
      <c r="J589" s="333"/>
      <c r="K589" s="333"/>
      <c r="L589" s="333"/>
      <c r="M589" s="333"/>
      <c r="N589" s="333"/>
      <c r="O589" s="333"/>
      <c r="P589" s="333"/>
      <c r="Q589" s="333"/>
      <c r="R589" s="333"/>
      <c r="S589" s="333"/>
      <c r="T589" s="333"/>
      <c r="U589" s="333"/>
      <c r="V589" s="333"/>
    </row>
    <row r="590" spans="1:22">
      <c r="A590" s="333"/>
      <c r="B590" s="333"/>
      <c r="C590" s="333"/>
      <c r="D590" s="333"/>
      <c r="E590" s="333"/>
      <c r="F590" s="333"/>
      <c r="G590" s="333"/>
      <c r="H590" s="333"/>
      <c r="I590" s="333"/>
      <c r="J590" s="333"/>
      <c r="K590" s="333"/>
      <c r="L590" s="333"/>
      <c r="M590" s="333"/>
      <c r="N590" s="333"/>
      <c r="O590" s="333"/>
      <c r="P590" s="333"/>
      <c r="Q590" s="333"/>
      <c r="R590" s="333"/>
      <c r="S590" s="333"/>
      <c r="T590" s="333"/>
      <c r="U590" s="333"/>
      <c r="V590" s="333"/>
    </row>
    <row r="591" spans="1:22">
      <c r="A591" s="333"/>
      <c r="B591" s="333"/>
      <c r="C591" s="333"/>
      <c r="D591" s="333"/>
      <c r="E591" s="333"/>
      <c r="F591" s="333"/>
      <c r="G591" s="333"/>
      <c r="H591" s="333"/>
      <c r="I591" s="333"/>
      <c r="J591" s="333"/>
      <c r="K591" s="333"/>
      <c r="L591" s="333"/>
      <c r="M591" s="333"/>
      <c r="N591" s="333"/>
      <c r="O591" s="333"/>
      <c r="P591" s="333"/>
      <c r="Q591" s="333"/>
      <c r="R591" s="333"/>
      <c r="S591" s="333"/>
      <c r="T591" s="333"/>
      <c r="U591" s="333"/>
      <c r="V591" s="333"/>
    </row>
    <row r="592" spans="1:22">
      <c r="A592" s="333"/>
      <c r="B592" s="333"/>
      <c r="C592" s="333"/>
      <c r="D592" s="333"/>
      <c r="E592" s="333"/>
      <c r="F592" s="333"/>
      <c r="G592" s="333"/>
      <c r="H592" s="333"/>
      <c r="I592" s="333"/>
      <c r="J592" s="333"/>
      <c r="K592" s="333"/>
      <c r="L592" s="333"/>
      <c r="M592" s="333"/>
      <c r="N592" s="333"/>
      <c r="O592" s="333"/>
      <c r="P592" s="333"/>
      <c r="Q592" s="333"/>
      <c r="R592" s="333"/>
      <c r="S592" s="333"/>
      <c r="T592" s="333"/>
      <c r="U592" s="333"/>
      <c r="V592" s="333"/>
    </row>
    <row r="593" spans="1:22">
      <c r="A593" s="333"/>
      <c r="B593" s="333"/>
      <c r="C593" s="333"/>
      <c r="D593" s="333"/>
      <c r="E593" s="333"/>
      <c r="F593" s="333"/>
      <c r="G593" s="333"/>
      <c r="H593" s="333"/>
      <c r="I593" s="333"/>
      <c r="J593" s="333"/>
      <c r="K593" s="333"/>
      <c r="L593" s="333"/>
      <c r="M593" s="333"/>
      <c r="N593" s="333"/>
      <c r="O593" s="333"/>
      <c r="P593" s="333"/>
      <c r="Q593" s="333"/>
      <c r="R593" s="333"/>
      <c r="S593" s="333"/>
      <c r="T593" s="333"/>
      <c r="U593" s="333"/>
      <c r="V593" s="333"/>
    </row>
    <row r="594" spans="1:22">
      <c r="A594" s="333"/>
      <c r="B594" s="333"/>
      <c r="C594" s="333"/>
      <c r="D594" s="333"/>
      <c r="E594" s="333"/>
      <c r="F594" s="333"/>
      <c r="G594" s="333"/>
      <c r="H594" s="333"/>
      <c r="I594" s="333"/>
      <c r="J594" s="333"/>
      <c r="K594" s="333"/>
      <c r="L594" s="333"/>
      <c r="M594" s="333"/>
      <c r="N594" s="333"/>
      <c r="O594" s="333"/>
      <c r="P594" s="333"/>
      <c r="Q594" s="333"/>
      <c r="R594" s="333"/>
      <c r="S594" s="333"/>
      <c r="T594" s="333"/>
      <c r="U594" s="333"/>
      <c r="V594" s="333"/>
    </row>
    <row r="595" spans="1:22">
      <c r="A595" s="333"/>
      <c r="B595" s="333"/>
      <c r="C595" s="333"/>
      <c r="D595" s="333"/>
      <c r="E595" s="333"/>
      <c r="F595" s="333"/>
      <c r="G595" s="333"/>
      <c r="H595" s="333"/>
      <c r="I595" s="333"/>
      <c r="J595" s="333"/>
      <c r="K595" s="333"/>
      <c r="L595" s="333"/>
      <c r="M595" s="333"/>
      <c r="N595" s="333"/>
      <c r="O595" s="333"/>
      <c r="P595" s="333"/>
      <c r="Q595" s="333"/>
      <c r="R595" s="333"/>
      <c r="S595" s="333"/>
      <c r="T595" s="333"/>
      <c r="U595" s="333"/>
      <c r="V595" s="333"/>
    </row>
    <row r="596" spans="1:22">
      <c r="A596" s="333"/>
      <c r="B596" s="333"/>
      <c r="C596" s="333"/>
      <c r="D596" s="333"/>
      <c r="E596" s="333"/>
      <c r="F596" s="333"/>
      <c r="G596" s="333"/>
      <c r="H596" s="333"/>
      <c r="I596" s="333"/>
      <c r="J596" s="333"/>
      <c r="K596" s="333"/>
      <c r="L596" s="333"/>
      <c r="M596" s="333"/>
      <c r="N596" s="333"/>
      <c r="O596" s="333"/>
      <c r="P596" s="333"/>
      <c r="Q596" s="333"/>
      <c r="R596" s="333"/>
      <c r="S596" s="333"/>
      <c r="T596" s="333"/>
      <c r="U596" s="333"/>
      <c r="V596" s="333"/>
    </row>
    <row r="597" spans="1:22">
      <c r="A597" s="333"/>
      <c r="B597" s="333"/>
      <c r="C597" s="333"/>
      <c r="D597" s="333"/>
      <c r="E597" s="333"/>
      <c r="F597" s="333"/>
      <c r="G597" s="333"/>
      <c r="H597" s="333"/>
      <c r="I597" s="333"/>
      <c r="J597" s="333"/>
      <c r="K597" s="333"/>
      <c r="L597" s="333"/>
      <c r="M597" s="333"/>
      <c r="N597" s="333"/>
      <c r="O597" s="333"/>
      <c r="P597" s="333"/>
      <c r="Q597" s="333"/>
      <c r="R597" s="333"/>
      <c r="S597" s="333"/>
      <c r="T597" s="333"/>
      <c r="U597" s="333"/>
      <c r="V597" s="333"/>
    </row>
    <row r="598" spans="1:22">
      <c r="A598" s="333"/>
      <c r="B598" s="333"/>
      <c r="C598" s="333"/>
      <c r="D598" s="333"/>
      <c r="E598" s="333"/>
      <c r="F598" s="333"/>
      <c r="G598" s="333"/>
      <c r="H598" s="333"/>
      <c r="I598" s="333"/>
      <c r="J598" s="333"/>
      <c r="K598" s="333"/>
      <c r="L598" s="333"/>
      <c r="M598" s="333"/>
      <c r="N598" s="333"/>
      <c r="O598" s="333"/>
      <c r="P598" s="333"/>
      <c r="Q598" s="333"/>
      <c r="R598" s="333"/>
      <c r="S598" s="333"/>
      <c r="T598" s="333"/>
      <c r="U598" s="333"/>
      <c r="V598" s="333"/>
    </row>
    <row r="599" spans="1:22">
      <c r="A599" s="333"/>
      <c r="B599" s="333"/>
      <c r="C599" s="333"/>
      <c r="D599" s="333"/>
      <c r="E599" s="333"/>
      <c r="F599" s="333"/>
      <c r="G599" s="333"/>
      <c r="H599" s="333"/>
      <c r="I599" s="333"/>
      <c r="J599" s="333"/>
      <c r="K599" s="333"/>
      <c r="L599" s="333"/>
      <c r="M599" s="333"/>
      <c r="N599" s="333"/>
      <c r="O599" s="333"/>
      <c r="P599" s="333"/>
      <c r="Q599" s="333"/>
      <c r="R599" s="333"/>
      <c r="S599" s="333"/>
      <c r="T599" s="333"/>
      <c r="U599" s="333"/>
      <c r="V599" s="333"/>
    </row>
    <row r="600" spans="1:22">
      <c r="A600" s="333"/>
      <c r="B600" s="333"/>
      <c r="C600" s="333"/>
      <c r="D600" s="333"/>
      <c r="E600" s="333"/>
      <c r="F600" s="333"/>
      <c r="G600" s="333"/>
      <c r="H600" s="333"/>
      <c r="I600" s="333"/>
      <c r="J600" s="333"/>
      <c r="K600" s="333"/>
      <c r="L600" s="333"/>
      <c r="M600" s="333"/>
      <c r="N600" s="333"/>
      <c r="O600" s="333"/>
      <c r="P600" s="333"/>
      <c r="Q600" s="333"/>
      <c r="R600" s="333"/>
      <c r="S600" s="333"/>
      <c r="T600" s="333"/>
      <c r="U600" s="333"/>
      <c r="V600" s="333"/>
    </row>
    <row r="601" spans="1:22">
      <c r="A601" s="333"/>
      <c r="B601" s="333"/>
      <c r="C601" s="333"/>
      <c r="D601" s="333"/>
      <c r="E601" s="333"/>
      <c r="F601" s="333"/>
      <c r="G601" s="333"/>
      <c r="H601" s="333"/>
      <c r="I601" s="333"/>
      <c r="J601" s="333"/>
      <c r="K601" s="333"/>
      <c r="L601" s="333"/>
      <c r="M601" s="333"/>
      <c r="N601" s="333"/>
      <c r="O601" s="333"/>
      <c r="P601" s="333"/>
      <c r="Q601" s="333"/>
      <c r="R601" s="333"/>
      <c r="S601" s="333"/>
      <c r="T601" s="333"/>
      <c r="U601" s="333"/>
      <c r="V601" s="333"/>
    </row>
    <row r="602" spans="1:22">
      <c r="A602" s="333"/>
      <c r="B602" s="333"/>
      <c r="C602" s="333"/>
      <c r="D602" s="333"/>
      <c r="E602" s="333"/>
      <c r="F602" s="333"/>
      <c r="G602" s="333"/>
      <c r="H602" s="333"/>
      <c r="I602" s="333"/>
      <c r="J602" s="333"/>
      <c r="K602" s="333"/>
      <c r="L602" s="333"/>
      <c r="M602" s="333"/>
      <c r="N602" s="333"/>
      <c r="O602" s="333"/>
      <c r="P602" s="333"/>
      <c r="Q602" s="333"/>
      <c r="R602" s="333"/>
      <c r="S602" s="333"/>
      <c r="T602" s="333"/>
      <c r="U602" s="333"/>
      <c r="V602" s="333"/>
    </row>
    <row r="603" spans="1:22">
      <c r="A603" s="333"/>
      <c r="B603" s="333"/>
      <c r="C603" s="333"/>
      <c r="D603" s="333"/>
      <c r="E603" s="333"/>
      <c r="F603" s="333"/>
      <c r="G603" s="333"/>
      <c r="H603" s="333"/>
      <c r="I603" s="333"/>
      <c r="J603" s="333"/>
      <c r="K603" s="333"/>
      <c r="L603" s="333"/>
      <c r="M603" s="333"/>
      <c r="N603" s="333"/>
      <c r="O603" s="333"/>
      <c r="P603" s="333"/>
      <c r="Q603" s="333"/>
      <c r="R603" s="333"/>
      <c r="S603" s="333"/>
      <c r="T603" s="333"/>
      <c r="U603" s="333"/>
      <c r="V603" s="333"/>
    </row>
    <row r="604" spans="1:22">
      <c r="A604" s="333"/>
      <c r="B604" s="333"/>
      <c r="C604" s="333"/>
      <c r="D604" s="333"/>
      <c r="E604" s="333"/>
      <c r="F604" s="333"/>
      <c r="G604" s="333"/>
      <c r="H604" s="333"/>
      <c r="I604" s="333"/>
      <c r="J604" s="333"/>
      <c r="K604" s="333"/>
      <c r="L604" s="333"/>
      <c r="M604" s="333"/>
      <c r="N604" s="333"/>
      <c r="O604" s="333"/>
      <c r="P604" s="333"/>
      <c r="Q604" s="333"/>
      <c r="R604" s="333"/>
      <c r="S604" s="333"/>
      <c r="T604" s="333"/>
      <c r="U604" s="333"/>
      <c r="V604" s="333"/>
    </row>
    <row r="605" spans="1:22">
      <c r="A605" s="333"/>
      <c r="B605" s="333"/>
      <c r="C605" s="333"/>
      <c r="D605" s="333"/>
      <c r="E605" s="333"/>
      <c r="F605" s="333"/>
      <c r="G605" s="333"/>
      <c r="H605" s="333"/>
      <c r="I605" s="333"/>
      <c r="J605" s="333"/>
      <c r="K605" s="333"/>
      <c r="L605" s="333"/>
      <c r="M605" s="333"/>
      <c r="N605" s="333"/>
      <c r="O605" s="333"/>
      <c r="P605" s="333"/>
      <c r="Q605" s="333"/>
      <c r="R605" s="333"/>
      <c r="S605" s="333"/>
      <c r="T605" s="333"/>
      <c r="U605" s="333"/>
      <c r="V605" s="333"/>
    </row>
    <row r="606" spans="1:22">
      <c r="A606" s="333"/>
      <c r="B606" s="333"/>
      <c r="C606" s="333"/>
      <c r="D606" s="333"/>
      <c r="E606" s="333"/>
      <c r="F606" s="333"/>
      <c r="G606" s="333"/>
      <c r="H606" s="333"/>
      <c r="I606" s="333"/>
      <c r="J606" s="333"/>
      <c r="K606" s="333"/>
      <c r="L606" s="333"/>
      <c r="M606" s="333"/>
      <c r="N606" s="333"/>
      <c r="O606" s="333"/>
      <c r="P606" s="333"/>
      <c r="Q606" s="333"/>
      <c r="R606" s="333"/>
      <c r="S606" s="333"/>
      <c r="T606" s="333"/>
      <c r="U606" s="333"/>
      <c r="V606" s="333"/>
    </row>
    <row r="607" spans="1:22">
      <c r="A607" s="333"/>
      <c r="B607" s="333"/>
      <c r="C607" s="333"/>
      <c r="D607" s="333"/>
      <c r="E607" s="333"/>
      <c r="F607" s="333"/>
      <c r="G607" s="333"/>
      <c r="H607" s="333"/>
      <c r="I607" s="333"/>
      <c r="J607" s="333"/>
      <c r="K607" s="333"/>
      <c r="L607" s="333"/>
      <c r="M607" s="333"/>
      <c r="N607" s="333"/>
      <c r="O607" s="333"/>
      <c r="P607" s="333"/>
      <c r="Q607" s="333"/>
      <c r="R607" s="333"/>
      <c r="S607" s="333"/>
      <c r="T607" s="333"/>
      <c r="U607" s="333"/>
      <c r="V607" s="333"/>
    </row>
    <row r="608" spans="1:22">
      <c r="A608" s="333"/>
      <c r="B608" s="333"/>
      <c r="C608" s="333"/>
      <c r="D608" s="333"/>
      <c r="E608" s="333"/>
      <c r="F608" s="333"/>
      <c r="G608" s="333"/>
      <c r="H608" s="333"/>
      <c r="I608" s="333"/>
      <c r="J608" s="333"/>
      <c r="K608" s="333"/>
      <c r="L608" s="333"/>
      <c r="M608" s="333"/>
      <c r="N608" s="333"/>
      <c r="O608" s="333"/>
      <c r="P608" s="333"/>
      <c r="Q608" s="333"/>
      <c r="R608" s="333"/>
      <c r="S608" s="333"/>
      <c r="T608" s="333"/>
      <c r="U608" s="333"/>
      <c r="V608" s="333"/>
    </row>
    <row r="609" spans="1:22">
      <c r="A609" s="333"/>
      <c r="B609" s="333"/>
      <c r="C609" s="333"/>
      <c r="D609" s="333"/>
      <c r="E609" s="333"/>
      <c r="F609" s="333"/>
      <c r="G609" s="333"/>
      <c r="H609" s="333"/>
      <c r="I609" s="333"/>
      <c r="J609" s="333"/>
      <c r="K609" s="333"/>
      <c r="L609" s="333"/>
      <c r="M609" s="333"/>
      <c r="N609" s="333"/>
      <c r="O609" s="333"/>
      <c r="P609" s="333"/>
      <c r="Q609" s="333"/>
      <c r="R609" s="333"/>
      <c r="S609" s="333"/>
      <c r="T609" s="333"/>
      <c r="U609" s="333"/>
      <c r="V609" s="333"/>
    </row>
    <row r="610" spans="1:22">
      <c r="A610" s="333"/>
      <c r="B610" s="333"/>
      <c r="C610" s="333"/>
      <c r="D610" s="333"/>
      <c r="E610" s="333"/>
      <c r="F610" s="333"/>
      <c r="G610" s="333"/>
      <c r="H610" s="333"/>
      <c r="I610" s="333"/>
      <c r="J610" s="333"/>
      <c r="K610" s="333"/>
      <c r="L610" s="333"/>
      <c r="M610" s="333"/>
      <c r="N610" s="333"/>
      <c r="O610" s="333"/>
      <c r="P610" s="333"/>
      <c r="Q610" s="333"/>
      <c r="R610" s="333"/>
      <c r="S610" s="333"/>
      <c r="T610" s="333"/>
      <c r="U610" s="333"/>
      <c r="V610" s="333"/>
    </row>
    <row r="611" spans="1:22">
      <c r="A611" s="333"/>
      <c r="B611" s="333"/>
      <c r="C611" s="333"/>
      <c r="D611" s="333"/>
      <c r="E611" s="333"/>
      <c r="F611" s="333"/>
      <c r="G611" s="333"/>
      <c r="H611" s="333"/>
      <c r="I611" s="333"/>
      <c r="J611" s="333"/>
      <c r="K611" s="333"/>
      <c r="L611" s="333"/>
      <c r="M611" s="333"/>
      <c r="N611" s="333"/>
      <c r="O611" s="333"/>
      <c r="P611" s="333"/>
      <c r="Q611" s="333"/>
      <c r="R611" s="333"/>
      <c r="S611" s="333"/>
      <c r="T611" s="333"/>
      <c r="U611" s="333"/>
      <c r="V611" s="333"/>
    </row>
    <row r="612" spans="1:22">
      <c r="A612" s="333"/>
      <c r="B612" s="333"/>
      <c r="C612" s="333"/>
      <c r="D612" s="333"/>
      <c r="E612" s="333"/>
      <c r="F612" s="333"/>
      <c r="G612" s="333"/>
      <c r="H612" s="333"/>
      <c r="I612" s="333"/>
      <c r="J612" s="333"/>
      <c r="K612" s="333"/>
      <c r="L612" s="333"/>
      <c r="M612" s="333"/>
      <c r="N612" s="333"/>
      <c r="O612" s="333"/>
      <c r="P612" s="333"/>
      <c r="Q612" s="333"/>
      <c r="R612" s="333"/>
      <c r="S612" s="333"/>
      <c r="T612" s="333"/>
      <c r="U612" s="333"/>
      <c r="V612" s="333"/>
    </row>
    <row r="613" spans="1:22">
      <c r="A613" s="333"/>
      <c r="B613" s="333"/>
      <c r="C613" s="333"/>
      <c r="D613" s="333"/>
      <c r="E613" s="333"/>
      <c r="F613" s="333"/>
      <c r="G613" s="333"/>
      <c r="H613" s="333"/>
      <c r="I613" s="333"/>
      <c r="J613" s="333"/>
      <c r="K613" s="333"/>
      <c r="L613" s="333"/>
      <c r="M613" s="333"/>
      <c r="N613" s="333"/>
      <c r="O613" s="333"/>
      <c r="P613" s="333"/>
      <c r="Q613" s="333"/>
      <c r="R613" s="333"/>
      <c r="S613" s="333"/>
      <c r="T613" s="333"/>
      <c r="U613" s="333"/>
      <c r="V613" s="333"/>
    </row>
    <row r="614" spans="1:22">
      <c r="A614" s="333"/>
      <c r="B614" s="333"/>
      <c r="C614" s="333"/>
      <c r="D614" s="333"/>
      <c r="E614" s="333"/>
      <c r="F614" s="333"/>
      <c r="G614" s="333"/>
      <c r="H614" s="333"/>
      <c r="I614" s="333"/>
      <c r="J614" s="333"/>
      <c r="K614" s="333"/>
      <c r="L614" s="333"/>
      <c r="M614" s="333"/>
      <c r="N614" s="333"/>
      <c r="O614" s="333"/>
      <c r="P614" s="333"/>
      <c r="Q614" s="333"/>
      <c r="R614" s="333"/>
      <c r="S614" s="333"/>
      <c r="T614" s="333"/>
      <c r="U614" s="333"/>
      <c r="V614" s="333"/>
    </row>
    <row r="615" spans="1:22">
      <c r="A615" s="333"/>
      <c r="B615" s="333"/>
      <c r="C615" s="333"/>
      <c r="D615" s="333"/>
      <c r="E615" s="333"/>
      <c r="F615" s="333"/>
      <c r="G615" s="333"/>
      <c r="H615" s="333"/>
      <c r="I615" s="333"/>
      <c r="J615" s="333"/>
      <c r="K615" s="333"/>
      <c r="L615" s="333"/>
      <c r="M615" s="333"/>
      <c r="N615" s="333"/>
      <c r="O615" s="333"/>
      <c r="P615" s="333"/>
      <c r="Q615" s="333"/>
      <c r="R615" s="333"/>
      <c r="S615" s="333"/>
      <c r="T615" s="333"/>
      <c r="U615" s="333"/>
      <c r="V615" s="333"/>
    </row>
    <row r="616" spans="1:22">
      <c r="A616" s="333"/>
      <c r="B616" s="333"/>
      <c r="C616" s="333"/>
      <c r="D616" s="333"/>
      <c r="E616" s="333"/>
      <c r="F616" s="333"/>
      <c r="G616" s="333"/>
      <c r="H616" s="333"/>
      <c r="I616" s="333"/>
      <c r="J616" s="333"/>
      <c r="K616" s="333"/>
      <c r="L616" s="333"/>
      <c r="M616" s="333"/>
      <c r="N616" s="333"/>
      <c r="O616" s="333"/>
      <c r="P616" s="333"/>
      <c r="Q616" s="333"/>
      <c r="R616" s="333"/>
      <c r="S616" s="333"/>
      <c r="T616" s="333"/>
      <c r="U616" s="333"/>
      <c r="V616" s="333"/>
    </row>
    <row r="617" spans="1:22">
      <c r="A617" s="333"/>
      <c r="B617" s="333"/>
      <c r="C617" s="333"/>
      <c r="D617" s="333"/>
      <c r="E617" s="333"/>
      <c r="F617" s="333"/>
      <c r="G617" s="333"/>
      <c r="H617" s="333"/>
      <c r="I617" s="333"/>
      <c r="J617" s="333"/>
      <c r="K617" s="333"/>
      <c r="L617" s="333"/>
      <c r="M617" s="333"/>
      <c r="N617" s="333"/>
      <c r="O617" s="333"/>
      <c r="P617" s="333"/>
      <c r="Q617" s="333"/>
      <c r="R617" s="333"/>
      <c r="S617" s="333"/>
      <c r="T617" s="333"/>
      <c r="U617" s="333"/>
      <c r="V617" s="333"/>
    </row>
    <row r="618" spans="1:22">
      <c r="A618" s="333"/>
      <c r="B618" s="333"/>
      <c r="C618" s="333"/>
      <c r="D618" s="333"/>
      <c r="E618" s="333"/>
      <c r="F618" s="333"/>
      <c r="G618" s="333"/>
      <c r="H618" s="333"/>
      <c r="I618" s="333"/>
      <c r="J618" s="333"/>
      <c r="K618" s="333"/>
      <c r="L618" s="333"/>
      <c r="M618" s="333"/>
      <c r="N618" s="333"/>
      <c r="O618" s="333"/>
      <c r="P618" s="333"/>
      <c r="Q618" s="333"/>
      <c r="R618" s="333"/>
      <c r="S618" s="333"/>
      <c r="T618" s="333"/>
      <c r="U618" s="333"/>
      <c r="V618" s="333"/>
    </row>
    <row r="619" spans="1:22">
      <c r="A619" s="333"/>
      <c r="B619" s="333"/>
      <c r="C619" s="333"/>
      <c r="D619" s="333"/>
      <c r="E619" s="333"/>
      <c r="F619" s="333"/>
      <c r="G619" s="333"/>
      <c r="H619" s="333"/>
      <c r="I619" s="333"/>
      <c r="J619" s="333"/>
      <c r="K619" s="333"/>
      <c r="L619" s="333"/>
      <c r="M619" s="333"/>
      <c r="N619" s="333"/>
      <c r="O619" s="333"/>
      <c r="P619" s="333"/>
      <c r="Q619" s="333"/>
      <c r="R619" s="333"/>
      <c r="S619" s="333"/>
      <c r="T619" s="333"/>
      <c r="U619" s="333"/>
      <c r="V619" s="333"/>
    </row>
    <row r="620" spans="1:22">
      <c r="A620" s="333"/>
      <c r="B620" s="333"/>
      <c r="C620" s="333"/>
      <c r="D620" s="333"/>
      <c r="E620" s="333"/>
      <c r="F620" s="333"/>
      <c r="G620" s="333"/>
      <c r="H620" s="333"/>
      <c r="I620" s="333"/>
      <c r="J620" s="333"/>
      <c r="K620" s="333"/>
      <c r="L620" s="333"/>
      <c r="M620" s="333"/>
      <c r="N620" s="333"/>
      <c r="O620" s="333"/>
      <c r="P620" s="333"/>
      <c r="Q620" s="333"/>
      <c r="R620" s="333"/>
      <c r="S620" s="333"/>
      <c r="T620" s="333"/>
      <c r="U620" s="333"/>
      <c r="V620" s="333"/>
    </row>
    <row r="621" spans="1:22">
      <c r="A621" s="333"/>
      <c r="B621" s="333"/>
      <c r="C621" s="333"/>
      <c r="D621" s="333"/>
      <c r="E621" s="333"/>
      <c r="F621" s="333"/>
      <c r="G621" s="333"/>
      <c r="H621" s="333"/>
      <c r="I621" s="333"/>
      <c r="J621" s="333"/>
      <c r="K621" s="333"/>
      <c r="L621" s="333"/>
      <c r="M621" s="333"/>
      <c r="N621" s="333"/>
      <c r="O621" s="333"/>
      <c r="P621" s="333"/>
      <c r="Q621" s="333"/>
      <c r="R621" s="333"/>
      <c r="S621" s="333"/>
      <c r="T621" s="333"/>
      <c r="U621" s="333"/>
      <c r="V621" s="333"/>
    </row>
    <row r="622" spans="1:22">
      <c r="A622" s="333"/>
      <c r="B622" s="333"/>
      <c r="C622" s="333"/>
      <c r="D622" s="333"/>
      <c r="E622" s="333"/>
      <c r="F622" s="333"/>
      <c r="G622" s="333"/>
      <c r="H622" s="333"/>
      <c r="I622" s="333"/>
      <c r="J622" s="333"/>
      <c r="K622" s="333"/>
      <c r="L622" s="333"/>
      <c r="M622" s="333"/>
      <c r="N622" s="333"/>
      <c r="O622" s="333"/>
      <c r="P622" s="333"/>
      <c r="Q622" s="333"/>
      <c r="R622" s="333"/>
      <c r="S622" s="333"/>
      <c r="T622" s="333"/>
      <c r="U622" s="333"/>
      <c r="V622" s="333"/>
    </row>
    <row r="623" spans="1:22">
      <c r="A623" s="333"/>
      <c r="B623" s="333"/>
      <c r="C623" s="333"/>
      <c r="D623" s="333"/>
      <c r="E623" s="333"/>
      <c r="F623" s="333"/>
      <c r="G623" s="333"/>
      <c r="H623" s="333"/>
      <c r="I623" s="333"/>
      <c r="J623" s="333"/>
      <c r="K623" s="333"/>
      <c r="L623" s="333"/>
      <c r="M623" s="333"/>
      <c r="N623" s="333"/>
      <c r="O623" s="333"/>
      <c r="P623" s="333"/>
      <c r="Q623" s="333"/>
      <c r="R623" s="333"/>
      <c r="S623" s="333"/>
      <c r="T623" s="333"/>
      <c r="U623" s="333"/>
      <c r="V623" s="333"/>
    </row>
    <row r="624" spans="1:22">
      <c r="A624" s="333"/>
      <c r="B624" s="333"/>
      <c r="C624" s="333"/>
      <c r="D624" s="333"/>
      <c r="E624" s="333"/>
      <c r="F624" s="333"/>
      <c r="G624" s="333"/>
      <c r="H624" s="333"/>
      <c r="I624" s="333"/>
      <c r="J624" s="333"/>
      <c r="K624" s="333"/>
      <c r="L624" s="333"/>
      <c r="M624" s="333"/>
      <c r="N624" s="333"/>
      <c r="O624" s="333"/>
      <c r="P624" s="333"/>
      <c r="Q624" s="333"/>
      <c r="R624" s="333"/>
      <c r="S624" s="333"/>
      <c r="T624" s="333"/>
      <c r="U624" s="333"/>
      <c r="V624" s="333"/>
    </row>
    <row r="625" spans="1:22">
      <c r="A625" s="333"/>
      <c r="B625" s="333"/>
      <c r="C625" s="333"/>
      <c r="D625" s="333"/>
      <c r="E625" s="333"/>
      <c r="F625" s="333"/>
      <c r="G625" s="333"/>
      <c r="H625" s="333"/>
      <c r="I625" s="333"/>
      <c r="J625" s="333"/>
      <c r="K625" s="333"/>
      <c r="L625" s="333"/>
      <c r="M625" s="333"/>
      <c r="N625" s="333"/>
      <c r="O625" s="333"/>
      <c r="P625" s="333"/>
      <c r="Q625" s="333"/>
      <c r="R625" s="333"/>
      <c r="S625" s="333"/>
      <c r="T625" s="333"/>
      <c r="U625" s="333"/>
      <c r="V625" s="333"/>
    </row>
    <row r="626" spans="1:22">
      <c r="A626" s="333"/>
      <c r="B626" s="333"/>
      <c r="C626" s="333"/>
      <c r="D626" s="333"/>
      <c r="E626" s="333"/>
      <c r="F626" s="333"/>
      <c r="G626" s="333"/>
      <c r="H626" s="333"/>
      <c r="I626" s="333"/>
      <c r="J626" s="333"/>
      <c r="K626" s="333"/>
      <c r="L626" s="333"/>
      <c r="M626" s="333"/>
      <c r="N626" s="333"/>
      <c r="O626" s="333"/>
      <c r="P626" s="333"/>
      <c r="Q626" s="333"/>
      <c r="R626" s="333"/>
      <c r="S626" s="333"/>
      <c r="T626" s="333"/>
      <c r="U626" s="333"/>
      <c r="V626" s="333"/>
    </row>
    <row r="627" spans="1:22">
      <c r="A627" s="333"/>
      <c r="B627" s="333"/>
      <c r="C627" s="333"/>
      <c r="D627" s="333"/>
      <c r="E627" s="333"/>
      <c r="F627" s="333"/>
      <c r="G627" s="333"/>
      <c r="H627" s="333"/>
      <c r="I627" s="333"/>
      <c r="J627" s="333"/>
      <c r="K627" s="333"/>
      <c r="L627" s="333"/>
      <c r="M627" s="333"/>
      <c r="N627" s="333"/>
      <c r="O627" s="333"/>
      <c r="P627" s="333"/>
      <c r="Q627" s="333"/>
      <c r="R627" s="333"/>
      <c r="S627" s="333"/>
      <c r="T627" s="333"/>
      <c r="U627" s="333"/>
      <c r="V627" s="333"/>
    </row>
    <row r="628" spans="1:22">
      <c r="A628" s="333"/>
      <c r="B628" s="333"/>
      <c r="C628" s="333"/>
      <c r="D628" s="333"/>
      <c r="E628" s="333"/>
      <c r="F628" s="333"/>
      <c r="G628" s="333"/>
      <c r="H628" s="333"/>
      <c r="I628" s="333"/>
      <c r="J628" s="333"/>
      <c r="K628" s="333"/>
      <c r="L628" s="333"/>
      <c r="M628" s="333"/>
      <c r="N628" s="333"/>
      <c r="O628" s="333"/>
      <c r="P628" s="333"/>
      <c r="Q628" s="333"/>
      <c r="R628" s="333"/>
      <c r="S628" s="333"/>
      <c r="T628" s="333"/>
      <c r="U628" s="333"/>
      <c r="V628" s="333"/>
    </row>
    <row r="629" spans="1:22">
      <c r="A629" s="333"/>
      <c r="B629" s="333"/>
      <c r="C629" s="333"/>
      <c r="D629" s="333"/>
      <c r="E629" s="333"/>
      <c r="F629" s="333"/>
      <c r="G629" s="333"/>
      <c r="H629" s="333"/>
      <c r="I629" s="333"/>
      <c r="J629" s="333"/>
      <c r="K629" s="333"/>
      <c r="L629" s="333"/>
      <c r="M629" s="333"/>
      <c r="N629" s="333"/>
      <c r="O629" s="333"/>
      <c r="P629" s="333"/>
      <c r="Q629" s="333"/>
      <c r="R629" s="333"/>
      <c r="S629" s="333"/>
      <c r="T629" s="333"/>
      <c r="U629" s="333"/>
      <c r="V629" s="333"/>
    </row>
    <row r="630" spans="1:22">
      <c r="A630" s="333"/>
      <c r="B630" s="333"/>
      <c r="C630" s="333"/>
      <c r="D630" s="333"/>
      <c r="E630" s="333"/>
      <c r="F630" s="333"/>
      <c r="G630" s="333"/>
      <c r="H630" s="333"/>
      <c r="I630" s="333"/>
      <c r="J630" s="333"/>
      <c r="K630" s="333"/>
      <c r="L630" s="333"/>
      <c r="M630" s="333"/>
      <c r="N630" s="333"/>
      <c r="O630" s="333"/>
      <c r="P630" s="333"/>
      <c r="Q630" s="333"/>
      <c r="R630" s="333"/>
      <c r="S630" s="333"/>
      <c r="T630" s="333"/>
      <c r="U630" s="333"/>
      <c r="V630" s="333"/>
    </row>
    <row r="631" spans="1:22">
      <c r="A631" s="333"/>
      <c r="B631" s="333"/>
      <c r="C631" s="333"/>
      <c r="D631" s="333"/>
      <c r="E631" s="333"/>
      <c r="F631" s="333"/>
      <c r="G631" s="333"/>
      <c r="H631" s="333"/>
      <c r="I631" s="333"/>
      <c r="J631" s="333"/>
      <c r="K631" s="333"/>
      <c r="L631" s="333"/>
      <c r="M631" s="333"/>
      <c r="N631" s="333"/>
      <c r="O631" s="333"/>
      <c r="P631" s="333"/>
      <c r="Q631" s="333"/>
      <c r="R631" s="333"/>
      <c r="S631" s="333"/>
      <c r="T631" s="333"/>
      <c r="U631" s="333"/>
      <c r="V631" s="333"/>
    </row>
    <row r="632" spans="1:22">
      <c r="A632" s="333"/>
      <c r="B632" s="333"/>
      <c r="C632" s="333"/>
      <c r="D632" s="333"/>
      <c r="E632" s="333"/>
      <c r="F632" s="333"/>
      <c r="G632" s="333"/>
      <c r="H632" s="333"/>
      <c r="I632" s="333"/>
      <c r="J632" s="333"/>
      <c r="K632" s="333"/>
      <c r="L632" s="333"/>
      <c r="M632" s="333"/>
      <c r="N632" s="333"/>
      <c r="O632" s="333"/>
      <c r="P632" s="333"/>
      <c r="Q632" s="333"/>
      <c r="R632" s="333"/>
      <c r="S632" s="333"/>
      <c r="T632" s="333"/>
      <c r="U632" s="333"/>
      <c r="V632" s="333"/>
    </row>
    <row r="633" spans="1:22">
      <c r="A633" s="333"/>
      <c r="B633" s="333"/>
      <c r="C633" s="333"/>
      <c r="D633" s="333"/>
      <c r="E633" s="333"/>
      <c r="F633" s="333"/>
      <c r="G633" s="333"/>
      <c r="H633" s="333"/>
      <c r="I633" s="333"/>
      <c r="J633" s="333"/>
      <c r="K633" s="333"/>
      <c r="L633" s="333"/>
      <c r="M633" s="333"/>
      <c r="N633" s="333"/>
      <c r="O633" s="333"/>
      <c r="P633" s="333"/>
      <c r="Q633" s="333"/>
      <c r="R633" s="333"/>
      <c r="S633" s="333"/>
      <c r="T633" s="333"/>
      <c r="U633" s="333"/>
      <c r="V633" s="333"/>
    </row>
    <row r="634" spans="1:22">
      <c r="A634" s="333"/>
      <c r="B634" s="333"/>
      <c r="C634" s="333"/>
      <c r="D634" s="333"/>
      <c r="E634" s="333"/>
      <c r="F634" s="333"/>
      <c r="G634" s="333"/>
      <c r="H634" s="333"/>
      <c r="I634" s="333"/>
      <c r="J634" s="333"/>
      <c r="K634" s="333"/>
      <c r="L634" s="333"/>
      <c r="M634" s="333"/>
      <c r="N634" s="333"/>
      <c r="O634" s="333"/>
      <c r="P634" s="333"/>
      <c r="Q634" s="333"/>
      <c r="R634" s="333"/>
      <c r="S634" s="333"/>
      <c r="T634" s="333"/>
      <c r="U634" s="333"/>
      <c r="V634" s="333"/>
    </row>
    <row r="635" spans="1:22">
      <c r="A635" s="333"/>
      <c r="B635" s="333"/>
      <c r="C635" s="333"/>
      <c r="D635" s="333"/>
      <c r="E635" s="333"/>
      <c r="F635" s="333"/>
      <c r="G635" s="333"/>
      <c r="H635" s="333"/>
      <c r="I635" s="333"/>
      <c r="J635" s="333"/>
      <c r="K635" s="333"/>
      <c r="L635" s="333"/>
      <c r="M635" s="333"/>
      <c r="N635" s="333"/>
      <c r="O635" s="333"/>
      <c r="P635" s="333"/>
      <c r="Q635" s="333"/>
      <c r="R635" s="333"/>
      <c r="S635" s="333"/>
      <c r="T635" s="333"/>
      <c r="U635" s="333"/>
      <c r="V635" s="333"/>
    </row>
    <row r="636" spans="1:22">
      <c r="A636" s="333"/>
      <c r="B636" s="333"/>
      <c r="C636" s="333"/>
      <c r="D636" s="333"/>
      <c r="E636" s="333"/>
      <c r="F636" s="333"/>
      <c r="G636" s="333"/>
      <c r="H636" s="333"/>
      <c r="I636" s="333"/>
      <c r="J636" s="333"/>
      <c r="K636" s="333"/>
      <c r="L636" s="333"/>
      <c r="M636" s="333"/>
      <c r="N636" s="333"/>
      <c r="O636" s="333"/>
      <c r="P636" s="333"/>
      <c r="Q636" s="333"/>
      <c r="R636" s="333"/>
      <c r="S636" s="333"/>
      <c r="T636" s="333"/>
      <c r="U636" s="333"/>
      <c r="V636" s="333"/>
    </row>
    <row r="637" spans="1:22">
      <c r="A637" s="333"/>
      <c r="B637" s="333"/>
      <c r="C637" s="333"/>
      <c r="D637" s="333"/>
      <c r="E637" s="333"/>
      <c r="F637" s="333"/>
      <c r="G637" s="333"/>
      <c r="H637" s="333"/>
      <c r="I637" s="333"/>
      <c r="J637" s="333"/>
      <c r="K637" s="333"/>
      <c r="L637" s="333"/>
      <c r="M637" s="333"/>
      <c r="N637" s="333"/>
      <c r="O637" s="333"/>
      <c r="P637" s="333"/>
      <c r="Q637" s="333"/>
      <c r="R637" s="333"/>
      <c r="S637" s="333"/>
      <c r="T637" s="333"/>
      <c r="U637" s="333"/>
      <c r="V637" s="333"/>
    </row>
    <row r="638" spans="1:22">
      <c r="A638" s="333"/>
      <c r="B638" s="333"/>
      <c r="C638" s="333"/>
      <c r="D638" s="333"/>
      <c r="E638" s="333"/>
      <c r="F638" s="333"/>
      <c r="G638" s="333"/>
      <c r="H638" s="333"/>
      <c r="I638" s="333"/>
      <c r="J638" s="333"/>
      <c r="K638" s="333"/>
      <c r="L638" s="333"/>
      <c r="M638" s="333"/>
      <c r="N638" s="333"/>
      <c r="O638" s="333"/>
      <c r="P638" s="333"/>
      <c r="Q638" s="333"/>
      <c r="R638" s="333"/>
      <c r="S638" s="333"/>
      <c r="T638" s="333"/>
      <c r="U638" s="333"/>
      <c r="V638" s="333"/>
    </row>
    <row r="639" spans="1:22">
      <c r="A639" s="333"/>
      <c r="B639" s="333"/>
      <c r="C639" s="333"/>
      <c r="D639" s="333"/>
      <c r="E639" s="333"/>
      <c r="F639" s="333"/>
      <c r="G639" s="333"/>
      <c r="H639" s="333"/>
      <c r="I639" s="333"/>
      <c r="J639" s="333"/>
      <c r="K639" s="333"/>
      <c r="L639" s="333"/>
      <c r="M639" s="333"/>
      <c r="N639" s="333"/>
      <c r="O639" s="333"/>
      <c r="P639" s="333"/>
      <c r="Q639" s="333"/>
      <c r="R639" s="333"/>
      <c r="S639" s="333"/>
      <c r="T639" s="333"/>
      <c r="U639" s="333"/>
      <c r="V639" s="333"/>
    </row>
    <row r="640" spans="1:22">
      <c r="A640" s="333"/>
      <c r="B640" s="333"/>
      <c r="C640" s="333"/>
      <c r="D640" s="333"/>
      <c r="E640" s="333"/>
      <c r="F640" s="333"/>
      <c r="G640" s="333"/>
      <c r="H640" s="333"/>
      <c r="I640" s="333"/>
      <c r="J640" s="333"/>
      <c r="K640" s="333"/>
      <c r="L640" s="333"/>
      <c r="M640" s="333"/>
      <c r="N640" s="333"/>
      <c r="O640" s="333"/>
      <c r="P640" s="333"/>
      <c r="Q640" s="333"/>
      <c r="R640" s="333"/>
      <c r="S640" s="333"/>
      <c r="T640" s="333"/>
      <c r="U640" s="333"/>
      <c r="V640" s="333"/>
    </row>
    <row r="641" spans="1:22">
      <c r="A641" s="333"/>
      <c r="B641" s="333"/>
      <c r="C641" s="333"/>
      <c r="D641" s="333"/>
      <c r="E641" s="333"/>
      <c r="F641" s="333"/>
      <c r="G641" s="333"/>
      <c r="H641" s="333"/>
      <c r="I641" s="333"/>
      <c r="J641" s="333"/>
      <c r="K641" s="333"/>
      <c r="L641" s="333"/>
      <c r="M641" s="333"/>
      <c r="N641" s="333"/>
      <c r="O641" s="333"/>
      <c r="P641" s="333"/>
      <c r="Q641" s="333"/>
      <c r="R641" s="333"/>
      <c r="S641" s="333"/>
      <c r="T641" s="333"/>
      <c r="U641" s="333"/>
      <c r="V641" s="333"/>
    </row>
    <row r="642" spans="1:22">
      <c r="A642" s="333"/>
      <c r="B642" s="333"/>
      <c r="C642" s="333"/>
      <c r="D642" s="333"/>
      <c r="E642" s="333"/>
      <c r="F642" s="333"/>
      <c r="G642" s="333"/>
      <c r="H642" s="333"/>
      <c r="I642" s="333"/>
      <c r="J642" s="333"/>
      <c r="K642" s="333"/>
      <c r="L642" s="333"/>
      <c r="M642" s="333"/>
      <c r="N642" s="333"/>
      <c r="O642" s="333"/>
      <c r="P642" s="333"/>
      <c r="Q642" s="333"/>
      <c r="R642" s="333"/>
      <c r="S642" s="333"/>
      <c r="T642" s="333"/>
      <c r="U642" s="333"/>
      <c r="V642" s="333"/>
    </row>
    <row r="643" spans="1:22">
      <c r="A643" s="333"/>
      <c r="B643" s="333"/>
      <c r="C643" s="333"/>
      <c r="D643" s="333"/>
      <c r="E643" s="333"/>
      <c r="F643" s="333"/>
      <c r="G643" s="333"/>
      <c r="H643" s="333"/>
      <c r="I643" s="333"/>
      <c r="J643" s="333"/>
      <c r="K643" s="333"/>
      <c r="L643" s="333"/>
      <c r="M643" s="333"/>
      <c r="N643" s="333"/>
      <c r="O643" s="333"/>
      <c r="P643" s="333"/>
      <c r="Q643" s="333"/>
      <c r="R643" s="333"/>
      <c r="S643" s="333"/>
      <c r="T643" s="333"/>
      <c r="U643" s="333"/>
      <c r="V643" s="333"/>
    </row>
    <row r="644" spans="1:22">
      <c r="A644" s="333"/>
      <c r="B644" s="333"/>
      <c r="C644" s="333"/>
      <c r="D644" s="333"/>
      <c r="E644" s="333"/>
      <c r="F644" s="333"/>
      <c r="G644" s="333"/>
      <c r="H644" s="333"/>
      <c r="I644" s="333"/>
      <c r="J644" s="333"/>
      <c r="K644" s="333"/>
      <c r="L644" s="333"/>
      <c r="M644" s="333"/>
      <c r="N644" s="333"/>
      <c r="O644" s="333"/>
      <c r="P644" s="333"/>
      <c r="Q644" s="333"/>
      <c r="R644" s="333"/>
      <c r="S644" s="333"/>
      <c r="T644" s="333"/>
      <c r="U644" s="333"/>
      <c r="V644" s="333"/>
    </row>
    <row r="645" spans="1:22">
      <c r="A645" s="333"/>
      <c r="B645" s="333"/>
      <c r="C645" s="333"/>
      <c r="D645" s="333"/>
      <c r="E645" s="333"/>
      <c r="F645" s="333"/>
      <c r="G645" s="333"/>
      <c r="H645" s="333"/>
      <c r="I645" s="333"/>
      <c r="J645" s="333"/>
      <c r="K645" s="333"/>
      <c r="L645" s="333"/>
      <c r="M645" s="333"/>
      <c r="N645" s="333"/>
      <c r="O645" s="333"/>
      <c r="P645" s="333"/>
      <c r="Q645" s="333"/>
      <c r="R645" s="333"/>
      <c r="S645" s="333"/>
      <c r="T645" s="333"/>
      <c r="U645" s="333"/>
      <c r="V645" s="333"/>
    </row>
    <row r="646" spans="1:22">
      <c r="A646" s="333"/>
      <c r="B646" s="333"/>
      <c r="C646" s="333"/>
      <c r="D646" s="333"/>
      <c r="E646" s="333"/>
      <c r="F646" s="333"/>
      <c r="G646" s="333"/>
      <c r="H646" s="333"/>
      <c r="I646" s="333"/>
      <c r="J646" s="333"/>
      <c r="K646" s="333"/>
      <c r="L646" s="333"/>
      <c r="M646" s="333"/>
      <c r="N646" s="333"/>
      <c r="O646" s="333"/>
      <c r="P646" s="333"/>
      <c r="Q646" s="333"/>
      <c r="R646" s="333"/>
      <c r="S646" s="333"/>
      <c r="T646" s="333"/>
      <c r="U646" s="333"/>
      <c r="V646" s="333"/>
    </row>
    <row r="647" spans="1:22">
      <c r="A647" s="333"/>
      <c r="B647" s="333"/>
      <c r="C647" s="333"/>
      <c r="D647" s="333"/>
      <c r="E647" s="333"/>
      <c r="F647" s="333"/>
      <c r="G647" s="333"/>
      <c r="H647" s="333"/>
      <c r="I647" s="333"/>
      <c r="J647" s="333"/>
      <c r="K647" s="333"/>
      <c r="L647" s="333"/>
      <c r="M647" s="333"/>
      <c r="N647" s="333"/>
      <c r="O647" s="333"/>
      <c r="P647" s="333"/>
      <c r="Q647" s="333"/>
      <c r="R647" s="333"/>
      <c r="S647" s="333"/>
      <c r="T647" s="333"/>
      <c r="U647" s="333"/>
      <c r="V647" s="333"/>
    </row>
    <row r="648" spans="1:22">
      <c r="A648" s="333"/>
      <c r="B648" s="333"/>
      <c r="C648" s="333"/>
      <c r="D648" s="333"/>
      <c r="E648" s="333"/>
      <c r="F648" s="333"/>
      <c r="G648" s="333"/>
      <c r="H648" s="333"/>
      <c r="I648" s="333"/>
      <c r="J648" s="333"/>
      <c r="K648" s="333"/>
      <c r="L648" s="333"/>
      <c r="M648" s="333"/>
      <c r="N648" s="333"/>
      <c r="O648" s="333"/>
      <c r="P648" s="333"/>
      <c r="Q648" s="333"/>
      <c r="R648" s="333"/>
      <c r="S648" s="333"/>
      <c r="T648" s="333"/>
      <c r="U648" s="333"/>
      <c r="V648" s="333"/>
    </row>
    <row r="649" spans="1:22">
      <c r="A649" s="333"/>
      <c r="B649" s="333"/>
      <c r="C649" s="333"/>
      <c r="D649" s="333"/>
      <c r="E649" s="333"/>
      <c r="F649" s="333"/>
      <c r="G649" s="333"/>
      <c r="H649" s="333"/>
      <c r="I649" s="333"/>
      <c r="J649" s="333"/>
      <c r="K649" s="333"/>
      <c r="L649" s="333"/>
      <c r="M649" s="333"/>
      <c r="N649" s="333"/>
      <c r="O649" s="333"/>
      <c r="P649" s="333"/>
      <c r="Q649" s="333"/>
      <c r="R649" s="333"/>
      <c r="S649" s="333"/>
      <c r="T649" s="333"/>
      <c r="U649" s="333"/>
      <c r="V649" s="333"/>
    </row>
    <row r="650" spans="1:22">
      <c r="A650" s="333"/>
      <c r="B650" s="333"/>
      <c r="C650" s="333"/>
      <c r="D650" s="333"/>
      <c r="E650" s="333"/>
      <c r="F650" s="333"/>
      <c r="G650" s="333"/>
      <c r="H650" s="333"/>
      <c r="I650" s="333"/>
      <c r="J650" s="333"/>
      <c r="K650" s="333"/>
      <c r="L650" s="333"/>
      <c r="M650" s="333"/>
      <c r="N650" s="333"/>
      <c r="O650" s="333"/>
      <c r="P650" s="333"/>
      <c r="Q650" s="333"/>
      <c r="R650" s="333"/>
      <c r="S650" s="333"/>
      <c r="T650" s="333"/>
      <c r="U650" s="333"/>
      <c r="V650" s="333"/>
    </row>
    <row r="651" spans="1:22">
      <c r="A651" s="333"/>
      <c r="B651" s="333"/>
      <c r="C651" s="333"/>
      <c r="D651" s="333"/>
      <c r="E651" s="333"/>
      <c r="F651" s="333"/>
      <c r="G651" s="333"/>
      <c r="H651" s="333"/>
      <c r="I651" s="333"/>
      <c r="J651" s="333"/>
      <c r="K651" s="333"/>
      <c r="L651" s="333"/>
      <c r="M651" s="333"/>
      <c r="N651" s="333"/>
      <c r="O651" s="333"/>
      <c r="P651" s="333"/>
      <c r="Q651" s="333"/>
      <c r="R651" s="333"/>
      <c r="S651" s="333"/>
      <c r="T651" s="333"/>
      <c r="U651" s="333"/>
      <c r="V651" s="333"/>
    </row>
    <row r="652" spans="1:22">
      <c r="A652" s="333"/>
      <c r="B652" s="333"/>
      <c r="C652" s="333"/>
      <c r="D652" s="333"/>
      <c r="E652" s="333"/>
      <c r="F652" s="333"/>
      <c r="G652" s="333"/>
      <c r="H652" s="333"/>
      <c r="I652" s="333"/>
      <c r="J652" s="333"/>
      <c r="K652" s="333"/>
      <c r="L652" s="333"/>
      <c r="M652" s="333"/>
      <c r="N652" s="333"/>
      <c r="O652" s="333"/>
      <c r="P652" s="333"/>
      <c r="Q652" s="333"/>
      <c r="R652" s="333"/>
      <c r="S652" s="333"/>
      <c r="T652" s="333"/>
      <c r="U652" s="333"/>
      <c r="V652" s="333"/>
    </row>
    <row r="653" spans="1:22">
      <c r="A653" s="333"/>
      <c r="B653" s="333"/>
      <c r="C653" s="333"/>
      <c r="D653" s="333"/>
      <c r="E653" s="333"/>
      <c r="F653" s="333"/>
      <c r="G653" s="333"/>
      <c r="H653" s="333"/>
      <c r="I653" s="333"/>
      <c r="J653" s="333"/>
      <c r="K653" s="333"/>
      <c r="L653" s="333"/>
      <c r="M653" s="333"/>
      <c r="N653" s="333"/>
      <c r="O653" s="333"/>
      <c r="P653" s="333"/>
      <c r="Q653" s="333"/>
      <c r="R653" s="333"/>
      <c r="S653" s="333"/>
      <c r="T653" s="333"/>
      <c r="U653" s="333"/>
      <c r="V653" s="333"/>
    </row>
    <row r="654" spans="1:22">
      <c r="A654" s="333"/>
      <c r="B654" s="333"/>
      <c r="C654" s="333"/>
      <c r="D654" s="333"/>
      <c r="E654" s="333"/>
      <c r="F654" s="333"/>
      <c r="G654" s="333"/>
      <c r="H654" s="333"/>
      <c r="I654" s="333"/>
      <c r="J654" s="333"/>
      <c r="K654" s="333"/>
      <c r="L654" s="333"/>
      <c r="M654" s="333"/>
      <c r="N654" s="333"/>
      <c r="O654" s="333"/>
      <c r="P654" s="333"/>
      <c r="Q654" s="333"/>
      <c r="R654" s="333"/>
      <c r="S654" s="333"/>
      <c r="T654" s="333"/>
      <c r="U654" s="333"/>
      <c r="V654" s="333"/>
    </row>
    <row r="655" spans="1:22">
      <c r="A655" s="333"/>
      <c r="B655" s="333"/>
      <c r="C655" s="333"/>
      <c r="D655" s="333"/>
      <c r="E655" s="333"/>
      <c r="F655" s="333"/>
      <c r="G655" s="333"/>
      <c r="H655" s="333"/>
      <c r="I655" s="333"/>
      <c r="J655" s="333"/>
      <c r="K655" s="333"/>
      <c r="L655" s="333"/>
      <c r="M655" s="333"/>
      <c r="N655" s="333"/>
      <c r="O655" s="333"/>
      <c r="P655" s="333"/>
      <c r="Q655" s="333"/>
      <c r="R655" s="333"/>
      <c r="S655" s="333"/>
      <c r="T655" s="333"/>
      <c r="U655" s="333"/>
      <c r="V655" s="333"/>
    </row>
    <row r="656" spans="1:22">
      <c r="A656" s="333"/>
      <c r="B656" s="333"/>
      <c r="C656" s="333"/>
      <c r="D656" s="333"/>
      <c r="E656" s="333"/>
      <c r="F656" s="333"/>
      <c r="G656" s="333"/>
      <c r="H656" s="333"/>
      <c r="I656" s="333"/>
      <c r="J656" s="333"/>
      <c r="K656" s="333"/>
      <c r="L656" s="333"/>
      <c r="M656" s="333"/>
      <c r="N656" s="333"/>
      <c r="O656" s="333"/>
      <c r="P656" s="333"/>
      <c r="Q656" s="333"/>
      <c r="R656" s="333"/>
      <c r="S656" s="333"/>
      <c r="T656" s="333"/>
      <c r="U656" s="333"/>
      <c r="V656" s="333"/>
    </row>
    <row r="657" spans="1:22">
      <c r="A657" s="333"/>
      <c r="B657" s="333"/>
      <c r="C657" s="333"/>
      <c r="D657" s="333"/>
      <c r="E657" s="333"/>
      <c r="F657" s="333"/>
      <c r="G657" s="333"/>
      <c r="H657" s="333"/>
      <c r="I657" s="333"/>
      <c r="J657" s="333"/>
      <c r="K657" s="333"/>
      <c r="L657" s="333"/>
      <c r="M657" s="333"/>
      <c r="N657" s="333"/>
      <c r="O657" s="333"/>
      <c r="P657" s="333"/>
      <c r="Q657" s="333"/>
      <c r="R657" s="333"/>
      <c r="S657" s="333"/>
      <c r="T657" s="333"/>
      <c r="U657" s="333"/>
      <c r="V657" s="333"/>
    </row>
    <row r="658" spans="1:22">
      <c r="A658" s="333"/>
      <c r="B658" s="333"/>
      <c r="C658" s="333"/>
      <c r="D658" s="333"/>
      <c r="E658" s="333"/>
      <c r="F658" s="333"/>
      <c r="G658" s="333"/>
      <c r="H658" s="333"/>
      <c r="I658" s="333"/>
      <c r="J658" s="333"/>
      <c r="K658" s="333"/>
      <c r="L658" s="333"/>
      <c r="M658" s="333"/>
      <c r="N658" s="333"/>
      <c r="O658" s="333"/>
      <c r="P658" s="333"/>
      <c r="Q658" s="333"/>
      <c r="R658" s="333"/>
      <c r="S658" s="333"/>
      <c r="T658" s="333"/>
      <c r="U658" s="333"/>
      <c r="V658" s="333"/>
    </row>
    <row r="659" spans="1:22">
      <c r="A659" s="333"/>
      <c r="B659" s="333"/>
      <c r="C659" s="333"/>
      <c r="D659" s="333"/>
      <c r="E659" s="333"/>
      <c r="F659" s="333"/>
      <c r="G659" s="333"/>
      <c r="H659" s="333"/>
      <c r="I659" s="333"/>
      <c r="J659" s="333"/>
      <c r="K659" s="333"/>
      <c r="L659" s="333"/>
      <c r="M659" s="333"/>
      <c r="N659" s="333"/>
      <c r="O659" s="333"/>
      <c r="P659" s="333"/>
      <c r="Q659" s="333"/>
      <c r="R659" s="333"/>
      <c r="S659" s="333"/>
      <c r="T659" s="333"/>
      <c r="U659" s="333"/>
      <c r="V659" s="333"/>
    </row>
    <row r="660" spans="1:22">
      <c r="A660" s="333"/>
      <c r="B660" s="333"/>
      <c r="C660" s="333"/>
      <c r="D660" s="333"/>
      <c r="E660" s="333"/>
      <c r="F660" s="333"/>
      <c r="G660" s="333"/>
      <c r="H660" s="333"/>
      <c r="I660" s="333"/>
      <c r="J660" s="333"/>
      <c r="K660" s="333"/>
      <c r="L660" s="333"/>
      <c r="M660" s="333"/>
      <c r="N660" s="333"/>
      <c r="O660" s="333"/>
      <c r="P660" s="333"/>
      <c r="Q660" s="333"/>
      <c r="R660" s="333"/>
      <c r="S660" s="333"/>
      <c r="T660" s="333"/>
      <c r="U660" s="333"/>
      <c r="V660" s="333"/>
    </row>
    <row r="661" spans="1:22">
      <c r="A661" s="333"/>
      <c r="B661" s="333"/>
      <c r="C661" s="333"/>
      <c r="D661" s="333"/>
      <c r="E661" s="333"/>
      <c r="F661" s="333"/>
      <c r="G661" s="333"/>
      <c r="H661" s="333"/>
      <c r="I661" s="333"/>
      <c r="J661" s="333"/>
      <c r="K661" s="333"/>
      <c r="L661" s="333"/>
      <c r="M661" s="333"/>
      <c r="N661" s="333"/>
      <c r="O661" s="333"/>
      <c r="P661" s="333"/>
      <c r="Q661" s="333"/>
      <c r="R661" s="333"/>
      <c r="S661" s="333"/>
      <c r="T661" s="333"/>
      <c r="U661" s="333"/>
      <c r="V661" s="333"/>
    </row>
    <row r="662" spans="1:22">
      <c r="A662" s="333"/>
      <c r="B662" s="333"/>
      <c r="C662" s="333"/>
      <c r="D662" s="333"/>
      <c r="E662" s="333"/>
      <c r="F662" s="333"/>
      <c r="G662" s="333"/>
      <c r="H662" s="333"/>
      <c r="I662" s="333"/>
      <c r="J662" s="333"/>
      <c r="K662" s="333"/>
      <c r="L662" s="333"/>
      <c r="M662" s="333"/>
      <c r="N662" s="333"/>
      <c r="O662" s="333"/>
      <c r="P662" s="333"/>
      <c r="Q662" s="333"/>
      <c r="R662" s="333"/>
      <c r="S662" s="333"/>
      <c r="T662" s="333"/>
      <c r="U662" s="333"/>
      <c r="V662" s="333"/>
    </row>
    <row r="663" spans="1:22">
      <c r="A663" s="333"/>
      <c r="B663" s="333"/>
      <c r="C663" s="333"/>
      <c r="D663" s="333"/>
      <c r="E663" s="333"/>
      <c r="F663" s="333"/>
      <c r="G663" s="333"/>
      <c r="H663" s="333"/>
      <c r="I663" s="333"/>
      <c r="J663" s="333"/>
      <c r="K663" s="333"/>
      <c r="L663" s="333"/>
      <c r="M663" s="333"/>
      <c r="N663" s="333"/>
      <c r="O663" s="333"/>
      <c r="P663" s="333"/>
      <c r="Q663" s="333"/>
      <c r="R663" s="333"/>
      <c r="S663" s="333"/>
      <c r="T663" s="333"/>
      <c r="U663" s="333"/>
      <c r="V663" s="333"/>
    </row>
    <row r="664" spans="1:22">
      <c r="A664" s="333"/>
      <c r="B664" s="333"/>
      <c r="C664" s="333"/>
      <c r="D664" s="333"/>
      <c r="E664" s="333"/>
      <c r="F664" s="333"/>
      <c r="G664" s="333"/>
      <c r="H664" s="333"/>
      <c r="I664" s="333"/>
      <c r="J664" s="333"/>
      <c r="K664" s="333"/>
      <c r="L664" s="333"/>
      <c r="M664" s="333"/>
      <c r="N664" s="333"/>
      <c r="O664" s="333"/>
      <c r="P664" s="333"/>
      <c r="Q664" s="333"/>
      <c r="R664" s="333"/>
      <c r="S664" s="333"/>
      <c r="T664" s="333"/>
      <c r="U664" s="333"/>
      <c r="V664" s="333"/>
    </row>
    <row r="665" spans="1:22">
      <c r="A665" s="333"/>
      <c r="B665" s="333"/>
      <c r="C665" s="333"/>
      <c r="D665" s="333"/>
      <c r="E665" s="333"/>
      <c r="F665" s="333"/>
      <c r="G665" s="333"/>
      <c r="H665" s="333"/>
      <c r="I665" s="333"/>
      <c r="J665" s="333"/>
      <c r="K665" s="333"/>
      <c r="L665" s="333"/>
      <c r="M665" s="333"/>
      <c r="N665" s="333"/>
      <c r="O665" s="333"/>
      <c r="P665" s="333"/>
      <c r="Q665" s="333"/>
      <c r="R665" s="333"/>
      <c r="S665" s="333"/>
      <c r="T665" s="333"/>
      <c r="U665" s="333"/>
      <c r="V665" s="333"/>
    </row>
    <row r="666" spans="1:22">
      <c r="A666" s="333"/>
      <c r="B666" s="333"/>
      <c r="C666" s="333"/>
      <c r="D666" s="333"/>
      <c r="E666" s="333"/>
      <c r="F666" s="333"/>
      <c r="G666" s="333"/>
      <c r="H666" s="333"/>
      <c r="I666" s="333"/>
      <c r="J666" s="333"/>
      <c r="K666" s="333"/>
      <c r="L666" s="333"/>
      <c r="M666" s="333"/>
      <c r="N666" s="333"/>
      <c r="O666" s="333"/>
      <c r="P666" s="333"/>
      <c r="Q666" s="333"/>
      <c r="R666" s="333"/>
      <c r="S666" s="333"/>
      <c r="T666" s="333"/>
      <c r="U666" s="333"/>
      <c r="V666" s="333"/>
    </row>
    <row r="667" spans="1:22">
      <c r="A667" s="333"/>
      <c r="B667" s="333"/>
      <c r="C667" s="333"/>
      <c r="D667" s="333"/>
      <c r="E667" s="333"/>
      <c r="F667" s="333"/>
      <c r="G667" s="333"/>
      <c r="H667" s="333"/>
      <c r="I667" s="333"/>
      <c r="J667" s="333"/>
      <c r="K667" s="333"/>
      <c r="L667" s="333"/>
      <c r="M667" s="333"/>
      <c r="N667" s="333"/>
      <c r="O667" s="333"/>
      <c r="P667" s="333"/>
      <c r="Q667" s="333"/>
      <c r="R667" s="333"/>
      <c r="S667" s="333"/>
      <c r="T667" s="333"/>
      <c r="U667" s="333"/>
      <c r="V667" s="333"/>
    </row>
    <row r="668" spans="1:22">
      <c r="A668" s="333"/>
      <c r="B668" s="333"/>
      <c r="C668" s="333"/>
      <c r="D668" s="333"/>
      <c r="E668" s="333"/>
      <c r="F668" s="333"/>
      <c r="G668" s="333"/>
      <c r="H668" s="333"/>
      <c r="I668" s="333"/>
      <c r="J668" s="333"/>
      <c r="K668" s="333"/>
      <c r="L668" s="333"/>
      <c r="M668" s="333"/>
      <c r="N668" s="333"/>
      <c r="O668" s="333"/>
      <c r="P668" s="333"/>
      <c r="Q668" s="333"/>
      <c r="R668" s="333"/>
      <c r="S668" s="333"/>
      <c r="T668" s="333"/>
      <c r="U668" s="333"/>
      <c r="V668" s="333"/>
    </row>
    <row r="669" spans="1:22">
      <c r="A669" s="333"/>
      <c r="B669" s="333"/>
      <c r="C669" s="333"/>
      <c r="D669" s="333"/>
      <c r="E669" s="333"/>
      <c r="F669" s="333"/>
      <c r="G669" s="333"/>
      <c r="H669" s="333"/>
      <c r="I669" s="333"/>
      <c r="J669" s="333"/>
      <c r="K669" s="333"/>
      <c r="L669" s="333"/>
      <c r="M669" s="333"/>
      <c r="N669" s="333"/>
      <c r="O669" s="333"/>
      <c r="P669" s="333"/>
      <c r="Q669" s="333"/>
      <c r="R669" s="333"/>
      <c r="S669" s="333"/>
      <c r="T669" s="333"/>
      <c r="U669" s="333"/>
      <c r="V669" s="333"/>
    </row>
    <row r="670" spans="1:22">
      <c r="A670" s="333"/>
      <c r="B670" s="333"/>
      <c r="C670" s="333"/>
      <c r="D670" s="333"/>
      <c r="E670" s="333"/>
      <c r="F670" s="333"/>
      <c r="G670" s="333"/>
      <c r="H670" s="333"/>
      <c r="I670" s="333"/>
      <c r="J670" s="333"/>
      <c r="K670" s="333"/>
      <c r="L670" s="333"/>
      <c r="M670" s="333"/>
      <c r="N670" s="333"/>
      <c r="O670" s="333"/>
      <c r="P670" s="333"/>
      <c r="Q670" s="333"/>
      <c r="R670" s="333"/>
      <c r="S670" s="333"/>
      <c r="T670" s="333"/>
      <c r="U670" s="333"/>
      <c r="V670" s="333"/>
    </row>
    <row r="671" spans="1:22">
      <c r="A671" s="333"/>
      <c r="B671" s="333"/>
      <c r="C671" s="333"/>
      <c r="D671" s="333"/>
      <c r="E671" s="333"/>
      <c r="F671" s="333"/>
      <c r="G671" s="333"/>
      <c r="H671" s="333"/>
      <c r="I671" s="333"/>
      <c r="J671" s="333"/>
      <c r="K671" s="333"/>
      <c r="L671" s="333"/>
      <c r="M671" s="333"/>
      <c r="N671" s="333"/>
      <c r="O671" s="333"/>
      <c r="P671" s="333"/>
      <c r="Q671" s="333"/>
      <c r="R671" s="333"/>
      <c r="S671" s="333"/>
      <c r="T671" s="333"/>
      <c r="U671" s="333"/>
      <c r="V671" s="333"/>
    </row>
    <row r="672" spans="1:22">
      <c r="A672" s="333"/>
      <c r="B672" s="333"/>
      <c r="C672" s="333"/>
      <c r="D672" s="333"/>
      <c r="E672" s="333"/>
      <c r="F672" s="333"/>
      <c r="G672" s="333"/>
      <c r="H672" s="333"/>
      <c r="I672" s="333"/>
      <c r="J672" s="333"/>
      <c r="K672" s="333"/>
      <c r="L672" s="333"/>
      <c r="M672" s="333"/>
      <c r="N672" s="333"/>
      <c r="O672" s="333"/>
      <c r="P672" s="333"/>
      <c r="Q672" s="333"/>
      <c r="R672" s="333"/>
      <c r="S672" s="333"/>
      <c r="T672" s="333"/>
      <c r="U672" s="333"/>
      <c r="V672" s="333"/>
    </row>
    <row r="673" spans="1:22">
      <c r="A673" s="333"/>
      <c r="B673" s="333"/>
      <c r="C673" s="333"/>
      <c r="D673" s="333"/>
      <c r="E673" s="333"/>
      <c r="F673" s="333"/>
      <c r="G673" s="333"/>
      <c r="H673" s="333"/>
      <c r="I673" s="333"/>
      <c r="J673" s="333"/>
      <c r="K673" s="333"/>
      <c r="L673" s="333"/>
      <c r="M673" s="333"/>
      <c r="N673" s="333"/>
      <c r="O673" s="333"/>
      <c r="P673" s="333"/>
      <c r="Q673" s="333"/>
      <c r="R673" s="333"/>
      <c r="S673" s="333"/>
      <c r="T673" s="333"/>
      <c r="U673" s="333"/>
      <c r="V673" s="333"/>
    </row>
    <row r="674" spans="1:22">
      <c r="A674" s="333"/>
      <c r="B674" s="333"/>
      <c r="C674" s="333"/>
      <c r="D674" s="333"/>
      <c r="E674" s="333"/>
      <c r="F674" s="333"/>
      <c r="G674" s="333"/>
      <c r="H674" s="333"/>
      <c r="I674" s="333"/>
      <c r="J674" s="333"/>
      <c r="K674" s="333"/>
      <c r="L674" s="333"/>
      <c r="M674" s="333"/>
      <c r="N674" s="333"/>
      <c r="O674" s="333"/>
      <c r="P674" s="333"/>
      <c r="Q674" s="333"/>
      <c r="R674" s="333"/>
      <c r="S674" s="333"/>
      <c r="T674" s="333"/>
      <c r="U674" s="333"/>
      <c r="V674" s="333"/>
    </row>
    <row r="675" spans="1:22">
      <c r="A675" s="333"/>
      <c r="B675" s="333"/>
      <c r="C675" s="333"/>
      <c r="D675" s="333"/>
      <c r="E675" s="333"/>
      <c r="F675" s="333"/>
      <c r="G675" s="333"/>
      <c r="H675" s="333"/>
      <c r="I675" s="333"/>
      <c r="J675" s="333"/>
      <c r="K675" s="333"/>
      <c r="L675" s="333"/>
      <c r="M675" s="333"/>
      <c r="N675" s="333"/>
      <c r="O675" s="333"/>
      <c r="P675" s="333"/>
      <c r="Q675" s="333"/>
      <c r="R675" s="333"/>
      <c r="S675" s="333"/>
      <c r="T675" s="333"/>
      <c r="U675" s="333"/>
      <c r="V675" s="333"/>
    </row>
    <row r="676" spans="1:22">
      <c r="A676" s="333"/>
      <c r="B676" s="333"/>
      <c r="C676" s="333"/>
      <c r="D676" s="333"/>
      <c r="E676" s="333"/>
      <c r="F676" s="333"/>
      <c r="G676" s="333"/>
      <c r="H676" s="333"/>
      <c r="I676" s="333"/>
      <c r="J676" s="333"/>
      <c r="K676" s="333"/>
      <c r="L676" s="333"/>
      <c r="M676" s="333"/>
      <c r="N676" s="333"/>
      <c r="O676" s="333"/>
      <c r="P676" s="333"/>
      <c r="Q676" s="333"/>
      <c r="R676" s="333"/>
      <c r="S676" s="333"/>
      <c r="T676" s="333"/>
      <c r="U676" s="333"/>
      <c r="V676" s="333"/>
    </row>
    <row r="677" spans="1:22">
      <c r="A677" s="333"/>
      <c r="B677" s="333"/>
      <c r="C677" s="333"/>
      <c r="D677" s="333"/>
      <c r="E677" s="333"/>
      <c r="F677" s="333"/>
      <c r="G677" s="333"/>
      <c r="H677" s="333"/>
      <c r="I677" s="333"/>
      <c r="J677" s="333"/>
      <c r="K677" s="333"/>
      <c r="L677" s="333"/>
      <c r="M677" s="333"/>
      <c r="N677" s="333"/>
      <c r="O677" s="333"/>
      <c r="P677" s="333"/>
      <c r="Q677" s="333"/>
      <c r="R677" s="333"/>
      <c r="S677" s="333"/>
      <c r="T677" s="333"/>
      <c r="U677" s="333"/>
      <c r="V677" s="333"/>
    </row>
    <row r="678" spans="1:22">
      <c r="A678" s="333"/>
      <c r="B678" s="333"/>
      <c r="C678" s="333"/>
      <c r="D678" s="333"/>
      <c r="E678" s="333"/>
      <c r="F678" s="333"/>
      <c r="G678" s="333"/>
      <c r="H678" s="333"/>
      <c r="I678" s="333"/>
      <c r="J678" s="333"/>
      <c r="K678" s="333"/>
      <c r="L678" s="333"/>
      <c r="M678" s="333"/>
      <c r="N678" s="333"/>
      <c r="O678" s="333"/>
      <c r="P678" s="333"/>
      <c r="Q678" s="333"/>
      <c r="R678" s="333"/>
      <c r="S678" s="333"/>
      <c r="T678" s="333"/>
      <c r="U678" s="333"/>
      <c r="V678" s="333"/>
    </row>
    <row r="679" spans="1:22">
      <c r="A679" s="333"/>
      <c r="B679" s="333"/>
      <c r="C679" s="333"/>
      <c r="D679" s="333"/>
      <c r="E679" s="333"/>
      <c r="F679" s="333"/>
      <c r="G679" s="333"/>
      <c r="H679" s="333"/>
      <c r="I679" s="333"/>
      <c r="J679" s="333"/>
      <c r="K679" s="333"/>
      <c r="L679" s="333"/>
      <c r="M679" s="333"/>
      <c r="N679" s="333"/>
      <c r="O679" s="333"/>
      <c r="P679" s="333"/>
      <c r="Q679" s="333"/>
      <c r="R679" s="333"/>
      <c r="S679" s="333"/>
      <c r="T679" s="333"/>
      <c r="U679" s="333"/>
      <c r="V679" s="333"/>
    </row>
    <row r="680" spans="1:22">
      <c r="A680" s="333"/>
      <c r="B680" s="333"/>
      <c r="C680" s="333"/>
      <c r="D680" s="333"/>
      <c r="E680" s="333"/>
      <c r="F680" s="333"/>
      <c r="G680" s="333"/>
      <c r="H680" s="333"/>
      <c r="I680" s="333"/>
      <c r="J680" s="333"/>
      <c r="K680" s="333"/>
      <c r="L680" s="333"/>
      <c r="M680" s="333"/>
      <c r="N680" s="333"/>
      <c r="O680" s="333"/>
      <c r="P680" s="333"/>
      <c r="Q680" s="333"/>
      <c r="R680" s="333"/>
      <c r="S680" s="333"/>
      <c r="T680" s="333"/>
      <c r="U680" s="333"/>
      <c r="V680" s="333"/>
    </row>
    <row r="681" spans="1:22">
      <c r="A681" s="333"/>
      <c r="B681" s="333"/>
      <c r="C681" s="333"/>
      <c r="D681" s="333"/>
      <c r="E681" s="333"/>
      <c r="F681" s="333"/>
      <c r="G681" s="333"/>
      <c r="H681" s="333"/>
      <c r="I681" s="333"/>
      <c r="J681" s="333"/>
      <c r="K681" s="333"/>
      <c r="L681" s="333"/>
      <c r="M681" s="333"/>
      <c r="N681" s="333"/>
      <c r="O681" s="333"/>
      <c r="P681" s="333"/>
      <c r="Q681" s="333"/>
      <c r="R681" s="333"/>
      <c r="S681" s="333"/>
      <c r="T681" s="333"/>
      <c r="U681" s="333"/>
      <c r="V681" s="333"/>
    </row>
    <row r="682" spans="1:22">
      <c r="A682" s="333"/>
      <c r="B682" s="333"/>
      <c r="C682" s="333"/>
      <c r="D682" s="333"/>
      <c r="E682" s="333"/>
      <c r="F682" s="333"/>
      <c r="G682" s="333"/>
      <c r="H682" s="333"/>
      <c r="I682" s="333"/>
      <c r="J682" s="333"/>
      <c r="K682" s="333"/>
      <c r="L682" s="333"/>
      <c r="M682" s="333"/>
      <c r="N682" s="333"/>
      <c r="O682" s="333"/>
      <c r="P682" s="333"/>
      <c r="Q682" s="333"/>
      <c r="R682" s="333"/>
      <c r="S682" s="333"/>
      <c r="T682" s="333"/>
      <c r="U682" s="333"/>
      <c r="V682" s="333"/>
    </row>
    <row r="683" spans="1:22">
      <c r="A683" s="333"/>
      <c r="B683" s="333"/>
      <c r="C683" s="333"/>
      <c r="D683" s="333"/>
      <c r="E683" s="333"/>
      <c r="F683" s="333"/>
      <c r="G683" s="333"/>
      <c r="H683" s="333"/>
      <c r="I683" s="333"/>
      <c r="J683" s="333"/>
      <c r="K683" s="333"/>
      <c r="L683" s="333"/>
      <c r="M683" s="333"/>
      <c r="N683" s="333"/>
      <c r="O683" s="333"/>
      <c r="P683" s="333"/>
      <c r="Q683" s="333"/>
      <c r="R683" s="333"/>
      <c r="S683" s="333"/>
      <c r="T683" s="333"/>
      <c r="U683" s="333"/>
      <c r="V683" s="333"/>
    </row>
    <row r="684" spans="1:22">
      <c r="A684" s="333"/>
      <c r="B684" s="333"/>
      <c r="C684" s="333"/>
      <c r="D684" s="333"/>
      <c r="E684" s="333"/>
      <c r="F684" s="333"/>
      <c r="G684" s="333"/>
      <c r="H684" s="333"/>
      <c r="I684" s="333"/>
      <c r="J684" s="333"/>
      <c r="K684" s="333"/>
      <c r="L684" s="333"/>
      <c r="M684" s="333"/>
      <c r="N684" s="333"/>
      <c r="O684" s="333"/>
      <c r="P684" s="333"/>
      <c r="Q684" s="333"/>
      <c r="R684" s="333"/>
      <c r="S684" s="333"/>
      <c r="T684" s="333"/>
      <c r="U684" s="333"/>
      <c r="V684" s="333"/>
    </row>
    <row r="685" spans="1:22">
      <c r="A685" s="333"/>
      <c r="B685" s="333"/>
      <c r="C685" s="333"/>
      <c r="D685" s="333"/>
      <c r="E685" s="333"/>
      <c r="F685" s="333"/>
      <c r="G685" s="333"/>
      <c r="H685" s="333"/>
      <c r="I685" s="333"/>
      <c r="J685" s="333"/>
      <c r="K685" s="333"/>
      <c r="L685" s="333"/>
      <c r="M685" s="333"/>
      <c r="N685" s="333"/>
      <c r="O685" s="333"/>
      <c r="P685" s="333"/>
      <c r="Q685" s="333"/>
      <c r="R685" s="333"/>
      <c r="S685" s="333"/>
      <c r="T685" s="333"/>
      <c r="U685" s="333"/>
      <c r="V685" s="333"/>
    </row>
    <row r="686" spans="1:22">
      <c r="A686" s="333"/>
      <c r="B686" s="333"/>
      <c r="C686" s="333"/>
      <c r="D686" s="333"/>
      <c r="E686" s="333"/>
      <c r="F686" s="333"/>
      <c r="G686" s="333"/>
      <c r="H686" s="333"/>
      <c r="I686" s="333"/>
      <c r="J686" s="333"/>
      <c r="K686" s="333"/>
      <c r="L686" s="333"/>
      <c r="M686" s="333"/>
      <c r="N686" s="333"/>
      <c r="O686" s="333"/>
      <c r="P686" s="333"/>
      <c r="Q686" s="333"/>
      <c r="R686" s="333"/>
      <c r="S686" s="333"/>
      <c r="T686" s="333"/>
      <c r="U686" s="333"/>
      <c r="V686" s="333"/>
    </row>
    <row r="687" spans="1:22">
      <c r="A687" s="333"/>
      <c r="B687" s="333"/>
      <c r="C687" s="333"/>
      <c r="D687" s="333"/>
      <c r="E687" s="333"/>
      <c r="F687" s="333"/>
      <c r="G687" s="333"/>
      <c r="H687" s="333"/>
      <c r="I687" s="333"/>
      <c r="J687" s="333"/>
      <c r="K687" s="333"/>
      <c r="L687" s="333"/>
      <c r="M687" s="333"/>
      <c r="N687" s="333"/>
      <c r="O687" s="333"/>
      <c r="P687" s="333"/>
      <c r="Q687" s="333"/>
      <c r="R687" s="333"/>
      <c r="S687" s="333"/>
      <c r="T687" s="333"/>
      <c r="U687" s="333"/>
      <c r="V687" s="333"/>
    </row>
    <row r="688" spans="1:22">
      <c r="A688" s="333"/>
      <c r="B688" s="333"/>
      <c r="C688" s="333"/>
      <c r="D688" s="333"/>
      <c r="E688" s="333"/>
      <c r="F688" s="333"/>
      <c r="G688" s="333"/>
      <c r="H688" s="333"/>
      <c r="I688" s="333"/>
      <c r="J688" s="333"/>
      <c r="K688" s="333"/>
      <c r="L688" s="333"/>
      <c r="M688" s="333"/>
      <c r="N688" s="333"/>
      <c r="O688" s="333"/>
      <c r="P688" s="333"/>
      <c r="Q688" s="333"/>
      <c r="R688" s="333"/>
      <c r="S688" s="333"/>
      <c r="T688" s="333"/>
      <c r="U688" s="333"/>
      <c r="V688" s="333"/>
    </row>
    <row r="689" spans="1:22">
      <c r="A689" s="333"/>
      <c r="B689" s="333"/>
      <c r="C689" s="333"/>
      <c r="D689" s="333"/>
      <c r="E689" s="333"/>
      <c r="F689" s="333"/>
      <c r="G689" s="333"/>
      <c r="H689" s="333"/>
      <c r="I689" s="333"/>
      <c r="J689" s="333"/>
      <c r="K689" s="333"/>
      <c r="L689" s="333"/>
      <c r="M689" s="333"/>
      <c r="N689" s="333"/>
      <c r="O689" s="333"/>
      <c r="P689" s="333"/>
      <c r="Q689" s="333"/>
      <c r="R689" s="333"/>
      <c r="S689" s="333"/>
      <c r="T689" s="333"/>
      <c r="U689" s="333"/>
      <c r="V689" s="333"/>
    </row>
    <row r="690" spans="1:22">
      <c r="A690" s="333"/>
      <c r="B690" s="333"/>
      <c r="C690" s="333"/>
      <c r="D690" s="333"/>
      <c r="E690" s="333"/>
      <c r="F690" s="333"/>
      <c r="G690" s="333"/>
      <c r="H690" s="333"/>
      <c r="I690" s="333"/>
      <c r="J690" s="333"/>
      <c r="K690" s="333"/>
      <c r="L690" s="333"/>
      <c r="M690" s="333"/>
      <c r="N690" s="333"/>
      <c r="O690" s="333"/>
      <c r="P690" s="333"/>
      <c r="Q690" s="333"/>
      <c r="R690" s="333"/>
      <c r="S690" s="333"/>
      <c r="T690" s="333"/>
      <c r="U690" s="333"/>
      <c r="V690" s="333"/>
    </row>
    <row r="691" spans="1:22">
      <c r="A691" s="333"/>
      <c r="B691" s="333"/>
      <c r="C691" s="333"/>
      <c r="D691" s="333"/>
      <c r="E691" s="333"/>
      <c r="F691" s="333"/>
      <c r="G691" s="333"/>
      <c r="H691" s="333"/>
      <c r="I691" s="333"/>
      <c r="J691" s="333"/>
      <c r="K691" s="333"/>
      <c r="L691" s="333"/>
      <c r="M691" s="333"/>
      <c r="N691" s="333"/>
      <c r="O691" s="333"/>
      <c r="P691" s="333"/>
      <c r="Q691" s="333"/>
      <c r="R691" s="333"/>
      <c r="S691" s="333"/>
      <c r="T691" s="333"/>
      <c r="U691" s="333"/>
      <c r="V691" s="333"/>
    </row>
    <row r="692" spans="1:22">
      <c r="A692" s="333"/>
      <c r="B692" s="333"/>
      <c r="C692" s="333"/>
      <c r="D692" s="333"/>
      <c r="E692" s="333"/>
      <c r="F692" s="333"/>
      <c r="G692" s="333"/>
      <c r="H692" s="333"/>
      <c r="I692" s="333"/>
      <c r="J692" s="333"/>
      <c r="K692" s="333"/>
      <c r="L692" s="333"/>
      <c r="M692" s="333"/>
      <c r="N692" s="333"/>
      <c r="O692" s="333"/>
      <c r="P692" s="333"/>
      <c r="Q692" s="333"/>
      <c r="R692" s="333"/>
      <c r="S692" s="333"/>
      <c r="T692" s="333"/>
      <c r="U692" s="333"/>
      <c r="V692" s="333"/>
    </row>
    <row r="693" spans="1:22">
      <c r="A693" s="333"/>
      <c r="B693" s="333"/>
      <c r="C693" s="333"/>
      <c r="D693" s="333"/>
      <c r="E693" s="333"/>
      <c r="F693" s="333"/>
      <c r="G693" s="333"/>
      <c r="H693" s="333"/>
      <c r="I693" s="333"/>
      <c r="J693" s="333"/>
      <c r="K693" s="333"/>
      <c r="L693" s="333"/>
      <c r="M693" s="333"/>
      <c r="N693" s="333"/>
      <c r="O693" s="333"/>
      <c r="P693" s="333"/>
      <c r="Q693" s="333"/>
      <c r="R693" s="333"/>
      <c r="S693" s="333"/>
      <c r="T693" s="333"/>
      <c r="U693" s="333"/>
      <c r="V693" s="333"/>
    </row>
    <row r="694" spans="1:22">
      <c r="A694" s="333"/>
      <c r="B694" s="333"/>
      <c r="C694" s="333"/>
      <c r="D694" s="333"/>
      <c r="E694" s="333"/>
      <c r="F694" s="333"/>
      <c r="G694" s="333"/>
      <c r="H694" s="333"/>
      <c r="I694" s="333"/>
      <c r="J694" s="333"/>
      <c r="K694" s="333"/>
      <c r="L694" s="333"/>
      <c r="M694" s="333"/>
      <c r="N694" s="333"/>
      <c r="O694" s="333"/>
      <c r="P694" s="333"/>
      <c r="Q694" s="333"/>
      <c r="R694" s="333"/>
      <c r="S694" s="333"/>
      <c r="T694" s="333"/>
      <c r="U694" s="333"/>
      <c r="V694" s="333"/>
    </row>
    <row r="695" spans="1:22">
      <c r="A695" s="333"/>
      <c r="B695" s="333"/>
      <c r="C695" s="333"/>
      <c r="D695" s="333"/>
      <c r="E695" s="333"/>
      <c r="F695" s="333"/>
      <c r="G695" s="333"/>
      <c r="H695" s="333"/>
      <c r="I695" s="333"/>
      <c r="J695" s="333"/>
      <c r="K695" s="333"/>
      <c r="L695" s="333"/>
      <c r="M695" s="333"/>
      <c r="N695" s="333"/>
      <c r="O695" s="333"/>
      <c r="P695" s="333"/>
      <c r="Q695" s="333"/>
      <c r="R695" s="333"/>
      <c r="S695" s="333"/>
      <c r="T695" s="333"/>
      <c r="U695" s="333"/>
      <c r="V695" s="333"/>
    </row>
    <row r="696" spans="1:22">
      <c r="A696" s="333"/>
      <c r="B696" s="333"/>
      <c r="C696" s="333"/>
      <c r="D696" s="333"/>
      <c r="E696" s="333"/>
      <c r="F696" s="333"/>
      <c r="G696" s="333"/>
      <c r="H696" s="333"/>
      <c r="I696" s="333"/>
      <c r="J696" s="333"/>
      <c r="K696" s="333"/>
      <c r="L696" s="333"/>
      <c r="M696" s="333"/>
      <c r="N696" s="333"/>
      <c r="O696" s="333"/>
      <c r="P696" s="333"/>
      <c r="Q696" s="333"/>
      <c r="R696" s="333"/>
      <c r="S696" s="333"/>
      <c r="T696" s="333"/>
      <c r="U696" s="333"/>
      <c r="V696" s="333"/>
    </row>
    <row r="697" spans="1:22">
      <c r="A697" s="333"/>
      <c r="B697" s="333"/>
      <c r="C697" s="333"/>
      <c r="D697" s="333"/>
      <c r="E697" s="333"/>
      <c r="F697" s="333"/>
      <c r="G697" s="333"/>
      <c r="H697" s="333"/>
      <c r="I697" s="333"/>
      <c r="J697" s="333"/>
      <c r="K697" s="333"/>
      <c r="L697" s="333"/>
      <c r="M697" s="333"/>
      <c r="N697" s="333"/>
      <c r="O697" s="333"/>
      <c r="P697" s="333"/>
      <c r="Q697" s="333"/>
      <c r="R697" s="333"/>
      <c r="S697" s="333"/>
      <c r="T697" s="333"/>
      <c r="U697" s="333"/>
      <c r="V697" s="333"/>
    </row>
    <row r="698" spans="1:22">
      <c r="A698" s="333"/>
      <c r="B698" s="333"/>
      <c r="C698" s="333"/>
      <c r="D698" s="333"/>
      <c r="E698" s="333"/>
      <c r="F698" s="333"/>
      <c r="G698" s="333"/>
      <c r="H698" s="333"/>
      <c r="I698" s="333"/>
      <c r="J698" s="333"/>
      <c r="K698" s="333"/>
      <c r="L698" s="333"/>
      <c r="M698" s="333"/>
      <c r="N698" s="333"/>
      <c r="O698" s="333"/>
      <c r="P698" s="333"/>
      <c r="Q698" s="333"/>
      <c r="R698" s="333"/>
      <c r="S698" s="333"/>
      <c r="T698" s="333"/>
      <c r="U698" s="333"/>
      <c r="V698" s="333"/>
    </row>
    <row r="699" spans="1:22">
      <c r="A699" s="333"/>
      <c r="B699" s="333"/>
      <c r="C699" s="333"/>
      <c r="D699" s="333"/>
      <c r="E699" s="333"/>
      <c r="F699" s="333"/>
      <c r="G699" s="333"/>
      <c r="H699" s="333"/>
      <c r="I699" s="333"/>
      <c r="J699" s="333"/>
      <c r="K699" s="333"/>
      <c r="L699" s="333"/>
      <c r="M699" s="333"/>
      <c r="N699" s="333"/>
      <c r="O699" s="333"/>
      <c r="P699" s="333"/>
      <c r="Q699" s="333"/>
      <c r="R699" s="333"/>
      <c r="S699" s="333"/>
      <c r="T699" s="333"/>
      <c r="U699" s="333"/>
      <c r="V699" s="333"/>
    </row>
    <row r="700" spans="1:22">
      <c r="A700" s="333"/>
      <c r="B700" s="333"/>
      <c r="C700" s="333"/>
      <c r="D700" s="333"/>
      <c r="E700" s="333"/>
      <c r="F700" s="333"/>
      <c r="G700" s="333"/>
      <c r="H700" s="333"/>
      <c r="I700" s="333"/>
      <c r="J700" s="333"/>
      <c r="K700" s="333"/>
      <c r="L700" s="333"/>
      <c r="M700" s="333"/>
      <c r="N700" s="333"/>
      <c r="O700" s="333"/>
      <c r="P700" s="333"/>
      <c r="Q700" s="333"/>
      <c r="R700" s="333"/>
      <c r="S700" s="333"/>
      <c r="T700" s="333"/>
      <c r="U700" s="333"/>
      <c r="V700" s="333"/>
    </row>
    <row r="701" spans="1:22">
      <c r="A701" s="333"/>
      <c r="B701" s="333"/>
      <c r="C701" s="333"/>
      <c r="D701" s="333"/>
      <c r="E701" s="333"/>
      <c r="F701" s="333"/>
      <c r="G701" s="333"/>
      <c r="H701" s="333"/>
      <c r="I701" s="333"/>
      <c r="J701" s="333"/>
      <c r="K701" s="333"/>
      <c r="L701" s="333"/>
      <c r="M701" s="333"/>
      <c r="N701" s="333"/>
      <c r="O701" s="333"/>
      <c r="P701" s="333"/>
      <c r="Q701" s="333"/>
      <c r="R701" s="333"/>
      <c r="S701" s="333"/>
      <c r="T701" s="333"/>
      <c r="U701" s="333"/>
      <c r="V701" s="333"/>
    </row>
    <row r="702" spans="1:22">
      <c r="A702" s="333"/>
      <c r="B702" s="333"/>
      <c r="C702" s="333"/>
      <c r="D702" s="333"/>
      <c r="E702" s="333"/>
      <c r="F702" s="333"/>
      <c r="G702" s="333"/>
      <c r="H702" s="333"/>
      <c r="I702" s="333"/>
      <c r="J702" s="333"/>
      <c r="K702" s="333"/>
      <c r="L702" s="333"/>
      <c r="M702" s="333"/>
      <c r="N702" s="333"/>
      <c r="O702" s="333"/>
      <c r="P702" s="333"/>
      <c r="Q702" s="333"/>
      <c r="R702" s="333"/>
      <c r="S702" s="333"/>
      <c r="T702" s="333"/>
      <c r="U702" s="333"/>
      <c r="V702" s="333"/>
    </row>
    <row r="703" spans="1:22">
      <c r="A703" s="333"/>
      <c r="B703" s="333"/>
      <c r="C703" s="333"/>
      <c r="D703" s="333"/>
      <c r="E703" s="333"/>
      <c r="F703" s="333"/>
      <c r="G703" s="333"/>
      <c r="H703" s="333"/>
      <c r="I703" s="333"/>
      <c r="J703" s="333"/>
      <c r="K703" s="333"/>
      <c r="L703" s="333"/>
      <c r="M703" s="333"/>
      <c r="N703" s="333"/>
      <c r="O703" s="333"/>
      <c r="P703" s="333"/>
      <c r="Q703" s="333"/>
      <c r="R703" s="333"/>
      <c r="S703" s="333"/>
      <c r="T703" s="333"/>
      <c r="U703" s="333"/>
      <c r="V703" s="333"/>
    </row>
    <row r="704" spans="1:22">
      <c r="A704" s="333"/>
      <c r="B704" s="333"/>
      <c r="C704" s="333"/>
      <c r="D704" s="333"/>
      <c r="E704" s="333"/>
      <c r="F704" s="333"/>
      <c r="G704" s="333"/>
      <c r="H704" s="333"/>
      <c r="I704" s="333"/>
      <c r="J704" s="333"/>
      <c r="K704" s="333"/>
      <c r="L704" s="333"/>
      <c r="M704" s="333"/>
      <c r="N704" s="333"/>
      <c r="O704" s="333"/>
      <c r="P704" s="333"/>
      <c r="Q704" s="333"/>
      <c r="R704" s="333"/>
      <c r="S704" s="333"/>
      <c r="T704" s="333"/>
      <c r="U704" s="333"/>
      <c r="V704" s="333"/>
    </row>
    <row r="705" spans="1:22">
      <c r="A705" s="333"/>
      <c r="B705" s="333"/>
      <c r="C705" s="333"/>
      <c r="D705" s="333"/>
      <c r="E705" s="333"/>
      <c r="F705" s="333"/>
      <c r="G705" s="333"/>
      <c r="H705" s="333"/>
      <c r="I705" s="333"/>
      <c r="J705" s="333"/>
      <c r="K705" s="333"/>
      <c r="L705" s="333"/>
      <c r="M705" s="333"/>
      <c r="N705" s="333"/>
      <c r="O705" s="333"/>
      <c r="P705" s="333"/>
      <c r="Q705" s="333"/>
      <c r="R705" s="333"/>
      <c r="S705" s="333"/>
      <c r="T705" s="333"/>
      <c r="U705" s="333"/>
      <c r="V705" s="333"/>
    </row>
    <row r="706" spans="1:22">
      <c r="A706" s="333"/>
      <c r="B706" s="333"/>
      <c r="C706" s="333"/>
      <c r="D706" s="333"/>
      <c r="E706" s="333"/>
      <c r="F706" s="333"/>
      <c r="G706" s="333"/>
      <c r="H706" s="333"/>
      <c r="I706" s="333"/>
      <c r="J706" s="333"/>
      <c r="K706" s="333"/>
      <c r="L706" s="333"/>
      <c r="M706" s="333"/>
      <c r="N706" s="333"/>
      <c r="O706" s="333"/>
      <c r="P706" s="333"/>
      <c r="Q706" s="333"/>
      <c r="R706" s="333"/>
      <c r="S706" s="333"/>
      <c r="T706" s="333"/>
      <c r="U706" s="333"/>
      <c r="V706" s="333"/>
    </row>
    <row r="707" spans="1:22">
      <c r="A707" s="333"/>
      <c r="B707" s="333"/>
      <c r="C707" s="333"/>
      <c r="D707" s="333"/>
      <c r="E707" s="333"/>
      <c r="F707" s="333"/>
      <c r="G707" s="333"/>
      <c r="H707" s="333"/>
      <c r="I707" s="333"/>
      <c r="J707" s="333"/>
      <c r="K707" s="333"/>
      <c r="L707" s="333"/>
      <c r="M707" s="333"/>
      <c r="N707" s="333"/>
      <c r="O707" s="333"/>
      <c r="P707" s="333"/>
      <c r="Q707" s="333"/>
      <c r="R707" s="333"/>
      <c r="S707" s="333"/>
      <c r="T707" s="333"/>
      <c r="U707" s="333"/>
      <c r="V707" s="333"/>
    </row>
    <row r="708" spans="1:22">
      <c r="A708" s="333"/>
      <c r="B708" s="333"/>
      <c r="C708" s="333"/>
      <c r="D708" s="333"/>
      <c r="E708" s="333"/>
      <c r="F708" s="333"/>
      <c r="G708" s="333"/>
      <c r="H708" s="333"/>
      <c r="I708" s="333"/>
      <c r="J708" s="333"/>
      <c r="K708" s="333"/>
      <c r="L708" s="333"/>
      <c r="M708" s="333"/>
      <c r="N708" s="333"/>
      <c r="O708" s="333"/>
      <c r="P708" s="333"/>
      <c r="Q708" s="333"/>
      <c r="R708" s="333"/>
      <c r="S708" s="333"/>
      <c r="T708" s="333"/>
      <c r="U708" s="333"/>
      <c r="V708" s="333"/>
    </row>
    <row r="709" spans="1:22">
      <c r="A709" s="333"/>
      <c r="B709" s="333"/>
      <c r="C709" s="333"/>
      <c r="D709" s="333"/>
      <c r="E709" s="333"/>
      <c r="F709" s="333"/>
      <c r="G709" s="333"/>
      <c r="H709" s="333"/>
      <c r="I709" s="333"/>
      <c r="J709" s="333"/>
      <c r="K709" s="333"/>
      <c r="L709" s="333"/>
      <c r="M709" s="333"/>
      <c r="N709" s="333"/>
      <c r="O709" s="333"/>
      <c r="P709" s="333"/>
      <c r="Q709" s="333"/>
      <c r="R709" s="333"/>
      <c r="S709" s="333"/>
      <c r="T709" s="333"/>
      <c r="U709" s="333"/>
      <c r="V709" s="333"/>
    </row>
    <row r="710" spans="1:22">
      <c r="A710" s="333"/>
      <c r="B710" s="333"/>
      <c r="C710" s="333"/>
      <c r="D710" s="333"/>
      <c r="E710" s="333"/>
      <c r="F710" s="333"/>
      <c r="G710" s="333"/>
      <c r="H710" s="333"/>
      <c r="I710" s="333"/>
      <c r="J710" s="333"/>
      <c r="K710" s="333"/>
      <c r="L710" s="333"/>
      <c r="M710" s="333"/>
      <c r="N710" s="333"/>
      <c r="O710" s="333"/>
      <c r="P710" s="333"/>
      <c r="Q710" s="333"/>
      <c r="R710" s="333"/>
      <c r="S710" s="333"/>
      <c r="T710" s="333"/>
      <c r="U710" s="333"/>
      <c r="V710" s="333"/>
    </row>
    <row r="711" spans="1:22">
      <c r="A711" s="333"/>
      <c r="B711" s="333"/>
      <c r="C711" s="333"/>
      <c r="D711" s="333"/>
      <c r="E711" s="333"/>
      <c r="F711" s="333"/>
      <c r="G711" s="333"/>
      <c r="H711" s="333"/>
      <c r="I711" s="333"/>
      <c r="J711" s="333"/>
      <c r="K711" s="333"/>
      <c r="L711" s="333"/>
      <c r="M711" s="333"/>
      <c r="N711" s="333"/>
      <c r="O711" s="333"/>
      <c r="P711" s="333"/>
      <c r="Q711" s="333"/>
      <c r="R711" s="333"/>
      <c r="S711" s="333"/>
      <c r="T711" s="333"/>
      <c r="U711" s="333"/>
      <c r="V711" s="333"/>
    </row>
    <row r="712" spans="1:22">
      <c r="A712" s="333"/>
      <c r="B712" s="333"/>
      <c r="C712" s="333"/>
      <c r="D712" s="333"/>
      <c r="E712" s="333"/>
      <c r="F712" s="333"/>
      <c r="G712" s="333"/>
      <c r="H712" s="333"/>
      <c r="I712" s="333"/>
      <c r="J712" s="333"/>
      <c r="K712" s="333"/>
      <c r="L712" s="333"/>
      <c r="M712" s="333"/>
      <c r="N712" s="333"/>
      <c r="O712" s="333"/>
      <c r="P712" s="333"/>
      <c r="Q712" s="333"/>
      <c r="R712" s="333"/>
      <c r="S712" s="333"/>
      <c r="T712" s="333"/>
      <c r="U712" s="333"/>
      <c r="V712" s="333"/>
    </row>
    <row r="713" spans="1:22">
      <c r="A713" s="333"/>
      <c r="B713" s="333"/>
      <c r="C713" s="333"/>
      <c r="D713" s="333"/>
      <c r="E713" s="333"/>
      <c r="F713" s="333"/>
      <c r="G713" s="333"/>
      <c r="H713" s="333"/>
      <c r="I713" s="333"/>
      <c r="J713" s="333"/>
      <c r="K713" s="333"/>
      <c r="L713" s="333"/>
      <c r="M713" s="333"/>
      <c r="N713" s="333"/>
      <c r="O713" s="333"/>
      <c r="P713" s="333"/>
      <c r="Q713" s="333"/>
      <c r="R713" s="333"/>
      <c r="S713" s="333"/>
      <c r="T713" s="333"/>
      <c r="U713" s="333"/>
      <c r="V713" s="333"/>
    </row>
    <row r="714" spans="1:22">
      <c r="A714" s="333"/>
      <c r="B714" s="333"/>
      <c r="C714" s="333"/>
      <c r="D714" s="333"/>
      <c r="E714" s="333"/>
      <c r="F714" s="333"/>
      <c r="G714" s="333"/>
      <c r="H714" s="333"/>
      <c r="I714" s="333"/>
      <c r="J714" s="333"/>
      <c r="K714" s="333"/>
      <c r="L714" s="333"/>
      <c r="M714" s="333"/>
      <c r="N714" s="333"/>
      <c r="O714" s="333"/>
      <c r="P714" s="333"/>
      <c r="Q714" s="333"/>
      <c r="R714" s="333"/>
      <c r="S714" s="333"/>
      <c r="T714" s="333"/>
      <c r="U714" s="333"/>
      <c r="V714" s="333"/>
    </row>
    <row r="715" spans="1:22">
      <c r="A715" s="333"/>
      <c r="B715" s="333"/>
      <c r="C715" s="333"/>
      <c r="D715" s="333"/>
      <c r="E715" s="333"/>
      <c r="F715" s="333"/>
      <c r="G715" s="333"/>
      <c r="H715" s="333"/>
      <c r="I715" s="333"/>
      <c r="J715" s="333"/>
      <c r="K715" s="333"/>
      <c r="L715" s="333"/>
      <c r="M715" s="333"/>
      <c r="N715" s="333"/>
      <c r="O715" s="333"/>
      <c r="P715" s="333"/>
      <c r="Q715" s="333"/>
      <c r="R715" s="333"/>
      <c r="S715" s="333"/>
      <c r="T715" s="333"/>
      <c r="U715" s="333"/>
      <c r="V715" s="333"/>
    </row>
    <row r="716" spans="1:22">
      <c r="A716" s="333"/>
      <c r="B716" s="333"/>
      <c r="C716" s="333"/>
      <c r="D716" s="333"/>
      <c r="E716" s="333"/>
      <c r="F716" s="333"/>
      <c r="G716" s="333"/>
      <c r="H716" s="333"/>
      <c r="I716" s="333"/>
      <c r="J716" s="333"/>
      <c r="K716" s="333"/>
      <c r="L716" s="333"/>
      <c r="M716" s="333"/>
      <c r="N716" s="333"/>
      <c r="O716" s="333"/>
      <c r="P716" s="333"/>
      <c r="Q716" s="333"/>
      <c r="R716" s="333"/>
      <c r="S716" s="333"/>
      <c r="T716" s="333"/>
      <c r="U716" s="333"/>
      <c r="V716" s="333"/>
    </row>
    <row r="717" spans="1:22">
      <c r="A717" s="333"/>
      <c r="B717" s="333"/>
      <c r="C717" s="333"/>
      <c r="D717" s="333"/>
      <c r="E717" s="333"/>
      <c r="F717" s="333"/>
      <c r="G717" s="333"/>
      <c r="H717" s="333"/>
      <c r="I717" s="333"/>
      <c r="J717" s="333"/>
      <c r="K717" s="333"/>
      <c r="L717" s="333"/>
      <c r="M717" s="333"/>
      <c r="N717" s="333"/>
      <c r="O717" s="333"/>
      <c r="P717" s="333"/>
      <c r="Q717" s="333"/>
      <c r="R717" s="333"/>
      <c r="S717" s="333"/>
      <c r="T717" s="333"/>
      <c r="U717" s="333"/>
      <c r="V717" s="333"/>
    </row>
    <row r="718" spans="1:22">
      <c r="A718" s="333"/>
      <c r="B718" s="333"/>
      <c r="C718" s="333"/>
      <c r="D718" s="333"/>
      <c r="E718" s="333"/>
      <c r="F718" s="333"/>
      <c r="G718" s="333"/>
      <c r="H718" s="333"/>
      <c r="I718" s="333"/>
      <c r="J718" s="333"/>
      <c r="K718" s="333"/>
      <c r="L718" s="333"/>
      <c r="M718" s="333"/>
      <c r="N718" s="333"/>
      <c r="O718" s="333"/>
      <c r="P718" s="333"/>
      <c r="Q718" s="333"/>
      <c r="R718" s="333"/>
      <c r="S718" s="333"/>
      <c r="T718" s="333"/>
      <c r="U718" s="333"/>
      <c r="V718" s="333"/>
    </row>
    <row r="719" spans="1:22">
      <c r="A719" s="333"/>
      <c r="B719" s="333"/>
      <c r="C719" s="333"/>
      <c r="D719" s="333"/>
      <c r="E719" s="333"/>
      <c r="F719" s="333"/>
      <c r="G719" s="333"/>
      <c r="H719" s="333"/>
      <c r="I719" s="333"/>
      <c r="J719" s="333"/>
      <c r="K719" s="333"/>
      <c r="L719" s="333"/>
      <c r="M719" s="333"/>
      <c r="N719" s="333"/>
      <c r="O719" s="333"/>
      <c r="P719" s="333"/>
      <c r="Q719" s="333"/>
      <c r="R719" s="333"/>
      <c r="S719" s="333"/>
      <c r="T719" s="333"/>
      <c r="U719" s="333"/>
      <c r="V719" s="333"/>
    </row>
    <row r="720" spans="1:22">
      <c r="A720" s="333"/>
      <c r="B720" s="333"/>
      <c r="C720" s="333"/>
      <c r="D720" s="333"/>
      <c r="E720" s="333"/>
      <c r="F720" s="333"/>
      <c r="G720" s="333"/>
      <c r="H720" s="333"/>
      <c r="I720" s="333"/>
      <c r="J720" s="333"/>
      <c r="K720" s="333"/>
      <c r="L720" s="333"/>
      <c r="M720" s="333"/>
      <c r="N720" s="333"/>
      <c r="O720" s="333"/>
      <c r="P720" s="333"/>
      <c r="Q720" s="333"/>
      <c r="R720" s="333"/>
      <c r="S720" s="333"/>
      <c r="T720" s="333"/>
      <c r="U720" s="333"/>
      <c r="V720" s="333"/>
    </row>
    <row r="721" spans="1:22">
      <c r="A721" s="333"/>
      <c r="B721" s="333"/>
      <c r="C721" s="333"/>
      <c r="D721" s="333"/>
      <c r="E721" s="333"/>
      <c r="F721" s="333"/>
      <c r="G721" s="333"/>
      <c r="H721" s="333"/>
      <c r="I721" s="333"/>
      <c r="J721" s="333"/>
      <c r="K721" s="333"/>
      <c r="L721" s="333"/>
      <c r="M721" s="333"/>
      <c r="N721" s="333"/>
      <c r="O721" s="333"/>
      <c r="P721" s="333"/>
      <c r="Q721" s="333"/>
      <c r="R721" s="333"/>
      <c r="S721" s="333"/>
      <c r="T721" s="333"/>
      <c r="U721" s="333"/>
      <c r="V721" s="333"/>
    </row>
    <row r="722" spans="1:22">
      <c r="A722" s="333"/>
      <c r="B722" s="333"/>
      <c r="C722" s="333"/>
      <c r="D722" s="333"/>
      <c r="E722" s="333"/>
      <c r="F722" s="333"/>
      <c r="G722" s="333"/>
      <c r="H722" s="333"/>
      <c r="I722" s="333"/>
      <c r="J722" s="333"/>
      <c r="K722" s="333"/>
      <c r="L722" s="333"/>
      <c r="M722" s="333"/>
      <c r="N722" s="333"/>
      <c r="O722" s="333"/>
      <c r="P722" s="333"/>
      <c r="Q722" s="333"/>
      <c r="R722" s="333"/>
      <c r="S722" s="333"/>
      <c r="T722" s="333"/>
      <c r="U722" s="333"/>
      <c r="V722" s="333"/>
    </row>
    <row r="723" spans="1:22">
      <c r="A723" s="333"/>
      <c r="B723" s="333"/>
      <c r="C723" s="333"/>
      <c r="D723" s="333"/>
      <c r="E723" s="333"/>
      <c r="F723" s="333"/>
      <c r="G723" s="333"/>
      <c r="H723" s="333"/>
      <c r="I723" s="333"/>
      <c r="J723" s="333"/>
      <c r="K723" s="333"/>
      <c r="L723" s="333"/>
      <c r="M723" s="333"/>
      <c r="N723" s="333"/>
      <c r="O723" s="333"/>
      <c r="P723" s="333"/>
      <c r="Q723" s="333"/>
      <c r="R723" s="333"/>
      <c r="S723" s="333"/>
      <c r="T723" s="333"/>
      <c r="U723" s="333"/>
      <c r="V723" s="333"/>
    </row>
    <row r="724" spans="1:22">
      <c r="A724" s="333"/>
      <c r="B724" s="333"/>
      <c r="C724" s="333"/>
      <c r="D724" s="333"/>
      <c r="E724" s="333"/>
      <c r="F724" s="333"/>
      <c r="G724" s="333"/>
      <c r="H724" s="333"/>
      <c r="I724" s="333"/>
      <c r="J724" s="333"/>
      <c r="K724" s="333"/>
      <c r="L724" s="333"/>
      <c r="M724" s="333"/>
      <c r="N724" s="333"/>
      <c r="O724" s="333"/>
      <c r="P724" s="333"/>
      <c r="Q724" s="333"/>
      <c r="R724" s="333"/>
      <c r="S724" s="333"/>
      <c r="T724" s="333"/>
      <c r="U724" s="333"/>
      <c r="V724" s="333"/>
    </row>
    <row r="725" spans="1:22">
      <c r="A725" s="333"/>
      <c r="B725" s="333"/>
      <c r="C725" s="333"/>
      <c r="D725" s="333"/>
      <c r="E725" s="333"/>
      <c r="F725" s="333"/>
      <c r="G725" s="333"/>
      <c r="H725" s="333"/>
      <c r="I725" s="333"/>
      <c r="J725" s="333"/>
      <c r="K725" s="333"/>
      <c r="L725" s="333"/>
      <c r="M725" s="333"/>
      <c r="N725" s="333"/>
      <c r="O725" s="333"/>
      <c r="P725" s="333"/>
      <c r="Q725" s="333"/>
      <c r="R725" s="333"/>
      <c r="S725" s="333"/>
      <c r="T725" s="333"/>
      <c r="U725" s="333"/>
      <c r="V725" s="333"/>
    </row>
    <row r="726" spans="1:22">
      <c r="A726" s="333"/>
      <c r="B726" s="333"/>
      <c r="C726" s="333"/>
      <c r="D726" s="333"/>
      <c r="E726" s="333"/>
      <c r="F726" s="333"/>
      <c r="G726" s="333"/>
      <c r="H726" s="333"/>
      <c r="I726" s="333"/>
      <c r="J726" s="333"/>
      <c r="K726" s="333"/>
      <c r="L726" s="333"/>
      <c r="M726" s="333"/>
      <c r="N726" s="333"/>
      <c r="O726" s="333"/>
      <c r="P726" s="333"/>
      <c r="Q726" s="333"/>
      <c r="R726" s="333"/>
      <c r="S726" s="333"/>
      <c r="T726" s="333"/>
      <c r="U726" s="333"/>
      <c r="V726" s="333"/>
    </row>
    <row r="727" spans="1:22">
      <c r="A727" s="333"/>
      <c r="B727" s="333"/>
      <c r="C727" s="333"/>
      <c r="D727" s="333"/>
      <c r="E727" s="333"/>
      <c r="F727" s="333"/>
      <c r="G727" s="333"/>
      <c r="H727" s="333"/>
      <c r="I727" s="333"/>
      <c r="J727" s="333"/>
      <c r="K727" s="333"/>
      <c r="L727" s="333"/>
      <c r="M727" s="333"/>
      <c r="N727" s="333"/>
      <c r="O727" s="333"/>
      <c r="P727" s="333"/>
      <c r="Q727" s="333"/>
      <c r="R727" s="333"/>
      <c r="S727" s="333"/>
      <c r="T727" s="333"/>
      <c r="U727" s="333"/>
      <c r="V727" s="333"/>
    </row>
    <row r="728" spans="1:22">
      <c r="A728" s="333"/>
      <c r="B728" s="333"/>
      <c r="C728" s="333"/>
      <c r="D728" s="333"/>
      <c r="E728" s="333"/>
      <c r="F728" s="333"/>
      <c r="G728" s="333"/>
      <c r="H728" s="333"/>
      <c r="I728" s="333"/>
      <c r="J728" s="333"/>
      <c r="K728" s="333"/>
      <c r="L728" s="333"/>
      <c r="M728" s="333"/>
      <c r="N728" s="333"/>
      <c r="O728" s="333"/>
      <c r="P728" s="333"/>
      <c r="Q728" s="333"/>
      <c r="R728" s="333"/>
      <c r="S728" s="333"/>
      <c r="T728" s="333"/>
      <c r="U728" s="333"/>
      <c r="V728" s="333"/>
    </row>
    <row r="729" spans="1:22">
      <c r="A729" s="333"/>
      <c r="B729" s="333"/>
      <c r="C729" s="333"/>
      <c r="D729" s="333"/>
      <c r="E729" s="333"/>
      <c r="F729" s="333"/>
      <c r="G729" s="333"/>
      <c r="H729" s="333"/>
      <c r="I729" s="333"/>
      <c r="J729" s="333"/>
      <c r="K729" s="333"/>
      <c r="L729" s="333"/>
      <c r="M729" s="333"/>
      <c r="N729" s="333"/>
      <c r="O729" s="333"/>
      <c r="P729" s="333"/>
      <c r="Q729" s="333"/>
      <c r="R729" s="333"/>
      <c r="S729" s="333"/>
      <c r="T729" s="333"/>
      <c r="U729" s="333"/>
      <c r="V729" s="333"/>
    </row>
    <row r="730" spans="1:22">
      <c r="A730" s="333"/>
      <c r="B730" s="333"/>
      <c r="C730" s="333"/>
      <c r="D730" s="333"/>
      <c r="E730" s="333"/>
      <c r="F730" s="333"/>
      <c r="G730" s="333"/>
      <c r="H730" s="333"/>
      <c r="I730" s="333"/>
      <c r="J730" s="333"/>
      <c r="K730" s="333"/>
      <c r="L730" s="333"/>
      <c r="M730" s="333"/>
      <c r="N730" s="333"/>
      <c r="O730" s="333"/>
      <c r="P730" s="333"/>
      <c r="Q730" s="333"/>
      <c r="R730" s="333"/>
      <c r="S730" s="333"/>
      <c r="T730" s="333"/>
      <c r="U730" s="333"/>
      <c r="V730" s="333"/>
    </row>
    <row r="731" spans="1:22">
      <c r="A731" s="333"/>
      <c r="B731" s="333"/>
      <c r="C731" s="333"/>
      <c r="D731" s="333"/>
      <c r="E731" s="333"/>
      <c r="F731" s="333"/>
      <c r="G731" s="333"/>
      <c r="H731" s="333"/>
      <c r="I731" s="333"/>
      <c r="J731" s="333"/>
      <c r="K731" s="333"/>
      <c r="L731" s="333"/>
      <c r="M731" s="333"/>
      <c r="N731" s="333"/>
      <c r="O731" s="333"/>
      <c r="P731" s="333"/>
      <c r="Q731" s="333"/>
      <c r="R731" s="333"/>
      <c r="S731" s="333"/>
      <c r="T731" s="333"/>
      <c r="U731" s="333"/>
      <c r="V731" s="333"/>
    </row>
    <row r="732" spans="1:22">
      <c r="A732" s="333"/>
      <c r="B732" s="333"/>
      <c r="C732" s="333"/>
      <c r="D732" s="333"/>
      <c r="E732" s="333"/>
      <c r="F732" s="333"/>
      <c r="G732" s="333"/>
      <c r="H732" s="333"/>
      <c r="I732" s="333"/>
      <c r="J732" s="333"/>
      <c r="K732" s="333"/>
      <c r="L732" s="333"/>
      <c r="M732" s="333"/>
      <c r="N732" s="333"/>
      <c r="O732" s="333"/>
      <c r="P732" s="333"/>
      <c r="Q732" s="333"/>
      <c r="R732" s="333"/>
      <c r="S732" s="333"/>
      <c r="T732" s="333"/>
      <c r="U732" s="333"/>
      <c r="V732" s="333"/>
    </row>
    <row r="733" spans="1:22">
      <c r="A733" s="333"/>
      <c r="B733" s="333"/>
      <c r="C733" s="333"/>
      <c r="D733" s="333"/>
      <c r="E733" s="333"/>
      <c r="F733" s="333"/>
      <c r="G733" s="333"/>
      <c r="H733" s="333"/>
      <c r="I733" s="333"/>
      <c r="J733" s="333"/>
      <c r="K733" s="333"/>
      <c r="L733" s="333"/>
      <c r="M733" s="333"/>
      <c r="N733" s="333"/>
      <c r="O733" s="333"/>
      <c r="P733" s="333"/>
      <c r="Q733" s="333"/>
      <c r="R733" s="333"/>
      <c r="S733" s="333"/>
      <c r="T733" s="333"/>
      <c r="U733" s="333"/>
      <c r="V733" s="333"/>
    </row>
    <row r="734" spans="1:22">
      <c r="A734" s="333"/>
      <c r="B734" s="333"/>
      <c r="C734" s="333"/>
      <c r="D734" s="333"/>
      <c r="E734" s="333"/>
      <c r="F734" s="333"/>
      <c r="G734" s="333"/>
      <c r="H734" s="333"/>
      <c r="I734" s="333"/>
      <c r="J734" s="333"/>
      <c r="K734" s="333"/>
      <c r="L734" s="333"/>
      <c r="M734" s="333"/>
      <c r="N734" s="333"/>
      <c r="O734" s="333"/>
      <c r="P734" s="333"/>
      <c r="Q734" s="333"/>
      <c r="R734" s="333"/>
      <c r="S734" s="333"/>
      <c r="T734" s="333"/>
      <c r="U734" s="333"/>
      <c r="V734" s="333"/>
    </row>
    <row r="735" spans="1:22">
      <c r="A735" s="333"/>
      <c r="B735" s="333"/>
      <c r="C735" s="333"/>
      <c r="D735" s="333"/>
      <c r="E735" s="333"/>
      <c r="F735" s="333"/>
      <c r="G735" s="333"/>
      <c r="H735" s="333"/>
      <c r="I735" s="333"/>
      <c r="J735" s="333"/>
      <c r="K735" s="333"/>
      <c r="L735" s="333"/>
      <c r="M735" s="333"/>
      <c r="N735" s="333"/>
      <c r="O735" s="333"/>
      <c r="P735" s="333"/>
      <c r="Q735" s="333"/>
      <c r="R735" s="333"/>
      <c r="S735" s="333"/>
      <c r="T735" s="333"/>
      <c r="U735" s="333"/>
      <c r="V735" s="333"/>
    </row>
    <row r="736" spans="1:22">
      <c r="A736" s="333"/>
      <c r="B736" s="333"/>
      <c r="C736" s="333"/>
      <c r="D736" s="333"/>
      <c r="E736" s="333"/>
      <c r="F736" s="333"/>
      <c r="G736" s="333"/>
      <c r="H736" s="333"/>
      <c r="I736" s="333"/>
      <c r="J736" s="333"/>
      <c r="K736" s="333"/>
      <c r="L736" s="333"/>
      <c r="M736" s="333"/>
      <c r="N736" s="333"/>
      <c r="O736" s="333"/>
      <c r="P736" s="333"/>
      <c r="Q736" s="333"/>
      <c r="R736" s="333"/>
      <c r="S736" s="333"/>
      <c r="T736" s="333"/>
      <c r="U736" s="333"/>
      <c r="V736" s="333"/>
    </row>
    <row r="737" spans="1:22">
      <c r="A737" s="333"/>
      <c r="B737" s="333"/>
      <c r="C737" s="333"/>
      <c r="D737" s="333"/>
      <c r="E737" s="333"/>
      <c r="F737" s="333"/>
      <c r="G737" s="333"/>
      <c r="H737" s="333"/>
      <c r="I737" s="333"/>
      <c r="J737" s="333"/>
      <c r="K737" s="333"/>
      <c r="L737" s="333"/>
      <c r="M737" s="333"/>
      <c r="N737" s="333"/>
      <c r="O737" s="333"/>
      <c r="P737" s="333"/>
      <c r="Q737" s="333"/>
      <c r="R737" s="333"/>
      <c r="S737" s="333"/>
      <c r="T737" s="333"/>
      <c r="U737" s="333"/>
      <c r="V737" s="333"/>
    </row>
    <row r="738" spans="1:22">
      <c r="A738" s="333"/>
      <c r="B738" s="333"/>
      <c r="C738" s="333"/>
      <c r="D738" s="333"/>
      <c r="E738" s="333"/>
      <c r="F738" s="333"/>
      <c r="G738" s="333"/>
      <c r="H738" s="333"/>
      <c r="I738" s="333"/>
      <c r="J738" s="333"/>
      <c r="K738" s="333"/>
      <c r="L738" s="333"/>
      <c r="M738" s="333"/>
      <c r="N738" s="333"/>
      <c r="O738" s="333"/>
      <c r="P738" s="333"/>
      <c r="Q738" s="333"/>
      <c r="R738" s="333"/>
      <c r="S738" s="333"/>
      <c r="T738" s="333"/>
      <c r="U738" s="333"/>
      <c r="V738" s="333"/>
    </row>
    <row r="739" spans="1:22">
      <c r="A739" s="333"/>
      <c r="B739" s="333"/>
      <c r="C739" s="333"/>
      <c r="D739" s="333"/>
      <c r="E739" s="333"/>
      <c r="F739" s="333"/>
      <c r="G739" s="333"/>
      <c r="H739" s="333"/>
      <c r="I739" s="333"/>
      <c r="J739" s="333"/>
      <c r="K739" s="333"/>
      <c r="L739" s="333"/>
      <c r="M739" s="333"/>
      <c r="N739" s="333"/>
      <c r="O739" s="333"/>
      <c r="P739" s="333"/>
      <c r="Q739" s="333"/>
      <c r="R739" s="333"/>
      <c r="S739" s="333"/>
      <c r="T739" s="333"/>
      <c r="U739" s="333"/>
      <c r="V739" s="333"/>
    </row>
    <row r="740" spans="1:22">
      <c r="A740" s="333"/>
      <c r="B740" s="333"/>
      <c r="C740" s="333"/>
      <c r="D740" s="333"/>
      <c r="E740" s="333"/>
      <c r="F740" s="333"/>
      <c r="G740" s="333"/>
      <c r="H740" s="333"/>
      <c r="I740" s="333"/>
      <c r="J740" s="333"/>
      <c r="K740" s="333"/>
      <c r="L740" s="333"/>
      <c r="M740" s="333"/>
      <c r="N740" s="333"/>
      <c r="O740" s="333"/>
      <c r="P740" s="333"/>
      <c r="Q740" s="333"/>
      <c r="R740" s="333"/>
      <c r="S740" s="333"/>
      <c r="T740" s="333"/>
      <c r="U740" s="333"/>
      <c r="V740" s="333"/>
    </row>
    <row r="741" spans="1:22">
      <c r="A741" s="333"/>
      <c r="B741" s="333"/>
      <c r="C741" s="333"/>
      <c r="D741" s="333"/>
      <c r="E741" s="333"/>
      <c r="F741" s="333"/>
      <c r="G741" s="333"/>
      <c r="H741" s="333"/>
      <c r="I741" s="333"/>
      <c r="J741" s="333"/>
      <c r="K741" s="333"/>
      <c r="L741" s="333"/>
      <c r="M741" s="333"/>
      <c r="N741" s="333"/>
      <c r="O741" s="333"/>
      <c r="P741" s="333"/>
      <c r="Q741" s="333"/>
      <c r="R741" s="333"/>
      <c r="S741" s="333"/>
      <c r="T741" s="333"/>
      <c r="U741" s="333"/>
      <c r="V741" s="333"/>
    </row>
    <row r="742" spans="1:22">
      <c r="A742" s="333"/>
      <c r="B742" s="333"/>
      <c r="C742" s="333"/>
      <c r="D742" s="333"/>
      <c r="E742" s="333"/>
      <c r="F742" s="333"/>
      <c r="G742" s="333"/>
      <c r="H742" s="333"/>
      <c r="I742" s="333"/>
      <c r="J742" s="333"/>
      <c r="K742" s="333"/>
      <c r="L742" s="333"/>
      <c r="M742" s="333"/>
      <c r="N742" s="333"/>
      <c r="O742" s="333"/>
      <c r="P742" s="333"/>
      <c r="Q742" s="333"/>
      <c r="R742" s="333"/>
      <c r="S742" s="333"/>
      <c r="T742" s="333"/>
      <c r="U742" s="333"/>
      <c r="V742" s="333"/>
    </row>
    <row r="743" spans="1:22">
      <c r="A743" s="333"/>
      <c r="B743" s="333"/>
      <c r="C743" s="333"/>
      <c r="D743" s="333"/>
      <c r="E743" s="333"/>
      <c r="F743" s="333"/>
      <c r="G743" s="333"/>
      <c r="H743" s="333"/>
      <c r="I743" s="333"/>
      <c r="J743" s="333"/>
      <c r="K743" s="333"/>
      <c r="L743" s="333"/>
      <c r="M743" s="333"/>
      <c r="N743" s="333"/>
      <c r="O743" s="333"/>
      <c r="P743" s="333"/>
      <c r="Q743" s="333"/>
      <c r="R743" s="333"/>
      <c r="S743" s="333"/>
      <c r="T743" s="333"/>
      <c r="U743" s="333"/>
      <c r="V743" s="333"/>
    </row>
    <row r="744" spans="1:22">
      <c r="A744" s="333"/>
      <c r="B744" s="333"/>
      <c r="C744" s="333"/>
      <c r="D744" s="333"/>
      <c r="E744" s="333"/>
      <c r="F744" s="333"/>
      <c r="G744" s="333"/>
      <c r="H744" s="333"/>
      <c r="I744" s="333"/>
      <c r="J744" s="333"/>
      <c r="K744" s="333"/>
      <c r="L744" s="333"/>
      <c r="M744" s="333"/>
      <c r="N744" s="333"/>
      <c r="O744" s="333"/>
      <c r="P744" s="333"/>
      <c r="Q744" s="333"/>
      <c r="R744" s="333"/>
      <c r="S744" s="333"/>
      <c r="T744" s="333"/>
      <c r="U744" s="333"/>
      <c r="V744" s="333"/>
    </row>
    <row r="745" spans="1:22">
      <c r="A745" s="333"/>
      <c r="B745" s="333"/>
      <c r="C745" s="333"/>
      <c r="D745" s="333"/>
      <c r="E745" s="333"/>
      <c r="F745" s="333"/>
      <c r="G745" s="333"/>
      <c r="H745" s="333"/>
      <c r="I745" s="333"/>
      <c r="J745" s="333"/>
      <c r="K745" s="333"/>
      <c r="L745" s="333"/>
      <c r="M745" s="333"/>
      <c r="N745" s="333"/>
      <c r="O745" s="333"/>
      <c r="P745" s="333"/>
      <c r="Q745" s="333"/>
      <c r="R745" s="333"/>
      <c r="S745" s="333"/>
      <c r="T745" s="333"/>
      <c r="U745" s="333"/>
      <c r="V745" s="333"/>
    </row>
    <row r="746" spans="1:22">
      <c r="A746" s="333"/>
      <c r="B746" s="333"/>
      <c r="C746" s="333"/>
      <c r="D746" s="333"/>
      <c r="E746" s="333"/>
      <c r="F746" s="333"/>
      <c r="G746" s="333"/>
      <c r="H746" s="333"/>
      <c r="I746" s="333"/>
      <c r="J746" s="333"/>
      <c r="K746" s="333"/>
      <c r="L746" s="333"/>
      <c r="M746" s="333"/>
      <c r="N746" s="333"/>
      <c r="O746" s="333"/>
      <c r="P746" s="333"/>
      <c r="Q746" s="333"/>
      <c r="R746" s="333"/>
      <c r="S746" s="333"/>
      <c r="T746" s="333"/>
      <c r="U746" s="333"/>
      <c r="V746" s="333"/>
    </row>
    <row r="747" spans="1:22">
      <c r="A747" s="333"/>
      <c r="B747" s="333"/>
      <c r="C747" s="333"/>
      <c r="D747" s="333"/>
      <c r="E747" s="333"/>
      <c r="F747" s="333"/>
      <c r="G747" s="333"/>
      <c r="H747" s="333"/>
      <c r="I747" s="333"/>
      <c r="J747" s="333"/>
      <c r="K747" s="333"/>
      <c r="L747" s="333"/>
      <c r="M747" s="333"/>
      <c r="N747" s="333"/>
      <c r="O747" s="333"/>
      <c r="P747" s="333"/>
      <c r="Q747" s="333"/>
      <c r="R747" s="333"/>
      <c r="S747" s="333"/>
      <c r="T747" s="333"/>
      <c r="U747" s="333"/>
      <c r="V747" s="333"/>
    </row>
    <row r="748" spans="1:22">
      <c r="A748" s="333"/>
      <c r="B748" s="333"/>
      <c r="C748" s="333"/>
      <c r="D748" s="333"/>
      <c r="E748" s="333"/>
      <c r="F748" s="333"/>
      <c r="G748" s="333"/>
      <c r="H748" s="333"/>
      <c r="I748" s="333"/>
      <c r="J748" s="333"/>
      <c r="K748" s="333"/>
      <c r="L748" s="333"/>
      <c r="M748" s="333"/>
      <c r="N748" s="333"/>
      <c r="O748" s="333"/>
      <c r="P748" s="333"/>
      <c r="Q748" s="333"/>
      <c r="R748" s="333"/>
      <c r="S748" s="333"/>
      <c r="T748" s="333"/>
      <c r="U748" s="333"/>
      <c r="V748" s="333"/>
    </row>
    <row r="749" spans="1:22">
      <c r="A749" s="333"/>
      <c r="B749" s="333"/>
      <c r="C749" s="333"/>
      <c r="D749" s="333"/>
      <c r="E749" s="333"/>
      <c r="F749" s="333"/>
      <c r="G749" s="333"/>
      <c r="H749" s="333"/>
      <c r="I749" s="333"/>
      <c r="J749" s="333"/>
      <c r="K749" s="333"/>
      <c r="L749" s="333"/>
      <c r="M749" s="333"/>
      <c r="N749" s="333"/>
      <c r="O749" s="333"/>
      <c r="P749" s="333"/>
      <c r="Q749" s="333"/>
      <c r="R749" s="333"/>
      <c r="S749" s="333"/>
      <c r="T749" s="333"/>
      <c r="U749" s="333"/>
      <c r="V749" s="333"/>
    </row>
    <row r="750" spans="1:22">
      <c r="A750" s="333"/>
      <c r="B750" s="333"/>
      <c r="C750" s="333"/>
      <c r="D750" s="333"/>
      <c r="E750" s="333"/>
      <c r="F750" s="333"/>
      <c r="G750" s="333"/>
      <c r="H750" s="333"/>
      <c r="I750" s="333"/>
      <c r="J750" s="333"/>
      <c r="K750" s="333"/>
      <c r="L750" s="333"/>
      <c r="M750" s="333"/>
      <c r="N750" s="333"/>
      <c r="O750" s="333"/>
      <c r="P750" s="333"/>
      <c r="Q750" s="333"/>
      <c r="R750" s="333"/>
      <c r="S750" s="333"/>
      <c r="T750" s="333"/>
      <c r="U750" s="333"/>
      <c r="V750" s="333"/>
    </row>
    <row r="751" spans="1:22">
      <c r="A751" s="333"/>
      <c r="B751" s="333"/>
      <c r="C751" s="333"/>
      <c r="D751" s="333"/>
      <c r="E751" s="333"/>
      <c r="F751" s="333"/>
      <c r="G751" s="333"/>
      <c r="H751" s="333"/>
      <c r="I751" s="333"/>
      <c r="J751" s="333"/>
      <c r="K751" s="333"/>
      <c r="L751" s="333"/>
      <c r="M751" s="333"/>
      <c r="N751" s="333"/>
      <c r="O751" s="333"/>
      <c r="P751" s="333"/>
      <c r="Q751" s="333"/>
      <c r="R751" s="333"/>
      <c r="S751" s="333"/>
      <c r="T751" s="333"/>
      <c r="U751" s="333"/>
      <c r="V751" s="333"/>
    </row>
    <row r="752" spans="1:22">
      <c r="A752" s="333"/>
      <c r="B752" s="333"/>
      <c r="C752" s="333"/>
      <c r="D752" s="333"/>
      <c r="E752" s="333"/>
      <c r="F752" s="333"/>
      <c r="G752" s="333"/>
      <c r="H752" s="333"/>
      <c r="I752" s="333"/>
      <c r="J752" s="333"/>
      <c r="K752" s="333"/>
      <c r="L752" s="333"/>
      <c r="M752" s="333"/>
      <c r="N752" s="333"/>
      <c r="O752" s="333"/>
      <c r="P752" s="333"/>
      <c r="Q752" s="333"/>
      <c r="R752" s="333"/>
      <c r="S752" s="333"/>
      <c r="T752" s="333"/>
      <c r="U752" s="333"/>
      <c r="V752" s="333"/>
    </row>
    <row r="753" spans="1:22">
      <c r="A753" s="333"/>
      <c r="B753" s="333"/>
      <c r="C753" s="333"/>
      <c r="D753" s="333"/>
      <c r="E753" s="333"/>
      <c r="F753" s="333"/>
      <c r="G753" s="333"/>
      <c r="H753" s="333"/>
      <c r="I753" s="333"/>
      <c r="J753" s="333"/>
      <c r="K753" s="333"/>
      <c r="L753" s="333"/>
      <c r="M753" s="333"/>
      <c r="N753" s="333"/>
      <c r="O753" s="333"/>
      <c r="P753" s="333"/>
      <c r="Q753" s="333"/>
      <c r="R753" s="333"/>
      <c r="S753" s="333"/>
      <c r="T753" s="333"/>
      <c r="U753" s="333"/>
      <c r="V753" s="333"/>
    </row>
    <row r="754" spans="1:22">
      <c r="A754" s="333"/>
      <c r="B754" s="333"/>
      <c r="C754" s="333"/>
      <c r="D754" s="333"/>
      <c r="E754" s="333"/>
      <c r="F754" s="333"/>
      <c r="G754" s="333"/>
      <c r="H754" s="333"/>
      <c r="I754" s="333"/>
      <c r="J754" s="333"/>
      <c r="K754" s="333"/>
      <c r="L754" s="333"/>
      <c r="M754" s="333"/>
      <c r="N754" s="333"/>
      <c r="O754" s="333"/>
      <c r="P754" s="333"/>
      <c r="Q754" s="333"/>
      <c r="R754" s="333"/>
      <c r="S754" s="333"/>
      <c r="T754" s="333"/>
      <c r="U754" s="333"/>
      <c r="V754" s="333"/>
    </row>
    <row r="755" spans="1:22">
      <c r="A755" s="333"/>
      <c r="B755" s="333"/>
      <c r="C755" s="333"/>
      <c r="D755" s="333"/>
      <c r="E755" s="333"/>
      <c r="F755" s="333"/>
      <c r="G755" s="333"/>
      <c r="H755" s="333"/>
      <c r="I755" s="333"/>
      <c r="J755" s="333"/>
      <c r="K755" s="333"/>
      <c r="L755" s="333"/>
      <c r="M755" s="333"/>
      <c r="N755" s="333"/>
      <c r="O755" s="333"/>
      <c r="P755" s="333"/>
      <c r="Q755" s="333"/>
      <c r="R755" s="333"/>
      <c r="S755" s="333"/>
      <c r="T755" s="333"/>
      <c r="U755" s="333"/>
      <c r="V755" s="333"/>
    </row>
    <row r="756" spans="1:22">
      <c r="A756" s="333"/>
      <c r="B756" s="333"/>
      <c r="C756" s="333"/>
      <c r="D756" s="333"/>
      <c r="E756" s="333"/>
      <c r="F756" s="333"/>
      <c r="G756" s="333"/>
      <c r="H756" s="333"/>
      <c r="I756" s="333"/>
      <c r="J756" s="333"/>
      <c r="K756" s="333"/>
      <c r="L756" s="333"/>
      <c r="M756" s="333"/>
      <c r="N756" s="333"/>
      <c r="O756" s="333"/>
      <c r="P756" s="333"/>
      <c r="Q756" s="333"/>
      <c r="R756" s="333"/>
      <c r="S756" s="333"/>
      <c r="T756" s="333"/>
      <c r="U756" s="333"/>
      <c r="V756" s="333"/>
    </row>
    <row r="757" spans="1:22">
      <c r="A757" s="333"/>
      <c r="B757" s="333"/>
      <c r="C757" s="333"/>
      <c r="D757" s="333"/>
      <c r="E757" s="333"/>
      <c r="F757" s="333"/>
      <c r="G757" s="333"/>
      <c r="H757" s="333"/>
      <c r="I757" s="333"/>
      <c r="J757" s="333"/>
      <c r="K757" s="333"/>
      <c r="L757" s="333"/>
      <c r="M757" s="333"/>
      <c r="N757" s="333"/>
      <c r="O757" s="333"/>
      <c r="P757" s="333"/>
      <c r="Q757" s="333"/>
      <c r="R757" s="333"/>
      <c r="S757" s="333"/>
      <c r="T757" s="333"/>
      <c r="U757" s="333"/>
      <c r="V757" s="333"/>
    </row>
    <row r="758" spans="1:22">
      <c r="A758" s="333"/>
      <c r="B758" s="333"/>
      <c r="C758" s="333"/>
      <c r="D758" s="333"/>
      <c r="E758" s="333"/>
      <c r="F758" s="333"/>
      <c r="G758" s="333"/>
      <c r="H758" s="333"/>
      <c r="I758" s="333"/>
      <c r="J758" s="333"/>
      <c r="K758" s="333"/>
      <c r="L758" s="333"/>
      <c r="M758" s="333"/>
      <c r="N758" s="333"/>
      <c r="O758" s="333"/>
      <c r="P758" s="333"/>
      <c r="Q758" s="333"/>
      <c r="R758" s="333"/>
      <c r="S758" s="333"/>
      <c r="T758" s="333"/>
      <c r="U758" s="333"/>
      <c r="V758" s="333"/>
    </row>
    <row r="759" spans="1:22">
      <c r="A759" s="333"/>
      <c r="B759" s="333"/>
      <c r="C759" s="333"/>
      <c r="D759" s="333"/>
      <c r="E759" s="333"/>
      <c r="F759" s="333"/>
      <c r="G759" s="333"/>
      <c r="H759" s="333"/>
      <c r="I759" s="333"/>
      <c r="J759" s="333"/>
      <c r="K759" s="333"/>
      <c r="L759" s="333"/>
      <c r="M759" s="333"/>
      <c r="N759" s="333"/>
      <c r="O759" s="333"/>
      <c r="P759" s="333"/>
      <c r="Q759" s="333"/>
      <c r="R759" s="333"/>
      <c r="S759" s="333"/>
      <c r="T759" s="333"/>
      <c r="U759" s="333"/>
      <c r="V759" s="333"/>
    </row>
    <row r="760" spans="1:22">
      <c r="A760" s="333"/>
      <c r="B760" s="333"/>
      <c r="C760" s="333"/>
      <c r="D760" s="333"/>
      <c r="E760" s="333"/>
      <c r="F760" s="333"/>
      <c r="G760" s="333"/>
      <c r="H760" s="333"/>
      <c r="I760" s="333"/>
      <c r="J760" s="333"/>
      <c r="K760" s="333"/>
      <c r="L760" s="333"/>
      <c r="M760" s="333"/>
      <c r="N760" s="333"/>
      <c r="O760" s="333"/>
      <c r="P760" s="333"/>
      <c r="Q760" s="333"/>
      <c r="R760" s="333"/>
      <c r="S760" s="333"/>
      <c r="T760" s="333"/>
      <c r="U760" s="333"/>
      <c r="V760" s="333"/>
    </row>
    <row r="761" spans="1:22">
      <c r="A761" s="333"/>
      <c r="B761" s="333"/>
      <c r="C761" s="333"/>
      <c r="D761" s="333"/>
      <c r="E761" s="333"/>
      <c r="F761" s="333"/>
      <c r="G761" s="333"/>
      <c r="H761" s="333"/>
      <c r="I761" s="333"/>
      <c r="J761" s="333"/>
      <c r="K761" s="333"/>
      <c r="L761" s="333"/>
      <c r="M761" s="333"/>
      <c r="N761" s="333"/>
      <c r="O761" s="333"/>
      <c r="P761" s="333"/>
      <c r="Q761" s="333"/>
      <c r="R761" s="333"/>
      <c r="S761" s="333"/>
      <c r="T761" s="333"/>
      <c r="U761" s="333"/>
      <c r="V761" s="333"/>
    </row>
    <row r="762" spans="1:22">
      <c r="A762" s="333"/>
      <c r="B762" s="333"/>
      <c r="C762" s="333"/>
      <c r="D762" s="333"/>
      <c r="E762" s="333"/>
      <c r="F762" s="333"/>
      <c r="G762" s="333"/>
      <c r="H762" s="333"/>
      <c r="I762" s="333"/>
      <c r="J762" s="333"/>
      <c r="K762" s="333"/>
      <c r="L762" s="333"/>
      <c r="M762" s="333"/>
      <c r="N762" s="333"/>
      <c r="O762" s="333"/>
      <c r="P762" s="333"/>
      <c r="Q762" s="333"/>
      <c r="R762" s="333"/>
      <c r="S762" s="333"/>
      <c r="T762" s="333"/>
      <c r="U762" s="333"/>
      <c r="V762" s="333"/>
    </row>
    <row r="763" spans="1:22">
      <c r="A763" s="333"/>
      <c r="B763" s="333"/>
      <c r="C763" s="333"/>
      <c r="D763" s="333"/>
      <c r="E763" s="333"/>
      <c r="F763" s="333"/>
      <c r="G763" s="333"/>
      <c r="H763" s="333"/>
      <c r="I763" s="333"/>
      <c r="J763" s="333"/>
      <c r="K763" s="333"/>
      <c r="L763" s="333"/>
      <c r="M763" s="333"/>
      <c r="N763" s="333"/>
      <c r="O763" s="333"/>
      <c r="P763" s="333"/>
      <c r="Q763" s="333"/>
      <c r="R763" s="333"/>
      <c r="S763" s="333"/>
      <c r="T763" s="333"/>
      <c r="U763" s="333"/>
      <c r="V763" s="333"/>
    </row>
    <row r="764" spans="1:22">
      <c r="A764" s="333"/>
      <c r="B764" s="333"/>
      <c r="C764" s="333"/>
      <c r="D764" s="333"/>
      <c r="E764" s="333"/>
      <c r="F764" s="333"/>
      <c r="G764" s="333"/>
      <c r="H764" s="333"/>
      <c r="I764" s="333"/>
      <c r="J764" s="333"/>
      <c r="K764" s="333"/>
      <c r="L764" s="333"/>
      <c r="M764" s="333"/>
      <c r="N764" s="333"/>
      <c r="O764" s="333"/>
      <c r="P764" s="333"/>
      <c r="Q764" s="333"/>
      <c r="R764" s="333"/>
      <c r="S764" s="333"/>
      <c r="T764" s="333"/>
      <c r="U764" s="333"/>
      <c r="V764" s="333"/>
    </row>
    <row r="765" spans="1:22">
      <c r="A765" s="333"/>
      <c r="B765" s="333"/>
      <c r="C765" s="333"/>
      <c r="D765" s="333"/>
      <c r="E765" s="333"/>
      <c r="F765" s="333"/>
      <c r="G765" s="333"/>
      <c r="H765" s="333"/>
      <c r="I765" s="333"/>
      <c r="J765" s="333"/>
      <c r="K765" s="333"/>
      <c r="L765" s="333"/>
      <c r="M765" s="333"/>
      <c r="N765" s="333"/>
      <c r="O765" s="333"/>
      <c r="P765" s="333"/>
      <c r="Q765" s="333"/>
      <c r="R765" s="333"/>
      <c r="S765" s="333"/>
      <c r="T765" s="333"/>
      <c r="U765" s="333"/>
      <c r="V765" s="333"/>
    </row>
    <row r="766" spans="1:22">
      <c r="A766" s="333"/>
      <c r="B766" s="333"/>
      <c r="C766" s="333"/>
      <c r="D766" s="333"/>
      <c r="E766" s="333"/>
      <c r="F766" s="333"/>
      <c r="G766" s="333"/>
      <c r="H766" s="333"/>
      <c r="I766" s="333"/>
      <c r="J766" s="333"/>
      <c r="K766" s="333"/>
      <c r="L766" s="333"/>
      <c r="M766" s="333"/>
      <c r="N766" s="333"/>
      <c r="O766" s="333"/>
      <c r="P766" s="333"/>
      <c r="Q766" s="333"/>
      <c r="R766" s="333"/>
      <c r="S766" s="333"/>
      <c r="T766" s="333"/>
      <c r="U766" s="333"/>
      <c r="V766" s="333"/>
    </row>
    <row r="767" spans="1:22">
      <c r="A767" s="333"/>
      <c r="B767" s="333"/>
      <c r="C767" s="333"/>
      <c r="D767" s="333"/>
      <c r="E767" s="333"/>
      <c r="F767" s="333"/>
      <c r="G767" s="333"/>
      <c r="H767" s="333"/>
      <c r="I767" s="333"/>
      <c r="J767" s="333"/>
      <c r="K767" s="333"/>
      <c r="L767" s="333"/>
      <c r="M767" s="333"/>
      <c r="N767" s="333"/>
      <c r="O767" s="333"/>
      <c r="P767" s="333"/>
      <c r="Q767" s="333"/>
      <c r="R767" s="333"/>
      <c r="S767" s="333"/>
      <c r="T767" s="333"/>
      <c r="U767" s="333"/>
      <c r="V767" s="333"/>
    </row>
    <row r="768" spans="1:22">
      <c r="A768" s="333"/>
      <c r="B768" s="333"/>
      <c r="C768" s="333"/>
      <c r="D768" s="333"/>
      <c r="E768" s="333"/>
      <c r="F768" s="333"/>
      <c r="G768" s="333"/>
      <c r="H768" s="333"/>
      <c r="I768" s="333"/>
      <c r="J768" s="333"/>
      <c r="K768" s="333"/>
      <c r="L768" s="333"/>
      <c r="M768" s="333"/>
      <c r="N768" s="333"/>
      <c r="O768" s="333"/>
      <c r="P768" s="333"/>
      <c r="Q768" s="333"/>
      <c r="R768" s="333"/>
      <c r="S768" s="333"/>
      <c r="T768" s="333"/>
      <c r="U768" s="333"/>
      <c r="V768" s="333"/>
    </row>
    <row r="769" spans="1:22">
      <c r="A769" s="333"/>
      <c r="B769" s="333"/>
      <c r="C769" s="333"/>
      <c r="D769" s="333"/>
      <c r="E769" s="333"/>
      <c r="F769" s="333"/>
      <c r="G769" s="333"/>
      <c r="H769" s="333"/>
      <c r="I769" s="333"/>
      <c r="J769" s="333"/>
      <c r="K769" s="333"/>
      <c r="L769" s="333"/>
      <c r="M769" s="333"/>
      <c r="N769" s="333"/>
      <c r="O769" s="333"/>
      <c r="P769" s="333"/>
      <c r="Q769" s="333"/>
      <c r="R769" s="333"/>
      <c r="S769" s="333"/>
      <c r="T769" s="333"/>
      <c r="U769" s="333"/>
      <c r="V769" s="333"/>
    </row>
    <row r="770" spans="1:22">
      <c r="A770" s="333"/>
      <c r="B770" s="333"/>
      <c r="C770" s="333"/>
      <c r="D770" s="333"/>
      <c r="E770" s="333"/>
      <c r="F770" s="333"/>
      <c r="G770" s="333"/>
      <c r="H770" s="333"/>
      <c r="I770" s="333"/>
      <c r="J770" s="333"/>
      <c r="K770" s="333"/>
      <c r="L770" s="333"/>
      <c r="M770" s="333"/>
      <c r="N770" s="333"/>
      <c r="O770" s="333"/>
      <c r="P770" s="333"/>
      <c r="Q770" s="333"/>
      <c r="R770" s="333"/>
      <c r="S770" s="333"/>
      <c r="T770" s="333"/>
      <c r="U770" s="333"/>
      <c r="V770" s="333"/>
    </row>
    <row r="771" spans="1:22">
      <c r="A771" s="333"/>
      <c r="B771" s="333"/>
      <c r="C771" s="333"/>
      <c r="D771" s="333"/>
      <c r="E771" s="333"/>
      <c r="F771" s="333"/>
      <c r="G771" s="333"/>
      <c r="H771" s="333"/>
      <c r="I771" s="333"/>
      <c r="J771" s="333"/>
      <c r="K771" s="333"/>
      <c r="L771" s="333"/>
      <c r="M771" s="333"/>
      <c r="N771" s="333"/>
      <c r="O771" s="333"/>
      <c r="P771" s="333"/>
      <c r="Q771" s="333"/>
      <c r="R771" s="333"/>
      <c r="S771" s="333"/>
      <c r="T771" s="333"/>
      <c r="U771" s="333"/>
      <c r="V771" s="333"/>
    </row>
    <row r="772" spans="1:22">
      <c r="A772" s="333"/>
      <c r="B772" s="333"/>
      <c r="C772" s="333"/>
      <c r="D772" s="333"/>
      <c r="E772" s="333"/>
      <c r="F772" s="333"/>
      <c r="G772" s="333"/>
      <c r="H772" s="333"/>
      <c r="I772" s="333"/>
      <c r="J772" s="333"/>
      <c r="K772" s="333"/>
      <c r="L772" s="333"/>
      <c r="M772" s="333"/>
      <c r="N772" s="333"/>
      <c r="O772" s="333"/>
      <c r="P772" s="333"/>
      <c r="Q772" s="333"/>
      <c r="R772" s="333"/>
      <c r="S772" s="333"/>
      <c r="T772" s="333"/>
      <c r="U772" s="333"/>
      <c r="V772" s="333"/>
    </row>
    <row r="773" spans="1:22">
      <c r="A773" s="333"/>
      <c r="B773" s="333"/>
      <c r="C773" s="333"/>
      <c r="D773" s="333"/>
      <c r="E773" s="333"/>
      <c r="F773" s="333"/>
      <c r="G773" s="333"/>
      <c r="H773" s="333"/>
      <c r="I773" s="333"/>
      <c r="J773" s="333"/>
      <c r="K773" s="333"/>
      <c r="L773" s="333"/>
      <c r="M773" s="333"/>
      <c r="N773" s="333"/>
      <c r="O773" s="333"/>
      <c r="P773" s="333"/>
      <c r="Q773" s="333"/>
      <c r="R773" s="333"/>
      <c r="S773" s="333"/>
      <c r="T773" s="333"/>
      <c r="U773" s="333"/>
      <c r="V773" s="333"/>
    </row>
    <row r="774" spans="1:22">
      <c r="A774" s="333"/>
      <c r="B774" s="333"/>
      <c r="C774" s="333"/>
      <c r="D774" s="333"/>
      <c r="E774" s="333"/>
      <c r="F774" s="333"/>
      <c r="G774" s="333"/>
      <c r="H774" s="333"/>
      <c r="I774" s="333"/>
      <c r="J774" s="333"/>
      <c r="K774" s="333"/>
      <c r="L774" s="333"/>
      <c r="M774" s="333"/>
      <c r="N774" s="333"/>
      <c r="O774" s="333"/>
      <c r="P774" s="333"/>
      <c r="Q774" s="333"/>
      <c r="R774" s="333"/>
      <c r="S774" s="333"/>
      <c r="T774" s="333"/>
      <c r="U774" s="333"/>
      <c r="V774" s="333"/>
    </row>
    <row r="775" spans="1:22">
      <c r="A775" s="333"/>
      <c r="B775" s="333"/>
      <c r="C775" s="333"/>
      <c r="D775" s="333"/>
      <c r="E775" s="333"/>
      <c r="F775" s="333"/>
      <c r="G775" s="333"/>
      <c r="H775" s="333"/>
      <c r="I775" s="333"/>
      <c r="J775" s="333"/>
      <c r="K775" s="333"/>
      <c r="L775" s="333"/>
      <c r="M775" s="333"/>
      <c r="N775" s="333"/>
      <c r="O775" s="333"/>
      <c r="P775" s="333"/>
      <c r="Q775" s="333"/>
      <c r="R775" s="333"/>
      <c r="S775" s="333"/>
      <c r="T775" s="333"/>
      <c r="U775" s="333"/>
      <c r="V775" s="333"/>
    </row>
    <row r="776" spans="1:22">
      <c r="A776" s="333"/>
      <c r="B776" s="333"/>
      <c r="C776" s="333"/>
      <c r="D776" s="333"/>
      <c r="E776" s="333"/>
      <c r="F776" s="333"/>
      <c r="G776" s="333"/>
      <c r="H776" s="333"/>
      <c r="I776" s="333"/>
      <c r="J776" s="333"/>
      <c r="K776" s="333"/>
      <c r="L776" s="333"/>
      <c r="M776" s="333"/>
      <c r="N776" s="333"/>
      <c r="O776" s="333"/>
      <c r="P776" s="333"/>
      <c r="Q776" s="333"/>
      <c r="R776" s="333"/>
      <c r="S776" s="333"/>
      <c r="T776" s="333"/>
      <c r="U776" s="333"/>
      <c r="V776" s="333"/>
    </row>
    <row r="777" spans="1:22">
      <c r="A777" s="333"/>
      <c r="B777" s="333"/>
      <c r="C777" s="333"/>
      <c r="D777" s="333"/>
      <c r="E777" s="333"/>
      <c r="F777" s="333"/>
      <c r="G777" s="333"/>
      <c r="H777" s="333"/>
      <c r="I777" s="333"/>
      <c r="J777" s="333"/>
      <c r="K777" s="333"/>
      <c r="L777" s="333"/>
      <c r="M777" s="333"/>
      <c r="N777" s="333"/>
      <c r="O777" s="333"/>
      <c r="P777" s="333"/>
      <c r="Q777" s="333"/>
      <c r="R777" s="333"/>
      <c r="S777" s="333"/>
      <c r="T777" s="333"/>
      <c r="U777" s="333"/>
      <c r="V777" s="333"/>
    </row>
    <row r="778" spans="1:22">
      <c r="A778" s="333"/>
      <c r="B778" s="333"/>
      <c r="C778" s="333"/>
      <c r="D778" s="333"/>
      <c r="E778" s="333"/>
      <c r="F778" s="333"/>
      <c r="G778" s="333"/>
      <c r="H778" s="333"/>
      <c r="I778" s="333"/>
      <c r="J778" s="333"/>
      <c r="K778" s="333"/>
      <c r="L778" s="333"/>
      <c r="M778" s="333"/>
      <c r="N778" s="333"/>
      <c r="O778" s="333"/>
      <c r="P778" s="333"/>
      <c r="Q778" s="333"/>
      <c r="R778" s="333"/>
      <c r="S778" s="333"/>
      <c r="T778" s="333"/>
      <c r="U778" s="333"/>
      <c r="V778" s="333"/>
    </row>
    <row r="779" spans="1:22">
      <c r="A779" s="333"/>
      <c r="B779" s="333"/>
      <c r="C779" s="333"/>
      <c r="D779" s="333"/>
      <c r="E779" s="333"/>
      <c r="F779" s="333"/>
      <c r="G779" s="333"/>
      <c r="H779" s="333"/>
      <c r="I779" s="333"/>
      <c r="J779" s="333"/>
      <c r="K779" s="333"/>
      <c r="L779" s="333"/>
      <c r="M779" s="333"/>
      <c r="N779" s="333"/>
      <c r="O779" s="333"/>
      <c r="P779" s="333"/>
      <c r="Q779" s="333"/>
      <c r="R779" s="333"/>
      <c r="S779" s="333"/>
      <c r="T779" s="333"/>
      <c r="U779" s="333"/>
      <c r="V779" s="333"/>
    </row>
    <row r="780" spans="1:22">
      <c r="A780" s="333"/>
      <c r="B780" s="333"/>
      <c r="C780" s="333"/>
      <c r="D780" s="333"/>
      <c r="E780" s="333"/>
      <c r="F780" s="333"/>
      <c r="G780" s="333"/>
      <c r="H780" s="333"/>
      <c r="I780" s="333"/>
      <c r="J780" s="333"/>
      <c r="K780" s="333"/>
      <c r="L780" s="333"/>
      <c r="M780" s="333"/>
      <c r="N780" s="333"/>
      <c r="O780" s="333"/>
      <c r="P780" s="333"/>
      <c r="Q780" s="333"/>
      <c r="R780" s="333"/>
      <c r="S780" s="333"/>
      <c r="T780" s="333"/>
      <c r="U780" s="333"/>
      <c r="V780" s="333"/>
    </row>
    <row r="781" spans="1:22">
      <c r="A781" s="333"/>
      <c r="B781" s="333"/>
      <c r="C781" s="333"/>
      <c r="D781" s="333"/>
      <c r="E781" s="333"/>
      <c r="F781" s="333"/>
      <c r="G781" s="333"/>
      <c r="H781" s="333"/>
      <c r="I781" s="333"/>
      <c r="J781" s="333"/>
      <c r="K781" s="333"/>
      <c r="L781" s="333"/>
      <c r="M781" s="333"/>
      <c r="N781" s="333"/>
      <c r="O781" s="333"/>
      <c r="P781" s="333"/>
      <c r="Q781" s="333"/>
      <c r="R781" s="333"/>
      <c r="S781" s="333"/>
      <c r="T781" s="333"/>
      <c r="U781" s="333"/>
      <c r="V781" s="333"/>
    </row>
    <row r="782" spans="1:22">
      <c r="A782" s="333"/>
      <c r="B782" s="333"/>
      <c r="C782" s="333"/>
      <c r="D782" s="333"/>
      <c r="E782" s="333"/>
      <c r="F782" s="333"/>
      <c r="G782" s="333"/>
      <c r="H782" s="333"/>
      <c r="I782" s="333"/>
      <c r="J782" s="333"/>
      <c r="K782" s="333"/>
      <c r="L782" s="333"/>
      <c r="M782" s="333"/>
      <c r="N782" s="333"/>
      <c r="O782" s="333"/>
      <c r="P782" s="333"/>
      <c r="Q782" s="333"/>
      <c r="R782" s="333"/>
      <c r="S782" s="333"/>
      <c r="T782" s="333"/>
      <c r="U782" s="333"/>
      <c r="V782" s="333"/>
    </row>
    <row r="783" spans="1:22">
      <c r="A783" s="333"/>
      <c r="B783" s="333"/>
      <c r="C783" s="333"/>
      <c r="D783" s="333"/>
      <c r="E783" s="333"/>
      <c r="F783" s="333"/>
      <c r="G783" s="333"/>
      <c r="H783" s="333"/>
      <c r="I783" s="333"/>
      <c r="J783" s="333"/>
      <c r="K783" s="333"/>
      <c r="L783" s="333"/>
      <c r="M783" s="333"/>
      <c r="N783" s="333"/>
      <c r="O783" s="333"/>
      <c r="P783" s="333"/>
      <c r="Q783" s="333"/>
      <c r="R783" s="333"/>
      <c r="S783" s="333"/>
      <c r="T783" s="333"/>
      <c r="U783" s="333"/>
      <c r="V783" s="333"/>
    </row>
    <row r="784" spans="1:22">
      <c r="A784" s="333"/>
      <c r="B784" s="333"/>
      <c r="C784" s="333"/>
      <c r="D784" s="333"/>
      <c r="E784" s="333"/>
      <c r="F784" s="333"/>
      <c r="G784" s="333"/>
      <c r="H784" s="333"/>
      <c r="I784" s="333"/>
      <c r="J784" s="333"/>
      <c r="K784" s="333"/>
      <c r="L784" s="333"/>
      <c r="M784" s="333"/>
      <c r="N784" s="333"/>
      <c r="O784" s="333"/>
      <c r="P784" s="333"/>
      <c r="Q784" s="333"/>
      <c r="R784" s="333"/>
      <c r="S784" s="333"/>
      <c r="T784" s="333"/>
      <c r="U784" s="333"/>
      <c r="V784" s="333"/>
    </row>
    <row r="785" spans="1:22">
      <c r="A785" s="333"/>
      <c r="B785" s="333"/>
      <c r="C785" s="333"/>
      <c r="D785" s="333"/>
      <c r="E785" s="333"/>
      <c r="F785" s="333"/>
      <c r="G785" s="333"/>
      <c r="H785" s="333"/>
      <c r="I785" s="333"/>
      <c r="J785" s="333"/>
      <c r="K785" s="333"/>
      <c r="L785" s="333"/>
      <c r="M785" s="333"/>
      <c r="N785" s="333"/>
      <c r="O785" s="333"/>
      <c r="P785" s="333"/>
      <c r="Q785" s="333"/>
      <c r="R785" s="333"/>
      <c r="S785" s="333"/>
      <c r="T785" s="333"/>
      <c r="U785" s="333"/>
      <c r="V785" s="333"/>
    </row>
    <row r="786" spans="1:22">
      <c r="A786" s="333"/>
      <c r="B786" s="333"/>
      <c r="C786" s="333"/>
      <c r="D786" s="333"/>
      <c r="E786" s="333"/>
      <c r="F786" s="333"/>
      <c r="G786" s="333"/>
      <c r="H786" s="333"/>
      <c r="I786" s="333"/>
      <c r="J786" s="333"/>
      <c r="K786" s="333"/>
      <c r="L786" s="333"/>
      <c r="M786" s="333"/>
      <c r="N786" s="333"/>
      <c r="O786" s="333"/>
      <c r="P786" s="333"/>
      <c r="Q786" s="333"/>
      <c r="R786" s="333"/>
      <c r="S786" s="333"/>
      <c r="T786" s="333"/>
      <c r="U786" s="333"/>
      <c r="V786" s="333"/>
    </row>
    <row r="787" spans="1:22">
      <c r="A787" s="333"/>
      <c r="B787" s="333"/>
      <c r="C787" s="333"/>
      <c r="D787" s="333"/>
      <c r="E787" s="333"/>
      <c r="F787" s="333"/>
      <c r="G787" s="333"/>
      <c r="H787" s="333"/>
      <c r="I787" s="333"/>
      <c r="J787" s="333"/>
      <c r="K787" s="333"/>
      <c r="L787" s="333"/>
      <c r="M787" s="333"/>
      <c r="N787" s="333"/>
      <c r="O787" s="333"/>
      <c r="P787" s="333"/>
      <c r="Q787" s="333"/>
      <c r="R787" s="333"/>
      <c r="S787" s="333"/>
      <c r="T787" s="333"/>
      <c r="U787" s="333"/>
      <c r="V787" s="333"/>
    </row>
    <row r="788" spans="1:22">
      <c r="A788" s="333"/>
      <c r="B788" s="333"/>
      <c r="C788" s="333"/>
      <c r="D788" s="333"/>
      <c r="E788" s="333"/>
      <c r="F788" s="333"/>
      <c r="G788" s="333"/>
      <c r="H788" s="333"/>
      <c r="I788" s="333"/>
      <c r="J788" s="333"/>
      <c r="K788" s="333"/>
      <c r="L788" s="333"/>
      <c r="M788" s="333"/>
      <c r="N788" s="333"/>
      <c r="O788" s="333"/>
      <c r="P788" s="333"/>
      <c r="Q788" s="333"/>
      <c r="R788" s="333"/>
      <c r="S788" s="333"/>
      <c r="T788" s="333"/>
      <c r="U788" s="333"/>
      <c r="V788" s="333"/>
    </row>
    <row r="789" spans="1:22">
      <c r="A789" s="333"/>
      <c r="B789" s="333"/>
      <c r="C789" s="333"/>
      <c r="D789" s="333"/>
      <c r="E789" s="333"/>
      <c r="F789" s="333"/>
      <c r="G789" s="333"/>
      <c r="H789" s="333"/>
      <c r="I789" s="333"/>
      <c r="J789" s="333"/>
      <c r="K789" s="333"/>
      <c r="L789" s="333"/>
      <c r="M789" s="333"/>
      <c r="N789" s="333"/>
      <c r="O789" s="333"/>
      <c r="P789" s="333"/>
      <c r="Q789" s="333"/>
      <c r="R789" s="333"/>
      <c r="S789" s="333"/>
      <c r="T789" s="333"/>
      <c r="U789" s="333"/>
      <c r="V789" s="333"/>
    </row>
    <row r="790" spans="1:22">
      <c r="A790" s="333"/>
      <c r="B790" s="333"/>
      <c r="C790" s="333"/>
      <c r="D790" s="333"/>
      <c r="E790" s="333"/>
      <c r="F790" s="333"/>
      <c r="G790" s="333"/>
      <c r="H790" s="333"/>
      <c r="I790" s="333"/>
      <c r="J790" s="333"/>
      <c r="K790" s="333"/>
      <c r="L790" s="333"/>
      <c r="M790" s="333"/>
      <c r="N790" s="333"/>
      <c r="O790" s="333"/>
      <c r="P790" s="333"/>
      <c r="Q790" s="333"/>
      <c r="R790" s="333"/>
      <c r="S790" s="333"/>
      <c r="T790" s="333"/>
      <c r="U790" s="333"/>
      <c r="V790" s="333"/>
    </row>
    <row r="791" spans="1:22">
      <c r="A791" s="333"/>
      <c r="B791" s="333"/>
      <c r="C791" s="333"/>
      <c r="D791" s="333"/>
      <c r="E791" s="333"/>
      <c r="F791" s="333"/>
      <c r="G791" s="333"/>
      <c r="H791" s="333"/>
      <c r="I791" s="333"/>
      <c r="J791" s="333"/>
      <c r="K791" s="333"/>
      <c r="L791" s="333"/>
      <c r="M791" s="333"/>
      <c r="N791" s="333"/>
      <c r="O791" s="333"/>
      <c r="P791" s="333"/>
      <c r="Q791" s="333"/>
      <c r="R791" s="333"/>
      <c r="S791" s="333"/>
      <c r="T791" s="333"/>
      <c r="U791" s="333"/>
      <c r="V791" s="333"/>
    </row>
    <row r="792" spans="1:22">
      <c r="A792" s="333"/>
      <c r="B792" s="333"/>
      <c r="C792" s="333"/>
      <c r="D792" s="333"/>
      <c r="E792" s="333"/>
      <c r="F792" s="333"/>
      <c r="G792" s="333"/>
      <c r="H792" s="333"/>
      <c r="I792" s="333"/>
      <c r="J792" s="333"/>
      <c r="K792" s="333"/>
      <c r="L792" s="333"/>
      <c r="M792" s="333"/>
      <c r="N792" s="333"/>
      <c r="O792" s="333"/>
      <c r="P792" s="333"/>
      <c r="Q792" s="333"/>
      <c r="R792" s="333"/>
      <c r="S792" s="333"/>
      <c r="T792" s="333"/>
      <c r="U792" s="333"/>
      <c r="V792" s="333"/>
    </row>
    <row r="793" spans="1:22">
      <c r="A793" s="333"/>
      <c r="B793" s="333"/>
      <c r="C793" s="333"/>
      <c r="D793" s="333"/>
      <c r="E793" s="333"/>
      <c r="F793" s="333"/>
      <c r="G793" s="333"/>
      <c r="H793" s="333"/>
      <c r="I793" s="333"/>
      <c r="J793" s="333"/>
      <c r="K793" s="333"/>
      <c r="L793" s="333"/>
      <c r="M793" s="333"/>
      <c r="N793" s="333"/>
      <c r="O793" s="333"/>
      <c r="P793" s="333"/>
      <c r="Q793" s="333"/>
      <c r="R793" s="333"/>
      <c r="S793" s="333"/>
      <c r="T793" s="333"/>
      <c r="U793" s="333"/>
      <c r="V793" s="333"/>
    </row>
    <row r="794" spans="1:22">
      <c r="A794" s="333"/>
      <c r="B794" s="333"/>
      <c r="C794" s="333"/>
      <c r="D794" s="333"/>
      <c r="E794" s="333"/>
      <c r="F794" s="333"/>
      <c r="G794" s="333"/>
      <c r="H794" s="333"/>
      <c r="I794" s="333"/>
      <c r="J794" s="333"/>
      <c r="K794" s="333"/>
      <c r="L794" s="333"/>
      <c r="M794" s="333"/>
      <c r="N794" s="333"/>
      <c r="O794" s="333"/>
      <c r="P794" s="333"/>
      <c r="Q794" s="333"/>
      <c r="R794" s="333"/>
      <c r="S794" s="333"/>
      <c r="T794" s="333"/>
      <c r="U794" s="333"/>
      <c r="V794" s="333"/>
    </row>
    <row r="795" spans="1:22">
      <c r="A795" s="333"/>
      <c r="B795" s="333"/>
      <c r="C795" s="333"/>
      <c r="D795" s="333"/>
      <c r="E795" s="333"/>
      <c r="F795" s="333"/>
      <c r="G795" s="333"/>
      <c r="H795" s="333"/>
      <c r="I795" s="333"/>
      <c r="J795" s="333"/>
      <c r="K795" s="333"/>
      <c r="L795" s="333"/>
      <c r="M795" s="333"/>
      <c r="N795" s="333"/>
      <c r="O795" s="333"/>
      <c r="P795" s="333"/>
      <c r="Q795" s="333"/>
      <c r="R795" s="333"/>
      <c r="S795" s="333"/>
      <c r="T795" s="333"/>
      <c r="U795" s="333"/>
      <c r="V795" s="333"/>
    </row>
    <row r="796" spans="1:22">
      <c r="A796" s="333"/>
      <c r="B796" s="333"/>
      <c r="C796" s="333"/>
      <c r="D796" s="333"/>
      <c r="E796" s="333"/>
      <c r="F796" s="333"/>
      <c r="G796" s="333"/>
      <c r="H796" s="333"/>
      <c r="I796" s="333"/>
      <c r="J796" s="333"/>
      <c r="K796" s="333"/>
      <c r="L796" s="333"/>
      <c r="M796" s="333"/>
      <c r="N796" s="333"/>
      <c r="O796" s="333"/>
      <c r="P796" s="333"/>
      <c r="Q796" s="333"/>
      <c r="R796" s="333"/>
      <c r="S796" s="333"/>
      <c r="T796" s="333"/>
      <c r="U796" s="333"/>
      <c r="V796" s="333"/>
    </row>
    <row r="797" spans="1:22">
      <c r="A797" s="333"/>
      <c r="B797" s="333"/>
      <c r="C797" s="333"/>
      <c r="D797" s="333"/>
      <c r="E797" s="333"/>
      <c r="F797" s="333"/>
      <c r="G797" s="333"/>
      <c r="H797" s="333"/>
      <c r="I797" s="333"/>
      <c r="J797" s="333"/>
      <c r="K797" s="333"/>
      <c r="L797" s="333"/>
      <c r="M797" s="333"/>
      <c r="N797" s="333"/>
      <c r="O797" s="333"/>
      <c r="P797" s="333"/>
      <c r="Q797" s="333"/>
      <c r="R797" s="333"/>
      <c r="S797" s="333"/>
      <c r="T797" s="333"/>
      <c r="U797" s="333"/>
      <c r="V797" s="333"/>
    </row>
    <row r="798" spans="1:22">
      <c r="A798" s="333"/>
      <c r="B798" s="333"/>
      <c r="C798" s="333"/>
      <c r="D798" s="333"/>
      <c r="E798" s="333"/>
      <c r="F798" s="333"/>
      <c r="G798" s="333"/>
      <c r="H798" s="333"/>
      <c r="I798" s="333"/>
      <c r="J798" s="333"/>
      <c r="K798" s="333"/>
      <c r="L798" s="333"/>
      <c r="M798" s="333"/>
      <c r="N798" s="333"/>
      <c r="O798" s="333"/>
      <c r="P798" s="333"/>
      <c r="Q798" s="333"/>
      <c r="R798" s="333"/>
      <c r="S798" s="333"/>
      <c r="T798" s="333"/>
      <c r="U798" s="333"/>
      <c r="V798" s="333"/>
    </row>
    <row r="799" spans="1:22">
      <c r="A799" s="333"/>
      <c r="B799" s="333"/>
      <c r="C799" s="333"/>
      <c r="D799" s="333"/>
      <c r="E799" s="333"/>
      <c r="F799" s="333"/>
      <c r="G799" s="333"/>
      <c r="H799" s="333"/>
      <c r="I799" s="333"/>
      <c r="J799" s="333"/>
      <c r="K799" s="333"/>
      <c r="L799" s="333"/>
      <c r="M799" s="333"/>
      <c r="N799" s="333"/>
      <c r="O799" s="333"/>
      <c r="P799" s="333"/>
      <c r="Q799" s="333"/>
      <c r="R799" s="333"/>
      <c r="S799" s="333"/>
      <c r="T799" s="333"/>
      <c r="U799" s="333"/>
      <c r="V799" s="333"/>
    </row>
    <row r="800" spans="1:22">
      <c r="A800" s="333"/>
      <c r="B800" s="333"/>
      <c r="C800" s="333"/>
      <c r="D800" s="333"/>
      <c r="E800" s="333"/>
      <c r="F800" s="333"/>
      <c r="G800" s="333"/>
      <c r="H800" s="333"/>
      <c r="I800" s="333"/>
      <c r="J800" s="333"/>
      <c r="K800" s="333"/>
      <c r="L800" s="333"/>
      <c r="M800" s="333"/>
      <c r="N800" s="333"/>
      <c r="O800" s="333"/>
      <c r="P800" s="333"/>
      <c r="Q800" s="333"/>
      <c r="R800" s="333"/>
      <c r="S800" s="333"/>
      <c r="T800" s="333"/>
      <c r="U800" s="333"/>
      <c r="V800" s="333"/>
    </row>
    <row r="801" spans="1:22">
      <c r="A801" s="333"/>
      <c r="B801" s="333"/>
      <c r="C801" s="333"/>
      <c r="D801" s="333"/>
      <c r="E801" s="333"/>
      <c r="F801" s="333"/>
      <c r="G801" s="333"/>
      <c r="H801" s="333"/>
      <c r="I801" s="333"/>
      <c r="J801" s="333"/>
      <c r="K801" s="333"/>
      <c r="L801" s="333"/>
      <c r="M801" s="333"/>
      <c r="N801" s="333"/>
      <c r="O801" s="333"/>
      <c r="P801" s="333"/>
      <c r="Q801" s="333"/>
      <c r="R801" s="333"/>
      <c r="S801" s="333"/>
      <c r="T801" s="333"/>
      <c r="U801" s="333"/>
      <c r="V801" s="333"/>
    </row>
    <row r="802" spans="1:22">
      <c r="A802" s="333"/>
      <c r="B802" s="333"/>
      <c r="C802" s="333"/>
      <c r="D802" s="333"/>
      <c r="E802" s="333"/>
      <c r="F802" s="333"/>
      <c r="G802" s="333"/>
      <c r="H802" s="333"/>
      <c r="I802" s="333"/>
      <c r="J802" s="333"/>
      <c r="K802" s="333"/>
      <c r="L802" s="333"/>
      <c r="M802" s="333"/>
      <c r="N802" s="333"/>
      <c r="O802" s="333"/>
      <c r="P802" s="333"/>
      <c r="Q802" s="333"/>
      <c r="R802" s="333"/>
      <c r="S802" s="333"/>
      <c r="T802" s="333"/>
      <c r="U802" s="333"/>
      <c r="V802" s="333"/>
    </row>
    <row r="803" spans="1:22">
      <c r="A803" s="333"/>
      <c r="B803" s="333"/>
      <c r="C803" s="333"/>
      <c r="D803" s="333"/>
      <c r="E803" s="333"/>
      <c r="F803" s="333"/>
      <c r="G803" s="333"/>
      <c r="H803" s="333"/>
      <c r="I803" s="333"/>
      <c r="J803" s="333"/>
      <c r="K803" s="333"/>
      <c r="L803" s="333"/>
      <c r="M803" s="333"/>
      <c r="N803" s="333"/>
      <c r="O803" s="333"/>
      <c r="P803" s="333"/>
      <c r="Q803" s="333"/>
      <c r="R803" s="333"/>
      <c r="S803" s="333"/>
      <c r="T803" s="333"/>
      <c r="U803" s="333"/>
      <c r="V803" s="333"/>
    </row>
    <row r="804" spans="1:22">
      <c r="A804" s="333"/>
      <c r="B804" s="333"/>
      <c r="C804" s="333"/>
      <c r="D804" s="333"/>
      <c r="E804" s="333"/>
      <c r="F804" s="333"/>
      <c r="G804" s="333"/>
      <c r="H804" s="333"/>
      <c r="I804" s="333"/>
      <c r="J804" s="333"/>
      <c r="K804" s="333"/>
      <c r="L804" s="333"/>
      <c r="M804" s="333"/>
      <c r="N804" s="333"/>
      <c r="O804" s="333"/>
      <c r="P804" s="333"/>
      <c r="Q804" s="333"/>
      <c r="R804" s="333"/>
      <c r="S804" s="333"/>
      <c r="T804" s="333"/>
      <c r="U804" s="333"/>
      <c r="V804" s="333"/>
    </row>
    <row r="805" spans="1:22">
      <c r="A805" s="333"/>
      <c r="B805" s="333"/>
      <c r="C805" s="333"/>
      <c r="D805" s="333"/>
      <c r="E805" s="333"/>
      <c r="F805" s="333"/>
      <c r="G805" s="333"/>
      <c r="H805" s="333"/>
      <c r="I805" s="333"/>
      <c r="J805" s="333"/>
      <c r="K805" s="333"/>
      <c r="L805" s="333"/>
      <c r="M805" s="333"/>
      <c r="N805" s="333"/>
      <c r="O805" s="333"/>
      <c r="P805" s="333"/>
      <c r="Q805" s="333"/>
      <c r="R805" s="333"/>
      <c r="S805" s="333"/>
      <c r="T805" s="333"/>
      <c r="U805" s="333"/>
      <c r="V805" s="333"/>
    </row>
    <row r="806" spans="1:22">
      <c r="A806" s="333"/>
      <c r="B806" s="333"/>
      <c r="C806" s="333"/>
      <c r="D806" s="333"/>
      <c r="E806" s="333"/>
      <c r="F806" s="333"/>
      <c r="G806" s="333"/>
      <c r="H806" s="333"/>
      <c r="I806" s="333"/>
      <c r="J806" s="333"/>
      <c r="K806" s="333"/>
      <c r="L806" s="333"/>
      <c r="M806" s="333"/>
      <c r="N806" s="333"/>
      <c r="O806" s="333"/>
      <c r="P806" s="333"/>
      <c r="Q806" s="333"/>
      <c r="R806" s="333"/>
      <c r="S806" s="333"/>
      <c r="T806" s="333"/>
      <c r="U806" s="333"/>
      <c r="V806" s="333"/>
    </row>
    <row r="807" spans="1:22">
      <c r="A807" s="333"/>
      <c r="B807" s="333"/>
      <c r="C807" s="333"/>
      <c r="D807" s="333"/>
      <c r="E807" s="333"/>
      <c r="F807" s="333"/>
      <c r="G807" s="333"/>
      <c r="H807" s="333"/>
      <c r="I807" s="333"/>
      <c r="J807" s="333"/>
      <c r="K807" s="333"/>
      <c r="L807" s="333"/>
      <c r="M807" s="333"/>
      <c r="N807" s="333"/>
      <c r="O807" s="333"/>
      <c r="P807" s="333"/>
      <c r="Q807" s="333"/>
      <c r="R807" s="333"/>
      <c r="S807" s="333"/>
      <c r="T807" s="333"/>
      <c r="U807" s="333"/>
      <c r="V807" s="333"/>
    </row>
    <row r="808" spans="1:22">
      <c r="A808" s="333"/>
      <c r="B808" s="333"/>
      <c r="C808" s="333"/>
      <c r="D808" s="333"/>
      <c r="E808" s="333"/>
      <c r="F808" s="333"/>
      <c r="G808" s="333"/>
      <c r="H808" s="333"/>
      <c r="I808" s="333"/>
      <c r="J808" s="333"/>
      <c r="K808" s="333"/>
      <c r="L808" s="333"/>
      <c r="M808" s="333"/>
      <c r="N808" s="333"/>
      <c r="O808" s="333"/>
      <c r="P808" s="333"/>
      <c r="Q808" s="333"/>
      <c r="R808" s="333"/>
      <c r="S808" s="333"/>
      <c r="T808" s="333"/>
      <c r="U808" s="333"/>
      <c r="V808" s="333"/>
    </row>
    <row r="809" spans="1:22">
      <c r="A809" s="333"/>
      <c r="B809" s="333"/>
      <c r="C809" s="333"/>
      <c r="D809" s="333"/>
      <c r="E809" s="333"/>
      <c r="F809" s="333"/>
      <c r="G809" s="333"/>
      <c r="H809" s="333"/>
      <c r="I809" s="333"/>
      <c r="J809" s="333"/>
      <c r="K809" s="333"/>
      <c r="L809" s="333"/>
      <c r="M809" s="333"/>
      <c r="N809" s="333"/>
      <c r="O809" s="333"/>
      <c r="P809" s="333"/>
      <c r="Q809" s="333"/>
      <c r="R809" s="333"/>
      <c r="S809" s="333"/>
      <c r="T809" s="333"/>
      <c r="U809" s="333"/>
      <c r="V809" s="333"/>
    </row>
    <row r="810" spans="1:22">
      <c r="A810" s="333"/>
      <c r="B810" s="333"/>
      <c r="C810" s="333"/>
      <c r="D810" s="333"/>
      <c r="E810" s="333"/>
      <c r="F810" s="333"/>
      <c r="G810" s="333"/>
      <c r="H810" s="333"/>
      <c r="I810" s="333"/>
      <c r="J810" s="333"/>
      <c r="K810" s="333"/>
      <c r="L810" s="333"/>
      <c r="M810" s="333"/>
      <c r="N810" s="333"/>
      <c r="O810" s="333"/>
      <c r="P810" s="333"/>
      <c r="Q810" s="333"/>
      <c r="R810" s="333"/>
      <c r="S810" s="333"/>
      <c r="T810" s="333"/>
      <c r="U810" s="333"/>
      <c r="V810" s="333"/>
    </row>
    <row r="811" spans="1:22">
      <c r="A811" s="333"/>
      <c r="B811" s="333"/>
      <c r="C811" s="333"/>
      <c r="D811" s="333"/>
      <c r="E811" s="333"/>
      <c r="F811" s="333"/>
      <c r="G811" s="333"/>
      <c r="H811" s="333"/>
      <c r="I811" s="333"/>
      <c r="J811" s="333"/>
      <c r="K811" s="333"/>
      <c r="L811" s="333"/>
      <c r="M811" s="333"/>
      <c r="N811" s="333"/>
      <c r="O811" s="333"/>
      <c r="P811" s="333"/>
      <c r="Q811" s="333"/>
      <c r="R811" s="333"/>
      <c r="S811" s="333"/>
      <c r="T811" s="333"/>
      <c r="U811" s="333"/>
      <c r="V811" s="333"/>
    </row>
    <row r="812" spans="1:22">
      <c r="A812" s="333"/>
      <c r="B812" s="333"/>
      <c r="C812" s="333"/>
      <c r="D812" s="333"/>
      <c r="E812" s="333"/>
      <c r="F812" s="333"/>
      <c r="G812" s="333"/>
      <c r="H812" s="333"/>
      <c r="I812" s="333"/>
      <c r="J812" s="333"/>
      <c r="K812" s="333"/>
      <c r="L812" s="333"/>
      <c r="M812" s="333"/>
      <c r="N812" s="333"/>
      <c r="O812" s="333"/>
      <c r="P812" s="333"/>
      <c r="Q812" s="333"/>
      <c r="R812" s="333"/>
      <c r="S812" s="333"/>
      <c r="T812" s="333"/>
      <c r="U812" s="333"/>
      <c r="V812" s="333"/>
    </row>
    <row r="813" spans="1:22">
      <c r="A813" s="333"/>
      <c r="B813" s="333"/>
      <c r="C813" s="333"/>
      <c r="D813" s="333"/>
      <c r="E813" s="333"/>
      <c r="F813" s="333"/>
      <c r="G813" s="333"/>
      <c r="H813" s="333"/>
      <c r="I813" s="333"/>
      <c r="J813" s="333"/>
      <c r="K813" s="333"/>
      <c r="L813" s="333"/>
      <c r="M813" s="333"/>
      <c r="N813" s="333"/>
      <c r="O813" s="333"/>
      <c r="P813" s="333"/>
      <c r="Q813" s="333"/>
      <c r="R813" s="333"/>
      <c r="S813" s="333"/>
      <c r="T813" s="333"/>
      <c r="U813" s="333"/>
      <c r="V813" s="333"/>
    </row>
    <row r="814" spans="1:22">
      <c r="A814" s="333"/>
      <c r="B814" s="333"/>
      <c r="C814" s="333"/>
      <c r="D814" s="333"/>
      <c r="E814" s="333"/>
      <c r="F814" s="333"/>
      <c r="G814" s="333"/>
      <c r="H814" s="333"/>
      <c r="I814" s="333"/>
      <c r="J814" s="333"/>
      <c r="K814" s="333"/>
      <c r="L814" s="333"/>
      <c r="M814" s="333"/>
      <c r="N814" s="333"/>
      <c r="O814" s="333"/>
      <c r="P814" s="333"/>
      <c r="Q814" s="333"/>
      <c r="R814" s="333"/>
      <c r="S814" s="333"/>
      <c r="T814" s="333"/>
      <c r="U814" s="333"/>
      <c r="V814" s="333"/>
    </row>
    <row r="815" spans="1:22">
      <c r="A815" s="333"/>
      <c r="B815" s="333"/>
      <c r="C815" s="333"/>
      <c r="D815" s="333"/>
      <c r="E815" s="333"/>
      <c r="F815" s="333"/>
      <c r="G815" s="333"/>
      <c r="H815" s="333"/>
      <c r="I815" s="333"/>
      <c r="J815" s="333"/>
      <c r="K815" s="333"/>
      <c r="L815" s="333"/>
      <c r="M815" s="333"/>
      <c r="N815" s="333"/>
      <c r="O815" s="333"/>
      <c r="P815" s="333"/>
      <c r="Q815" s="333"/>
      <c r="R815" s="333"/>
      <c r="S815" s="333"/>
      <c r="T815" s="333"/>
      <c r="U815" s="333"/>
      <c r="V815" s="333"/>
    </row>
    <row r="816" spans="1:22">
      <c r="A816" s="333"/>
      <c r="B816" s="333"/>
      <c r="C816" s="333"/>
      <c r="D816" s="333"/>
      <c r="E816" s="333"/>
      <c r="F816" s="333"/>
      <c r="G816" s="333"/>
      <c r="H816" s="333"/>
      <c r="I816" s="333"/>
      <c r="J816" s="333"/>
      <c r="K816" s="333"/>
      <c r="L816" s="333"/>
      <c r="M816" s="333"/>
      <c r="N816" s="333"/>
      <c r="O816" s="333"/>
      <c r="P816" s="333"/>
      <c r="Q816" s="333"/>
      <c r="R816" s="333"/>
      <c r="S816" s="333"/>
      <c r="T816" s="333"/>
      <c r="U816" s="333"/>
      <c r="V816" s="333"/>
    </row>
    <row r="817" spans="1:22">
      <c r="A817" s="333"/>
      <c r="B817" s="333"/>
      <c r="C817" s="333"/>
      <c r="D817" s="333"/>
      <c r="E817" s="333"/>
      <c r="F817" s="333"/>
      <c r="G817" s="333"/>
      <c r="H817" s="333"/>
      <c r="I817" s="333"/>
      <c r="J817" s="333"/>
      <c r="K817" s="333"/>
      <c r="L817" s="333"/>
      <c r="M817" s="333"/>
      <c r="N817" s="333"/>
      <c r="O817" s="333"/>
      <c r="P817" s="333"/>
      <c r="Q817" s="333"/>
      <c r="R817" s="333"/>
      <c r="S817" s="333"/>
      <c r="T817" s="333"/>
      <c r="U817" s="333"/>
      <c r="V817" s="333"/>
    </row>
    <row r="818" spans="1:22">
      <c r="A818" s="333"/>
      <c r="B818" s="333"/>
      <c r="C818" s="333"/>
      <c r="D818" s="333"/>
      <c r="E818" s="333"/>
      <c r="F818" s="333"/>
      <c r="G818" s="333"/>
      <c r="H818" s="333"/>
      <c r="I818" s="333"/>
      <c r="J818" s="333"/>
      <c r="K818" s="333"/>
      <c r="L818" s="333"/>
      <c r="M818" s="333"/>
      <c r="N818" s="333"/>
      <c r="O818" s="333"/>
      <c r="P818" s="333"/>
      <c r="Q818" s="333"/>
      <c r="R818" s="333"/>
      <c r="S818" s="333"/>
      <c r="T818" s="333"/>
      <c r="U818" s="333"/>
      <c r="V818" s="333"/>
    </row>
    <row r="819" spans="1:22">
      <c r="A819" s="333"/>
      <c r="B819" s="333"/>
      <c r="C819" s="333"/>
      <c r="D819" s="333"/>
      <c r="E819" s="333"/>
      <c r="F819" s="333"/>
      <c r="G819" s="333"/>
      <c r="H819" s="333"/>
      <c r="I819" s="333"/>
      <c r="J819" s="333"/>
      <c r="K819" s="333"/>
      <c r="L819" s="333"/>
      <c r="M819" s="333"/>
      <c r="N819" s="333"/>
      <c r="O819" s="333"/>
      <c r="P819" s="333"/>
      <c r="Q819" s="333"/>
      <c r="R819" s="333"/>
      <c r="S819" s="333"/>
      <c r="T819" s="333"/>
      <c r="U819" s="333"/>
      <c r="V819" s="333"/>
    </row>
    <row r="820" spans="1:22">
      <c r="A820" s="333"/>
      <c r="B820" s="333"/>
      <c r="C820" s="333"/>
      <c r="D820" s="333"/>
      <c r="E820" s="333"/>
      <c r="F820" s="333"/>
      <c r="G820" s="333"/>
      <c r="H820" s="333"/>
      <c r="I820" s="333"/>
      <c r="J820" s="333"/>
      <c r="K820" s="333"/>
      <c r="L820" s="333"/>
      <c r="M820" s="333"/>
      <c r="N820" s="333"/>
      <c r="O820" s="333"/>
      <c r="P820" s="333"/>
      <c r="Q820" s="333"/>
      <c r="R820" s="333"/>
      <c r="S820" s="333"/>
      <c r="T820" s="333"/>
      <c r="U820" s="333"/>
      <c r="V820" s="333"/>
    </row>
    <row r="821" spans="1:22">
      <c r="A821" s="333"/>
      <c r="B821" s="333"/>
      <c r="C821" s="333"/>
      <c r="D821" s="333"/>
      <c r="E821" s="333"/>
      <c r="F821" s="333"/>
      <c r="G821" s="333"/>
      <c r="H821" s="333"/>
      <c r="I821" s="333"/>
      <c r="J821" s="333"/>
      <c r="K821" s="333"/>
      <c r="L821" s="333"/>
      <c r="M821" s="333"/>
      <c r="N821" s="333"/>
      <c r="O821" s="333"/>
      <c r="P821" s="333"/>
      <c r="Q821" s="333"/>
      <c r="R821" s="333"/>
      <c r="S821" s="333"/>
      <c r="T821" s="333"/>
      <c r="U821" s="333"/>
      <c r="V821" s="333"/>
    </row>
    <row r="822" spans="1:22">
      <c r="A822" s="333"/>
      <c r="B822" s="333"/>
      <c r="C822" s="333"/>
      <c r="D822" s="333"/>
      <c r="E822" s="333"/>
      <c r="F822" s="333"/>
      <c r="G822" s="333"/>
      <c r="H822" s="333"/>
      <c r="I822" s="333"/>
      <c r="J822" s="333"/>
      <c r="K822" s="333"/>
      <c r="L822" s="333"/>
      <c r="M822" s="333"/>
      <c r="N822" s="333"/>
      <c r="O822" s="333"/>
      <c r="P822" s="333"/>
      <c r="Q822" s="333"/>
      <c r="R822" s="333"/>
      <c r="S822" s="333"/>
      <c r="T822" s="333"/>
      <c r="U822" s="333"/>
      <c r="V822" s="333"/>
    </row>
    <row r="823" spans="1:22">
      <c r="A823" s="333"/>
      <c r="B823" s="333"/>
      <c r="C823" s="333"/>
      <c r="D823" s="333"/>
      <c r="E823" s="333"/>
      <c r="F823" s="333"/>
      <c r="G823" s="333"/>
      <c r="H823" s="333"/>
      <c r="I823" s="333"/>
      <c r="J823" s="333"/>
      <c r="K823" s="333"/>
      <c r="L823" s="333"/>
      <c r="M823" s="333"/>
      <c r="N823" s="333"/>
      <c r="O823" s="333"/>
      <c r="P823" s="333"/>
      <c r="Q823" s="333"/>
      <c r="R823" s="333"/>
      <c r="S823" s="333"/>
      <c r="T823" s="333"/>
      <c r="U823" s="333"/>
      <c r="V823" s="333"/>
    </row>
    <row r="824" spans="1:22">
      <c r="A824" s="333"/>
      <c r="B824" s="333"/>
      <c r="C824" s="333"/>
      <c r="D824" s="333"/>
      <c r="E824" s="333"/>
      <c r="F824" s="333"/>
      <c r="G824" s="333"/>
      <c r="H824" s="333"/>
      <c r="I824" s="333"/>
      <c r="J824" s="333"/>
      <c r="K824" s="333"/>
      <c r="L824" s="333"/>
      <c r="M824" s="333"/>
      <c r="N824" s="333"/>
      <c r="O824" s="333"/>
      <c r="P824" s="333"/>
      <c r="Q824" s="333"/>
      <c r="R824" s="333"/>
      <c r="S824" s="333"/>
      <c r="T824" s="333"/>
      <c r="U824" s="333"/>
      <c r="V824" s="333"/>
    </row>
    <row r="825" spans="1:22">
      <c r="A825" s="333"/>
      <c r="B825" s="333"/>
      <c r="C825" s="333"/>
      <c r="D825" s="333"/>
      <c r="E825" s="333"/>
      <c r="F825" s="333"/>
      <c r="G825" s="333"/>
      <c r="H825" s="333"/>
      <c r="I825" s="333"/>
      <c r="J825" s="333"/>
      <c r="K825" s="333"/>
      <c r="L825" s="333"/>
      <c r="M825" s="333"/>
      <c r="N825" s="333"/>
      <c r="O825" s="333"/>
      <c r="P825" s="333"/>
      <c r="Q825" s="333"/>
      <c r="R825" s="333"/>
      <c r="S825" s="333"/>
      <c r="T825" s="333"/>
      <c r="U825" s="333"/>
      <c r="V825" s="333"/>
    </row>
    <row r="826" spans="1:22">
      <c r="A826" s="333"/>
      <c r="B826" s="333"/>
      <c r="C826" s="333"/>
      <c r="D826" s="333"/>
      <c r="E826" s="333"/>
      <c r="F826" s="333"/>
      <c r="G826" s="333"/>
      <c r="H826" s="333"/>
      <c r="I826" s="333"/>
      <c r="J826" s="333"/>
      <c r="K826" s="333"/>
      <c r="L826" s="333"/>
      <c r="M826" s="333"/>
      <c r="N826" s="333"/>
      <c r="O826" s="333"/>
      <c r="P826" s="333"/>
      <c r="Q826" s="333"/>
      <c r="R826" s="333"/>
      <c r="S826" s="333"/>
      <c r="T826" s="333"/>
      <c r="U826" s="333"/>
      <c r="V826" s="333"/>
    </row>
    <row r="827" spans="1:22">
      <c r="A827" s="333"/>
      <c r="B827" s="333"/>
      <c r="C827" s="333"/>
      <c r="D827" s="333"/>
      <c r="E827" s="333"/>
      <c r="F827" s="333"/>
      <c r="G827" s="333"/>
      <c r="H827" s="333"/>
      <c r="I827" s="333"/>
      <c r="J827" s="333"/>
      <c r="K827" s="333"/>
      <c r="L827" s="333"/>
      <c r="M827" s="333"/>
      <c r="N827" s="333"/>
      <c r="O827" s="333"/>
      <c r="P827" s="333"/>
      <c r="Q827" s="333"/>
      <c r="R827" s="333"/>
      <c r="S827" s="333"/>
      <c r="T827" s="333"/>
      <c r="U827" s="333"/>
      <c r="V827" s="333"/>
    </row>
    <row r="828" spans="1:22">
      <c r="A828" s="333"/>
      <c r="B828" s="333"/>
      <c r="C828" s="333"/>
      <c r="D828" s="333"/>
      <c r="E828" s="333"/>
      <c r="F828" s="333"/>
      <c r="G828" s="333"/>
      <c r="H828" s="333"/>
      <c r="I828" s="333"/>
      <c r="J828" s="333"/>
      <c r="K828" s="333"/>
      <c r="L828" s="333"/>
      <c r="M828" s="333"/>
      <c r="N828" s="333"/>
      <c r="O828" s="333"/>
      <c r="P828" s="333"/>
      <c r="Q828" s="333"/>
      <c r="R828" s="333"/>
      <c r="S828" s="333"/>
      <c r="T828" s="333"/>
      <c r="U828" s="333"/>
      <c r="V828" s="333"/>
    </row>
    <row r="829" spans="1:22">
      <c r="A829" s="333"/>
      <c r="B829" s="333"/>
      <c r="C829" s="333"/>
      <c r="D829" s="333"/>
      <c r="E829" s="333"/>
      <c r="F829" s="333"/>
      <c r="G829" s="333"/>
      <c r="H829" s="333"/>
      <c r="I829" s="333"/>
      <c r="J829" s="333"/>
      <c r="K829" s="333"/>
      <c r="L829" s="333"/>
      <c r="M829" s="333"/>
      <c r="N829" s="333"/>
      <c r="O829" s="333"/>
      <c r="P829" s="333"/>
      <c r="Q829" s="333"/>
      <c r="R829" s="333"/>
      <c r="S829" s="333"/>
      <c r="T829" s="333"/>
      <c r="U829" s="333"/>
      <c r="V829" s="333"/>
    </row>
    <row r="830" spans="1:22">
      <c r="A830" s="333"/>
      <c r="B830" s="333"/>
      <c r="C830" s="333"/>
      <c r="D830" s="333"/>
      <c r="E830" s="333"/>
      <c r="F830" s="333"/>
      <c r="G830" s="333"/>
      <c r="H830" s="333"/>
      <c r="I830" s="333"/>
      <c r="J830" s="333"/>
      <c r="K830" s="333"/>
      <c r="L830" s="333"/>
      <c r="M830" s="333"/>
      <c r="N830" s="333"/>
      <c r="O830" s="333"/>
      <c r="P830" s="333"/>
      <c r="Q830" s="333"/>
      <c r="R830" s="333"/>
      <c r="S830" s="333"/>
      <c r="T830" s="333"/>
      <c r="U830" s="333"/>
      <c r="V830" s="333"/>
    </row>
    <row r="831" spans="1:22">
      <c r="A831" s="333"/>
      <c r="B831" s="333"/>
      <c r="C831" s="333"/>
      <c r="D831" s="333"/>
      <c r="E831" s="333"/>
      <c r="F831" s="333"/>
      <c r="G831" s="333"/>
      <c r="H831" s="333"/>
      <c r="I831" s="333"/>
      <c r="J831" s="333"/>
      <c r="K831" s="333"/>
      <c r="L831" s="333"/>
      <c r="M831" s="333"/>
      <c r="N831" s="333"/>
      <c r="O831" s="333"/>
      <c r="P831" s="333"/>
      <c r="Q831" s="333"/>
      <c r="R831" s="333"/>
      <c r="S831" s="333"/>
      <c r="T831" s="333"/>
      <c r="U831" s="333"/>
      <c r="V831" s="333"/>
    </row>
    <row r="832" spans="1:22">
      <c r="A832" s="333"/>
      <c r="B832" s="333"/>
      <c r="C832" s="333"/>
      <c r="D832" s="333"/>
      <c r="E832" s="333"/>
      <c r="F832" s="333"/>
      <c r="G832" s="333"/>
      <c r="H832" s="333"/>
      <c r="I832" s="333"/>
      <c r="J832" s="333"/>
      <c r="K832" s="333"/>
      <c r="L832" s="333"/>
      <c r="M832" s="333"/>
      <c r="N832" s="333"/>
      <c r="O832" s="333"/>
      <c r="P832" s="333"/>
      <c r="Q832" s="333"/>
      <c r="R832" s="333"/>
      <c r="S832" s="333"/>
      <c r="T832" s="333"/>
      <c r="U832" s="333"/>
      <c r="V832" s="333"/>
    </row>
    <row r="833" spans="1:22">
      <c r="A833" s="333"/>
      <c r="B833" s="333"/>
      <c r="C833" s="333"/>
      <c r="D833" s="333"/>
      <c r="E833" s="333"/>
      <c r="F833" s="333"/>
      <c r="G833" s="333"/>
      <c r="H833" s="333"/>
      <c r="I833" s="333"/>
      <c r="J833" s="333"/>
      <c r="K833" s="333"/>
      <c r="L833" s="333"/>
      <c r="M833" s="333"/>
      <c r="N833" s="333"/>
      <c r="O833" s="333"/>
      <c r="P833" s="333"/>
      <c r="Q833" s="333"/>
      <c r="R833" s="333"/>
      <c r="S833" s="333"/>
      <c r="T833" s="333"/>
      <c r="U833" s="333"/>
      <c r="V833" s="333"/>
    </row>
    <row r="834" spans="1:22">
      <c r="A834" s="333"/>
      <c r="B834" s="333"/>
      <c r="C834" s="333"/>
      <c r="D834" s="333"/>
      <c r="E834" s="333"/>
      <c r="F834" s="333"/>
      <c r="G834" s="333"/>
      <c r="H834" s="333"/>
      <c r="I834" s="333"/>
      <c r="J834" s="333"/>
      <c r="K834" s="333"/>
      <c r="L834" s="333"/>
      <c r="M834" s="333"/>
      <c r="N834" s="333"/>
      <c r="O834" s="333"/>
      <c r="P834" s="333"/>
      <c r="Q834" s="333"/>
      <c r="R834" s="333"/>
      <c r="S834" s="333"/>
      <c r="T834" s="333"/>
      <c r="U834" s="333"/>
      <c r="V834" s="333"/>
    </row>
    <row r="835" spans="1:22">
      <c r="A835" s="333"/>
      <c r="B835" s="333"/>
      <c r="C835" s="333"/>
      <c r="D835" s="333"/>
      <c r="E835" s="333"/>
      <c r="F835" s="333"/>
      <c r="G835" s="333"/>
      <c r="H835" s="333"/>
      <c r="I835" s="333"/>
      <c r="J835" s="333"/>
      <c r="K835" s="333"/>
      <c r="L835" s="333"/>
      <c r="M835" s="333"/>
      <c r="N835" s="333"/>
      <c r="O835" s="333"/>
      <c r="P835" s="333"/>
      <c r="Q835" s="333"/>
      <c r="R835" s="333"/>
      <c r="S835" s="333"/>
      <c r="T835" s="333"/>
      <c r="U835" s="333"/>
      <c r="V835" s="333"/>
    </row>
    <row r="836" spans="1:22">
      <c r="A836" s="333"/>
      <c r="B836" s="333"/>
      <c r="C836" s="333"/>
      <c r="D836" s="333"/>
      <c r="E836" s="333"/>
      <c r="F836" s="333"/>
      <c r="G836" s="333"/>
      <c r="H836" s="333"/>
      <c r="I836" s="333"/>
      <c r="J836" s="333"/>
      <c r="K836" s="333"/>
      <c r="L836" s="333"/>
      <c r="M836" s="333"/>
      <c r="N836" s="333"/>
      <c r="O836" s="333"/>
      <c r="P836" s="333"/>
      <c r="Q836" s="333"/>
      <c r="R836" s="333"/>
      <c r="S836" s="333"/>
      <c r="T836" s="333"/>
      <c r="U836" s="333"/>
      <c r="V836" s="333"/>
    </row>
    <row r="837" spans="1:22">
      <c r="A837" s="333"/>
      <c r="B837" s="333"/>
      <c r="C837" s="333"/>
      <c r="D837" s="333"/>
      <c r="E837" s="333"/>
      <c r="F837" s="333"/>
      <c r="G837" s="333"/>
      <c r="H837" s="333"/>
      <c r="I837" s="333"/>
      <c r="J837" s="333"/>
      <c r="K837" s="333"/>
      <c r="L837" s="333"/>
      <c r="M837" s="333"/>
      <c r="N837" s="333"/>
      <c r="O837" s="333"/>
      <c r="P837" s="333"/>
      <c r="Q837" s="333"/>
      <c r="R837" s="333"/>
      <c r="S837" s="333"/>
      <c r="T837" s="333"/>
      <c r="U837" s="333"/>
      <c r="V837" s="333"/>
    </row>
    <row r="838" spans="1:22">
      <c r="A838" s="333"/>
      <c r="B838" s="333"/>
      <c r="C838" s="333"/>
      <c r="D838" s="333"/>
      <c r="E838" s="333"/>
      <c r="F838" s="333"/>
      <c r="G838" s="333"/>
      <c r="H838" s="333"/>
      <c r="I838" s="333"/>
      <c r="J838" s="333"/>
      <c r="K838" s="333"/>
      <c r="L838" s="333"/>
      <c r="M838" s="333"/>
      <c r="N838" s="333"/>
      <c r="O838" s="333"/>
      <c r="P838" s="333"/>
      <c r="Q838" s="333"/>
      <c r="R838" s="333"/>
      <c r="S838" s="333"/>
      <c r="T838" s="333"/>
      <c r="U838" s="333"/>
      <c r="V838" s="333"/>
    </row>
    <row r="839" spans="1:22">
      <c r="A839" s="333"/>
      <c r="B839" s="333"/>
      <c r="C839" s="333"/>
      <c r="D839" s="333"/>
      <c r="E839" s="333"/>
      <c r="F839" s="333"/>
      <c r="G839" s="333"/>
      <c r="H839" s="333"/>
      <c r="I839" s="333"/>
      <c r="J839" s="333"/>
      <c r="K839" s="333"/>
      <c r="L839" s="333"/>
      <c r="M839" s="333"/>
      <c r="N839" s="333"/>
      <c r="O839" s="333"/>
      <c r="P839" s="333"/>
      <c r="Q839" s="333"/>
      <c r="R839" s="333"/>
      <c r="S839" s="333"/>
      <c r="T839" s="333"/>
      <c r="U839" s="333"/>
      <c r="V839" s="333"/>
    </row>
    <row r="840" spans="1:22">
      <c r="A840" s="333"/>
      <c r="B840" s="333"/>
      <c r="C840" s="333"/>
      <c r="D840" s="333"/>
      <c r="E840" s="333"/>
      <c r="F840" s="333"/>
      <c r="G840" s="333"/>
      <c r="H840" s="333"/>
      <c r="I840" s="333"/>
      <c r="J840" s="333"/>
      <c r="K840" s="333"/>
      <c r="L840" s="333"/>
      <c r="M840" s="333"/>
      <c r="N840" s="333"/>
      <c r="O840" s="333"/>
      <c r="P840" s="333"/>
      <c r="Q840" s="333"/>
      <c r="R840" s="333"/>
      <c r="S840" s="333"/>
      <c r="T840" s="333"/>
      <c r="U840" s="333"/>
      <c r="V840" s="333"/>
    </row>
    <row r="841" spans="1:22">
      <c r="A841" s="333"/>
      <c r="B841" s="333"/>
      <c r="C841" s="333"/>
      <c r="D841" s="333"/>
      <c r="E841" s="333"/>
      <c r="F841" s="333"/>
      <c r="G841" s="333"/>
      <c r="H841" s="333"/>
      <c r="I841" s="333"/>
      <c r="J841" s="333"/>
      <c r="K841" s="333"/>
      <c r="L841" s="333"/>
      <c r="M841" s="333"/>
      <c r="N841" s="333"/>
      <c r="O841" s="333"/>
      <c r="P841" s="333"/>
      <c r="Q841" s="333"/>
      <c r="R841" s="333"/>
      <c r="S841" s="333"/>
      <c r="T841" s="333"/>
      <c r="U841" s="333"/>
      <c r="V841" s="333"/>
    </row>
    <row r="842" spans="1:22">
      <c r="A842" s="333"/>
      <c r="B842" s="333"/>
      <c r="C842" s="333"/>
      <c r="D842" s="333"/>
      <c r="E842" s="333"/>
      <c r="F842" s="333"/>
      <c r="G842" s="333"/>
      <c r="H842" s="333"/>
      <c r="I842" s="333"/>
      <c r="J842" s="333"/>
      <c r="K842" s="333"/>
      <c r="L842" s="333"/>
      <c r="M842" s="333"/>
      <c r="N842" s="333"/>
      <c r="O842" s="333"/>
      <c r="P842" s="333"/>
      <c r="Q842" s="333"/>
      <c r="R842" s="333"/>
      <c r="S842" s="333"/>
      <c r="T842" s="333"/>
      <c r="U842" s="333"/>
      <c r="V842" s="333"/>
    </row>
    <row r="843" spans="1:22">
      <c r="A843" s="333"/>
      <c r="B843" s="333"/>
      <c r="C843" s="333"/>
      <c r="D843" s="333"/>
      <c r="E843" s="333"/>
      <c r="F843" s="333"/>
      <c r="G843" s="333"/>
      <c r="H843" s="333"/>
      <c r="I843" s="333"/>
      <c r="J843" s="333"/>
      <c r="K843" s="333"/>
      <c r="L843" s="333"/>
      <c r="M843" s="333"/>
      <c r="N843" s="333"/>
      <c r="O843" s="333"/>
      <c r="P843" s="333"/>
      <c r="Q843" s="333"/>
      <c r="R843" s="333"/>
      <c r="S843" s="333"/>
      <c r="T843" s="333"/>
      <c r="U843" s="333"/>
      <c r="V843" s="333"/>
    </row>
    <row r="844" spans="1:22">
      <c r="A844" s="333"/>
      <c r="B844" s="333"/>
      <c r="C844" s="333"/>
      <c r="D844" s="333"/>
      <c r="E844" s="333"/>
      <c r="F844" s="333"/>
      <c r="G844" s="333"/>
      <c r="H844" s="333"/>
      <c r="I844" s="333"/>
      <c r="J844" s="333"/>
      <c r="K844" s="333"/>
      <c r="L844" s="333"/>
      <c r="M844" s="333"/>
      <c r="N844" s="333"/>
      <c r="O844" s="333"/>
      <c r="P844" s="333"/>
      <c r="Q844" s="333"/>
      <c r="R844" s="333"/>
      <c r="S844" s="333"/>
      <c r="T844" s="333"/>
      <c r="U844" s="333"/>
      <c r="V844" s="333"/>
    </row>
    <row r="845" spans="1:22">
      <c r="A845" s="333"/>
      <c r="B845" s="333"/>
      <c r="C845" s="333"/>
      <c r="D845" s="333"/>
      <c r="E845" s="333"/>
      <c r="F845" s="333"/>
      <c r="G845" s="333"/>
      <c r="H845" s="333"/>
      <c r="I845" s="333"/>
      <c r="J845" s="333"/>
      <c r="K845" s="333"/>
      <c r="L845" s="333"/>
      <c r="M845" s="333"/>
      <c r="N845" s="333"/>
      <c r="O845" s="333"/>
      <c r="P845" s="333"/>
      <c r="Q845" s="333"/>
      <c r="R845" s="333"/>
      <c r="S845" s="333"/>
      <c r="T845" s="333"/>
      <c r="U845" s="333"/>
      <c r="V845" s="333"/>
    </row>
    <row r="846" spans="1:22">
      <c r="A846" s="333"/>
      <c r="B846" s="333"/>
      <c r="C846" s="333"/>
      <c r="D846" s="333"/>
      <c r="E846" s="333"/>
      <c r="F846" s="333"/>
      <c r="G846" s="333"/>
      <c r="H846" s="333"/>
      <c r="I846" s="333"/>
      <c r="J846" s="333"/>
      <c r="K846" s="333"/>
      <c r="L846" s="333"/>
      <c r="M846" s="333"/>
      <c r="N846" s="333"/>
      <c r="O846" s="333"/>
      <c r="P846" s="333"/>
      <c r="Q846" s="333"/>
      <c r="R846" s="333"/>
      <c r="S846" s="333"/>
      <c r="T846" s="333"/>
      <c r="U846" s="333"/>
      <c r="V846" s="333"/>
    </row>
    <row r="847" spans="1:22">
      <c r="A847" s="333"/>
      <c r="B847" s="333"/>
      <c r="C847" s="333"/>
      <c r="D847" s="333"/>
      <c r="E847" s="333"/>
      <c r="F847" s="333"/>
      <c r="G847" s="333"/>
      <c r="H847" s="333"/>
      <c r="I847" s="333"/>
      <c r="J847" s="333"/>
      <c r="K847" s="333"/>
      <c r="L847" s="333"/>
      <c r="M847" s="333"/>
      <c r="N847" s="333"/>
      <c r="O847" s="333"/>
      <c r="P847" s="333"/>
      <c r="Q847" s="333"/>
      <c r="R847" s="333"/>
      <c r="S847" s="333"/>
      <c r="T847" s="333"/>
      <c r="U847" s="333"/>
      <c r="V847" s="333"/>
    </row>
    <row r="848" spans="1:22">
      <c r="A848" s="333"/>
      <c r="B848" s="333"/>
      <c r="C848" s="333"/>
      <c r="D848" s="333"/>
      <c r="E848" s="333"/>
      <c r="F848" s="333"/>
      <c r="G848" s="333"/>
      <c r="H848" s="333"/>
      <c r="I848" s="333"/>
      <c r="J848" s="333"/>
      <c r="K848" s="333"/>
      <c r="L848" s="333"/>
      <c r="M848" s="333"/>
      <c r="N848" s="333"/>
      <c r="O848" s="333"/>
      <c r="P848" s="333"/>
      <c r="Q848" s="333"/>
      <c r="R848" s="333"/>
      <c r="S848" s="333"/>
      <c r="T848" s="333"/>
      <c r="U848" s="333"/>
      <c r="V848" s="333"/>
    </row>
    <row r="849" spans="1:22">
      <c r="A849" s="333"/>
      <c r="B849" s="333"/>
      <c r="C849" s="333"/>
      <c r="D849" s="333"/>
      <c r="E849" s="333"/>
      <c r="F849" s="333"/>
      <c r="G849" s="333"/>
      <c r="H849" s="333"/>
      <c r="I849" s="333"/>
      <c r="J849" s="333"/>
      <c r="K849" s="333"/>
      <c r="L849" s="333"/>
      <c r="M849" s="333"/>
      <c r="N849" s="333"/>
      <c r="O849" s="333"/>
      <c r="P849" s="333"/>
      <c r="Q849" s="333"/>
      <c r="R849" s="333"/>
      <c r="S849" s="333"/>
      <c r="T849" s="333"/>
      <c r="U849" s="333"/>
      <c r="V849" s="333"/>
    </row>
    <row r="850" spans="1:22">
      <c r="A850" s="333"/>
      <c r="B850" s="333"/>
      <c r="C850" s="333"/>
      <c r="D850" s="333"/>
      <c r="E850" s="333"/>
      <c r="F850" s="333"/>
      <c r="G850" s="333"/>
      <c r="H850" s="333"/>
      <c r="I850" s="333"/>
      <c r="J850" s="333"/>
      <c r="K850" s="333"/>
      <c r="L850" s="333"/>
      <c r="M850" s="333"/>
      <c r="N850" s="333"/>
      <c r="O850" s="333"/>
      <c r="P850" s="333"/>
      <c r="Q850" s="333"/>
      <c r="R850" s="333"/>
      <c r="S850" s="333"/>
      <c r="T850" s="333"/>
      <c r="U850" s="333"/>
      <c r="V850" s="333"/>
    </row>
    <row r="851" spans="1:22">
      <c r="A851" s="333"/>
      <c r="B851" s="333"/>
      <c r="C851" s="333"/>
      <c r="D851" s="333"/>
      <c r="E851" s="333"/>
      <c r="F851" s="333"/>
      <c r="G851" s="333"/>
      <c r="H851" s="333"/>
      <c r="I851" s="333"/>
      <c r="J851" s="333"/>
      <c r="K851" s="333"/>
      <c r="L851" s="333"/>
      <c r="M851" s="333"/>
      <c r="N851" s="333"/>
      <c r="O851" s="333"/>
      <c r="P851" s="333"/>
      <c r="Q851" s="333"/>
      <c r="R851" s="333"/>
      <c r="S851" s="333"/>
      <c r="T851" s="333"/>
      <c r="U851" s="333"/>
      <c r="V851" s="333"/>
    </row>
    <row r="852" spans="1:22">
      <c r="A852" s="333"/>
      <c r="B852" s="333"/>
      <c r="C852" s="333"/>
      <c r="D852" s="333"/>
      <c r="E852" s="333"/>
      <c r="F852" s="333"/>
      <c r="G852" s="333"/>
      <c r="H852" s="333"/>
      <c r="I852" s="333"/>
      <c r="J852" s="333"/>
      <c r="K852" s="333"/>
      <c r="L852" s="333"/>
      <c r="M852" s="333"/>
      <c r="N852" s="333"/>
      <c r="O852" s="333"/>
      <c r="P852" s="333"/>
      <c r="Q852" s="333"/>
      <c r="R852" s="333"/>
      <c r="S852" s="333"/>
      <c r="T852" s="333"/>
      <c r="U852" s="333"/>
      <c r="V852" s="333"/>
    </row>
    <row r="853" spans="1:22">
      <c r="A853" s="333"/>
      <c r="B853" s="333"/>
      <c r="C853" s="333"/>
      <c r="D853" s="333"/>
      <c r="E853" s="333"/>
      <c r="F853" s="333"/>
      <c r="G853" s="333"/>
      <c r="H853" s="333"/>
      <c r="I853" s="333"/>
      <c r="J853" s="333"/>
      <c r="K853" s="333"/>
      <c r="L853" s="333"/>
      <c r="M853" s="333"/>
      <c r="N853" s="333"/>
      <c r="O853" s="333"/>
      <c r="P853" s="333"/>
      <c r="Q853" s="333"/>
      <c r="R853" s="333"/>
      <c r="S853" s="333"/>
      <c r="T853" s="333"/>
      <c r="U853" s="333"/>
      <c r="V853" s="333"/>
    </row>
    <row r="854" spans="1:22">
      <c r="A854" s="333"/>
      <c r="B854" s="333"/>
      <c r="C854" s="333"/>
      <c r="D854" s="333"/>
      <c r="E854" s="333"/>
      <c r="F854" s="333"/>
      <c r="G854" s="333"/>
      <c r="H854" s="333"/>
      <c r="I854" s="333"/>
      <c r="J854" s="333"/>
      <c r="K854" s="333"/>
      <c r="L854" s="333"/>
      <c r="M854" s="333"/>
      <c r="N854" s="333"/>
      <c r="O854" s="333"/>
      <c r="P854" s="333"/>
      <c r="Q854" s="333"/>
      <c r="R854" s="333"/>
      <c r="S854" s="333"/>
      <c r="T854" s="333"/>
      <c r="U854" s="333"/>
      <c r="V854" s="333"/>
    </row>
    <row r="855" spans="1:22">
      <c r="A855" s="333"/>
      <c r="B855" s="333"/>
      <c r="C855" s="333"/>
      <c r="D855" s="333"/>
      <c r="E855" s="333"/>
      <c r="F855" s="333"/>
      <c r="G855" s="333"/>
      <c r="H855" s="333"/>
      <c r="I855" s="333"/>
      <c r="J855" s="333"/>
      <c r="K855" s="333"/>
      <c r="L855" s="333"/>
      <c r="M855" s="333"/>
      <c r="N855" s="333"/>
      <c r="O855" s="333"/>
      <c r="P855" s="333"/>
      <c r="Q855" s="333"/>
      <c r="R855" s="333"/>
      <c r="S855" s="333"/>
      <c r="T855" s="333"/>
      <c r="U855" s="333"/>
      <c r="V855" s="333"/>
    </row>
    <row r="856" spans="1:22">
      <c r="A856" s="333"/>
      <c r="B856" s="333"/>
      <c r="C856" s="333"/>
      <c r="D856" s="333"/>
      <c r="E856" s="333"/>
      <c r="F856" s="333"/>
      <c r="G856" s="333"/>
      <c r="H856" s="333"/>
      <c r="I856" s="333"/>
      <c r="J856" s="333"/>
      <c r="K856" s="333"/>
      <c r="L856" s="333"/>
      <c r="M856" s="333"/>
      <c r="N856" s="333"/>
      <c r="O856" s="333"/>
      <c r="P856" s="333"/>
      <c r="Q856" s="333"/>
      <c r="R856" s="333"/>
      <c r="S856" s="333"/>
      <c r="T856" s="333"/>
      <c r="U856" s="333"/>
      <c r="V856" s="333"/>
    </row>
    <row r="857" spans="1:22">
      <c r="A857" s="333"/>
      <c r="B857" s="333"/>
      <c r="C857" s="333"/>
      <c r="D857" s="333"/>
      <c r="E857" s="333"/>
      <c r="F857" s="333"/>
      <c r="G857" s="333"/>
      <c r="H857" s="333"/>
      <c r="I857" s="333"/>
      <c r="J857" s="333"/>
      <c r="K857" s="333"/>
      <c r="L857" s="333"/>
      <c r="M857" s="333"/>
      <c r="N857" s="333"/>
      <c r="O857" s="333"/>
      <c r="P857" s="333"/>
      <c r="Q857" s="333"/>
      <c r="R857" s="333"/>
      <c r="S857" s="333"/>
      <c r="T857" s="333"/>
      <c r="U857" s="333"/>
      <c r="V857" s="333"/>
    </row>
    <row r="858" spans="1:22">
      <c r="A858" s="333"/>
      <c r="B858" s="333"/>
      <c r="C858" s="333"/>
      <c r="D858" s="333"/>
      <c r="E858" s="333"/>
      <c r="F858" s="333"/>
      <c r="G858" s="333"/>
      <c r="H858" s="333"/>
      <c r="I858" s="333"/>
      <c r="J858" s="333"/>
      <c r="K858" s="333"/>
      <c r="L858" s="333"/>
      <c r="M858" s="333"/>
      <c r="N858" s="333"/>
      <c r="O858" s="333"/>
      <c r="P858" s="333"/>
      <c r="Q858" s="333"/>
      <c r="R858" s="333"/>
      <c r="S858" s="333"/>
      <c r="T858" s="333"/>
      <c r="U858" s="333"/>
      <c r="V858" s="333"/>
    </row>
    <row r="859" spans="1:22">
      <c r="A859" s="333"/>
      <c r="B859" s="333"/>
      <c r="C859" s="333"/>
      <c r="D859" s="333"/>
      <c r="E859" s="333"/>
      <c r="F859" s="333"/>
      <c r="G859" s="333"/>
      <c r="H859" s="333"/>
      <c r="I859" s="333"/>
      <c r="J859" s="333"/>
      <c r="K859" s="333"/>
      <c r="L859" s="333"/>
      <c r="M859" s="333"/>
      <c r="N859" s="333"/>
      <c r="O859" s="333"/>
      <c r="P859" s="333"/>
      <c r="Q859" s="333"/>
      <c r="R859" s="333"/>
      <c r="S859" s="333"/>
      <c r="T859" s="333"/>
      <c r="U859" s="333"/>
      <c r="V859" s="333"/>
    </row>
    <row r="860" spans="1:22">
      <c r="A860" s="333"/>
      <c r="B860" s="333"/>
      <c r="C860" s="333"/>
      <c r="D860" s="333"/>
      <c r="E860" s="333"/>
      <c r="F860" s="333"/>
      <c r="G860" s="333"/>
      <c r="H860" s="333"/>
      <c r="I860" s="333"/>
      <c r="J860" s="333"/>
      <c r="K860" s="333"/>
      <c r="L860" s="333"/>
      <c r="M860" s="333"/>
      <c r="N860" s="333"/>
      <c r="O860" s="333"/>
      <c r="P860" s="333"/>
      <c r="Q860" s="333"/>
      <c r="R860" s="333"/>
      <c r="S860" s="333"/>
      <c r="T860" s="333"/>
      <c r="U860" s="333"/>
      <c r="V860" s="333"/>
    </row>
    <row r="861" spans="1:22">
      <c r="A861" s="333"/>
      <c r="B861" s="333"/>
      <c r="C861" s="333"/>
      <c r="D861" s="333"/>
      <c r="E861" s="333"/>
      <c r="F861" s="333"/>
      <c r="G861" s="333"/>
      <c r="H861" s="333"/>
      <c r="I861" s="333"/>
      <c r="J861" s="333"/>
      <c r="K861" s="333"/>
      <c r="L861" s="333"/>
      <c r="M861" s="333"/>
      <c r="N861" s="333"/>
      <c r="O861" s="333"/>
      <c r="P861" s="333"/>
      <c r="Q861" s="333"/>
      <c r="R861" s="333"/>
      <c r="S861" s="333"/>
      <c r="T861" s="333"/>
      <c r="U861" s="333"/>
      <c r="V861" s="333"/>
    </row>
    <row r="862" spans="1:22">
      <c r="A862" s="333"/>
      <c r="B862" s="333"/>
      <c r="C862" s="333"/>
      <c r="D862" s="333"/>
      <c r="E862" s="333"/>
      <c r="F862" s="333"/>
      <c r="G862" s="333"/>
      <c r="H862" s="333"/>
      <c r="I862" s="333"/>
      <c r="J862" s="333"/>
      <c r="K862" s="333"/>
      <c r="L862" s="333"/>
      <c r="M862" s="333"/>
      <c r="N862" s="333"/>
      <c r="O862" s="333"/>
      <c r="P862" s="333"/>
      <c r="Q862" s="333"/>
      <c r="R862" s="333"/>
      <c r="S862" s="333"/>
      <c r="T862" s="333"/>
      <c r="U862" s="333"/>
      <c r="V862" s="333"/>
    </row>
    <row r="863" spans="1:22">
      <c r="A863" s="333"/>
      <c r="B863" s="333"/>
      <c r="C863" s="333"/>
      <c r="D863" s="333"/>
      <c r="E863" s="333"/>
      <c r="F863" s="333"/>
      <c r="G863" s="333"/>
      <c r="H863" s="333"/>
      <c r="I863" s="333"/>
      <c r="J863" s="333"/>
      <c r="K863" s="333"/>
      <c r="L863" s="333"/>
      <c r="M863" s="333"/>
      <c r="N863" s="333"/>
      <c r="O863" s="333"/>
      <c r="P863" s="333"/>
      <c r="Q863" s="333"/>
      <c r="R863" s="333"/>
      <c r="S863" s="333"/>
      <c r="T863" s="333"/>
      <c r="U863" s="333"/>
      <c r="V863" s="333"/>
    </row>
    <row r="864" spans="1:22">
      <c r="A864" s="333"/>
      <c r="B864" s="333"/>
      <c r="C864" s="333"/>
      <c r="D864" s="333"/>
      <c r="E864" s="333"/>
      <c r="F864" s="333"/>
      <c r="G864" s="333"/>
      <c r="H864" s="333"/>
      <c r="I864" s="333"/>
      <c r="J864" s="333"/>
      <c r="K864" s="333"/>
      <c r="L864" s="333"/>
      <c r="M864" s="333"/>
      <c r="N864" s="333"/>
      <c r="O864" s="333"/>
      <c r="P864" s="333"/>
      <c r="Q864" s="333"/>
      <c r="R864" s="333"/>
      <c r="S864" s="333"/>
      <c r="T864" s="333"/>
      <c r="U864" s="333"/>
      <c r="V864" s="333"/>
    </row>
    <row r="865" spans="1:22">
      <c r="A865" s="333"/>
      <c r="B865" s="333"/>
      <c r="C865" s="333"/>
      <c r="D865" s="333"/>
      <c r="E865" s="333"/>
      <c r="F865" s="333"/>
      <c r="G865" s="333"/>
      <c r="H865" s="333"/>
      <c r="I865" s="333"/>
      <c r="J865" s="333"/>
      <c r="K865" s="333"/>
      <c r="L865" s="333"/>
      <c r="M865" s="333"/>
      <c r="N865" s="333"/>
      <c r="O865" s="333"/>
      <c r="P865" s="333"/>
      <c r="Q865" s="333"/>
      <c r="R865" s="333"/>
      <c r="S865" s="333"/>
      <c r="T865" s="333"/>
      <c r="U865" s="333"/>
      <c r="V865" s="333"/>
    </row>
    <row r="866" spans="1:22">
      <c r="A866" s="333"/>
      <c r="B866" s="333"/>
      <c r="C866" s="333"/>
      <c r="D866" s="333"/>
      <c r="E866" s="333"/>
      <c r="F866" s="333"/>
      <c r="G866" s="333"/>
      <c r="H866" s="333"/>
      <c r="I866" s="333"/>
      <c r="J866" s="333"/>
      <c r="K866" s="333"/>
      <c r="L866" s="333"/>
      <c r="M866" s="333"/>
      <c r="N866" s="333"/>
      <c r="O866" s="333"/>
      <c r="P866" s="333"/>
      <c r="Q866" s="333"/>
      <c r="R866" s="333"/>
      <c r="S866" s="333"/>
      <c r="T866" s="333"/>
      <c r="U866" s="333"/>
      <c r="V866" s="333"/>
    </row>
    <row r="867" spans="1:22">
      <c r="A867" s="333"/>
      <c r="B867" s="333"/>
      <c r="C867" s="333"/>
      <c r="D867" s="333"/>
      <c r="E867" s="333"/>
      <c r="F867" s="333"/>
      <c r="G867" s="333"/>
      <c r="H867" s="333"/>
      <c r="I867" s="333"/>
      <c r="J867" s="333"/>
      <c r="K867" s="333"/>
      <c r="L867" s="333"/>
      <c r="M867" s="333"/>
      <c r="N867" s="333"/>
      <c r="O867" s="333"/>
      <c r="P867" s="333"/>
      <c r="Q867" s="333"/>
      <c r="R867" s="333"/>
      <c r="S867" s="333"/>
      <c r="T867" s="333"/>
      <c r="U867" s="333"/>
      <c r="V867" s="333"/>
    </row>
    <row r="868" spans="1:22">
      <c r="A868" s="333"/>
      <c r="B868" s="333"/>
      <c r="C868" s="333"/>
      <c r="D868" s="333"/>
      <c r="E868" s="333"/>
      <c r="F868" s="333"/>
      <c r="G868" s="333"/>
      <c r="H868" s="333"/>
      <c r="I868" s="333"/>
      <c r="J868" s="333"/>
      <c r="K868" s="333"/>
      <c r="L868" s="333"/>
      <c r="M868" s="333"/>
      <c r="N868" s="333"/>
      <c r="O868" s="333"/>
      <c r="P868" s="333"/>
      <c r="Q868" s="333"/>
      <c r="R868" s="333"/>
      <c r="S868" s="333"/>
      <c r="T868" s="333"/>
      <c r="U868" s="333"/>
      <c r="V868" s="333"/>
    </row>
    <row r="869" spans="1:22">
      <c r="A869" s="333"/>
      <c r="B869" s="333"/>
      <c r="C869" s="333"/>
      <c r="D869" s="333"/>
      <c r="E869" s="333"/>
      <c r="F869" s="333"/>
      <c r="G869" s="333"/>
      <c r="H869" s="333"/>
      <c r="I869" s="333"/>
      <c r="J869" s="333"/>
      <c r="K869" s="333"/>
      <c r="L869" s="333"/>
      <c r="M869" s="333"/>
      <c r="N869" s="333"/>
      <c r="O869" s="333"/>
      <c r="P869" s="333"/>
      <c r="Q869" s="333"/>
      <c r="R869" s="333"/>
      <c r="S869" s="333"/>
      <c r="T869" s="333"/>
      <c r="U869" s="333"/>
      <c r="V869" s="333"/>
    </row>
    <row r="870" spans="1:22">
      <c r="A870" s="333"/>
      <c r="B870" s="333"/>
      <c r="C870" s="333"/>
      <c r="D870" s="333"/>
      <c r="E870" s="333"/>
      <c r="F870" s="333"/>
      <c r="G870" s="333"/>
      <c r="H870" s="333"/>
      <c r="I870" s="333"/>
      <c r="J870" s="333"/>
      <c r="K870" s="333"/>
      <c r="L870" s="333"/>
      <c r="M870" s="333"/>
      <c r="N870" s="333"/>
      <c r="O870" s="333"/>
      <c r="P870" s="333"/>
      <c r="Q870" s="333"/>
      <c r="R870" s="333"/>
      <c r="S870" s="333"/>
      <c r="T870" s="333"/>
      <c r="U870" s="333"/>
      <c r="V870" s="333"/>
    </row>
    <row r="871" spans="1:22">
      <c r="A871" s="333"/>
      <c r="B871" s="333"/>
      <c r="C871" s="333"/>
      <c r="D871" s="333"/>
      <c r="E871" s="333"/>
      <c r="F871" s="333"/>
      <c r="G871" s="333"/>
      <c r="H871" s="333"/>
      <c r="I871" s="333"/>
      <c r="J871" s="333"/>
      <c r="K871" s="333"/>
      <c r="L871" s="333"/>
      <c r="M871" s="333"/>
      <c r="N871" s="333"/>
      <c r="O871" s="333"/>
      <c r="P871" s="333"/>
      <c r="Q871" s="333"/>
      <c r="R871" s="333"/>
      <c r="S871" s="333"/>
      <c r="T871" s="333"/>
      <c r="U871" s="333"/>
      <c r="V871" s="333"/>
    </row>
    <row r="872" spans="1:22">
      <c r="A872" s="333"/>
      <c r="B872" s="333"/>
      <c r="C872" s="333"/>
      <c r="D872" s="333"/>
      <c r="E872" s="333"/>
      <c r="F872" s="333"/>
      <c r="G872" s="333"/>
      <c r="H872" s="333"/>
      <c r="I872" s="333"/>
      <c r="J872" s="333"/>
      <c r="K872" s="333"/>
      <c r="L872" s="333"/>
      <c r="M872" s="333"/>
      <c r="N872" s="333"/>
      <c r="O872" s="333"/>
      <c r="P872" s="333"/>
      <c r="Q872" s="333"/>
      <c r="R872" s="333"/>
      <c r="S872" s="333"/>
      <c r="T872" s="333"/>
      <c r="U872" s="333"/>
      <c r="V872" s="333"/>
    </row>
    <row r="873" spans="1:22">
      <c r="A873" s="333"/>
      <c r="B873" s="333"/>
      <c r="C873" s="333"/>
      <c r="D873" s="333"/>
      <c r="E873" s="333"/>
      <c r="F873" s="333"/>
      <c r="G873" s="333"/>
      <c r="H873" s="333"/>
      <c r="I873" s="333"/>
      <c r="J873" s="333"/>
      <c r="K873" s="333"/>
      <c r="L873" s="333"/>
      <c r="M873" s="333"/>
      <c r="N873" s="333"/>
      <c r="O873" s="333"/>
      <c r="P873" s="333"/>
      <c r="Q873" s="333"/>
      <c r="R873" s="333"/>
      <c r="S873" s="333"/>
      <c r="T873" s="333"/>
      <c r="U873" s="333"/>
      <c r="V873" s="333"/>
    </row>
    <row r="874" spans="1:22">
      <c r="A874" s="333"/>
      <c r="B874" s="333"/>
      <c r="C874" s="333"/>
      <c r="D874" s="333"/>
      <c r="E874" s="333"/>
      <c r="F874" s="333"/>
      <c r="G874" s="333"/>
      <c r="H874" s="333"/>
      <c r="I874" s="333"/>
      <c r="J874" s="333"/>
      <c r="K874" s="333"/>
      <c r="L874" s="333"/>
      <c r="M874" s="333"/>
      <c r="N874" s="333"/>
      <c r="O874" s="333"/>
      <c r="P874" s="333"/>
      <c r="Q874" s="333"/>
      <c r="R874" s="333"/>
      <c r="S874" s="333"/>
      <c r="T874" s="333"/>
      <c r="U874" s="333"/>
      <c r="V874" s="333"/>
    </row>
    <row r="875" spans="1:22">
      <c r="A875" s="333"/>
      <c r="B875" s="333"/>
      <c r="C875" s="333"/>
      <c r="D875" s="333"/>
      <c r="E875" s="333"/>
      <c r="F875" s="333"/>
      <c r="G875" s="333"/>
      <c r="H875" s="333"/>
      <c r="I875" s="333"/>
      <c r="J875" s="333"/>
      <c r="K875" s="333"/>
      <c r="L875" s="333"/>
      <c r="M875" s="333"/>
      <c r="N875" s="333"/>
      <c r="O875" s="333"/>
      <c r="P875" s="333"/>
      <c r="Q875" s="333"/>
      <c r="R875" s="333"/>
      <c r="S875" s="333"/>
      <c r="T875" s="333"/>
      <c r="U875" s="333"/>
      <c r="V875" s="333"/>
    </row>
    <row r="876" spans="1:22">
      <c r="A876" s="333"/>
      <c r="B876" s="333"/>
      <c r="C876" s="333"/>
      <c r="D876" s="333"/>
      <c r="E876" s="333"/>
      <c r="F876" s="333"/>
      <c r="G876" s="333"/>
      <c r="H876" s="333"/>
      <c r="I876" s="333"/>
      <c r="J876" s="333"/>
      <c r="K876" s="333"/>
      <c r="L876" s="333"/>
      <c r="M876" s="333"/>
      <c r="N876" s="333"/>
      <c r="O876" s="333"/>
      <c r="P876" s="333"/>
      <c r="Q876" s="333"/>
      <c r="R876" s="333"/>
      <c r="S876" s="333"/>
      <c r="T876" s="333"/>
      <c r="U876" s="333"/>
      <c r="V876" s="333"/>
    </row>
    <row r="877" spans="1:22">
      <c r="A877" s="333"/>
      <c r="B877" s="333"/>
      <c r="C877" s="333"/>
      <c r="D877" s="333"/>
      <c r="E877" s="333"/>
      <c r="F877" s="333"/>
      <c r="G877" s="333"/>
      <c r="H877" s="333"/>
      <c r="I877" s="333"/>
      <c r="J877" s="333"/>
      <c r="K877" s="333"/>
      <c r="L877" s="333"/>
      <c r="M877" s="333"/>
      <c r="N877" s="333"/>
      <c r="O877" s="333"/>
      <c r="P877" s="333"/>
      <c r="Q877" s="333"/>
      <c r="R877" s="333"/>
      <c r="S877" s="333"/>
      <c r="T877" s="333"/>
      <c r="U877" s="333"/>
      <c r="V877" s="333"/>
    </row>
    <row r="878" spans="1:22">
      <c r="A878" s="333"/>
      <c r="B878" s="333"/>
      <c r="C878" s="333"/>
      <c r="D878" s="333"/>
      <c r="E878" s="333"/>
      <c r="F878" s="333"/>
      <c r="G878" s="333"/>
      <c r="H878" s="333"/>
      <c r="I878" s="333"/>
      <c r="J878" s="333"/>
      <c r="K878" s="333"/>
      <c r="L878" s="333"/>
      <c r="M878" s="333"/>
      <c r="N878" s="333"/>
      <c r="O878" s="333"/>
      <c r="P878" s="333"/>
      <c r="Q878" s="333"/>
      <c r="R878" s="333"/>
      <c r="S878" s="333"/>
      <c r="T878" s="333"/>
      <c r="U878" s="333"/>
      <c r="V878" s="333"/>
    </row>
    <row r="879" spans="1:22">
      <c r="A879" s="333"/>
      <c r="B879" s="333"/>
      <c r="C879" s="333"/>
      <c r="D879" s="333"/>
      <c r="E879" s="333"/>
      <c r="F879" s="333"/>
      <c r="G879" s="333"/>
      <c r="H879" s="333"/>
      <c r="I879" s="333"/>
      <c r="J879" s="333"/>
      <c r="K879" s="333"/>
      <c r="L879" s="333"/>
      <c r="M879" s="333"/>
      <c r="N879" s="333"/>
      <c r="O879" s="333"/>
      <c r="P879" s="333"/>
      <c r="Q879" s="333"/>
      <c r="R879" s="333"/>
      <c r="S879" s="333"/>
      <c r="T879" s="333"/>
      <c r="U879" s="333"/>
      <c r="V879" s="333"/>
    </row>
    <row r="880" spans="1:22">
      <c r="A880" s="333"/>
      <c r="B880" s="333"/>
      <c r="C880" s="333"/>
      <c r="D880" s="333"/>
      <c r="E880" s="333"/>
      <c r="F880" s="333"/>
      <c r="G880" s="333"/>
      <c r="H880" s="333"/>
      <c r="I880" s="333"/>
      <c r="J880" s="333"/>
      <c r="K880" s="333"/>
      <c r="L880" s="333"/>
      <c r="M880" s="333"/>
      <c r="N880" s="333"/>
      <c r="O880" s="333"/>
      <c r="P880" s="333"/>
      <c r="Q880" s="333"/>
      <c r="R880" s="333"/>
      <c r="S880" s="333"/>
      <c r="T880" s="333"/>
      <c r="U880" s="333"/>
      <c r="V880" s="333"/>
    </row>
    <row r="881" spans="1:22">
      <c r="A881" s="333"/>
      <c r="B881" s="333"/>
      <c r="C881" s="333"/>
      <c r="D881" s="333"/>
      <c r="E881" s="333"/>
      <c r="F881" s="333"/>
      <c r="G881" s="333"/>
      <c r="H881" s="333"/>
      <c r="I881" s="333"/>
      <c r="J881" s="333"/>
      <c r="K881" s="333"/>
      <c r="L881" s="333"/>
      <c r="M881" s="333"/>
      <c r="N881" s="333"/>
      <c r="O881" s="333"/>
      <c r="P881" s="333"/>
      <c r="Q881" s="333"/>
      <c r="R881" s="333"/>
      <c r="S881" s="333"/>
      <c r="T881" s="333"/>
      <c r="U881" s="333"/>
      <c r="V881" s="333"/>
    </row>
    <row r="882" spans="1:22">
      <c r="A882" s="333"/>
      <c r="B882" s="333"/>
      <c r="C882" s="333"/>
      <c r="D882" s="333"/>
      <c r="E882" s="333"/>
      <c r="F882" s="333"/>
      <c r="G882" s="333"/>
      <c r="H882" s="333"/>
      <c r="I882" s="333"/>
      <c r="J882" s="333"/>
      <c r="K882" s="333"/>
      <c r="L882" s="333"/>
      <c r="M882" s="333"/>
      <c r="N882" s="333"/>
      <c r="O882" s="333"/>
      <c r="P882" s="333"/>
      <c r="Q882" s="333"/>
      <c r="R882" s="333"/>
      <c r="S882" s="333"/>
      <c r="T882" s="333"/>
      <c r="U882" s="333"/>
      <c r="V882" s="333"/>
    </row>
    <row r="883" spans="1:22">
      <c r="A883" s="333"/>
      <c r="B883" s="333"/>
      <c r="C883" s="333"/>
      <c r="D883" s="333"/>
      <c r="E883" s="333"/>
      <c r="F883" s="333"/>
      <c r="G883" s="333"/>
      <c r="H883" s="333"/>
      <c r="I883" s="333"/>
      <c r="J883" s="333"/>
      <c r="K883" s="333"/>
      <c r="L883" s="333"/>
      <c r="M883" s="333"/>
      <c r="N883" s="333"/>
      <c r="O883" s="333"/>
      <c r="P883" s="333"/>
      <c r="Q883" s="333"/>
      <c r="R883" s="333"/>
      <c r="S883" s="333"/>
      <c r="T883" s="333"/>
      <c r="U883" s="333"/>
      <c r="V883" s="333"/>
    </row>
    <row r="884" spans="1:22">
      <c r="A884" s="333"/>
      <c r="B884" s="333"/>
      <c r="C884" s="333"/>
      <c r="D884" s="333"/>
      <c r="E884" s="333"/>
      <c r="F884" s="333"/>
      <c r="G884" s="333"/>
      <c r="H884" s="333"/>
      <c r="I884" s="333"/>
      <c r="J884" s="333"/>
      <c r="K884" s="333"/>
      <c r="L884" s="333"/>
      <c r="M884" s="333"/>
      <c r="N884" s="333"/>
      <c r="O884" s="333"/>
      <c r="P884" s="333"/>
      <c r="Q884" s="333"/>
      <c r="R884" s="333"/>
      <c r="S884" s="333"/>
      <c r="T884" s="333"/>
      <c r="U884" s="333"/>
      <c r="V884" s="333"/>
    </row>
    <row r="885" spans="1:22">
      <c r="A885" s="333"/>
      <c r="B885" s="333"/>
      <c r="C885" s="333"/>
      <c r="D885" s="333"/>
      <c r="E885" s="333"/>
      <c r="F885" s="333"/>
      <c r="G885" s="333"/>
      <c r="H885" s="333"/>
      <c r="I885" s="333"/>
      <c r="J885" s="333"/>
      <c r="K885" s="333"/>
      <c r="L885" s="333"/>
      <c r="M885" s="333"/>
      <c r="N885" s="333"/>
      <c r="O885" s="333"/>
      <c r="P885" s="333"/>
      <c r="Q885" s="333"/>
      <c r="R885" s="333"/>
      <c r="S885" s="333"/>
      <c r="T885" s="333"/>
      <c r="U885" s="333"/>
      <c r="V885" s="333"/>
    </row>
    <row r="886" spans="1:22">
      <c r="A886" s="333"/>
      <c r="B886" s="333"/>
      <c r="C886" s="333"/>
      <c r="D886" s="333"/>
      <c r="E886" s="333"/>
      <c r="F886" s="333"/>
      <c r="G886" s="333"/>
      <c r="H886" s="333"/>
      <c r="I886" s="333"/>
      <c r="J886" s="333"/>
      <c r="K886" s="333"/>
      <c r="L886" s="333"/>
      <c r="M886" s="333"/>
      <c r="N886" s="333"/>
      <c r="O886" s="333"/>
      <c r="P886" s="333"/>
      <c r="Q886" s="333"/>
      <c r="R886" s="333"/>
      <c r="S886" s="333"/>
      <c r="T886" s="333"/>
      <c r="U886" s="333"/>
      <c r="V886" s="333"/>
    </row>
    <row r="887" spans="1:22">
      <c r="A887" s="333"/>
      <c r="B887" s="333"/>
      <c r="C887" s="333"/>
      <c r="D887" s="333"/>
      <c r="E887" s="333"/>
      <c r="F887" s="333"/>
      <c r="G887" s="333"/>
      <c r="H887" s="333"/>
      <c r="I887" s="333"/>
      <c r="J887" s="333"/>
      <c r="K887" s="333"/>
      <c r="L887" s="333"/>
      <c r="M887" s="333"/>
      <c r="N887" s="333"/>
      <c r="O887" s="333"/>
      <c r="P887" s="333"/>
      <c r="Q887" s="333"/>
      <c r="R887" s="333"/>
      <c r="S887" s="333"/>
      <c r="T887" s="333"/>
      <c r="U887" s="333"/>
      <c r="V887" s="333"/>
    </row>
    <row r="888" spans="1:22">
      <c r="A888" s="333"/>
      <c r="B888" s="333"/>
      <c r="C888" s="333"/>
      <c r="D888" s="333"/>
      <c r="E888" s="333"/>
      <c r="F888" s="333"/>
      <c r="G888" s="333"/>
      <c r="H888" s="333"/>
      <c r="I888" s="333"/>
      <c r="J888" s="333"/>
      <c r="K888" s="333"/>
      <c r="L888" s="333"/>
      <c r="M888" s="333"/>
      <c r="N888" s="333"/>
      <c r="O888" s="333"/>
      <c r="P888" s="333"/>
      <c r="Q888" s="333"/>
      <c r="R888" s="333"/>
      <c r="S888" s="333"/>
      <c r="T888" s="333"/>
      <c r="U888" s="333"/>
      <c r="V888" s="333"/>
    </row>
    <row r="889" spans="1:22">
      <c r="A889" s="333"/>
      <c r="B889" s="333"/>
      <c r="C889" s="333"/>
      <c r="D889" s="333"/>
      <c r="E889" s="333"/>
      <c r="F889" s="333"/>
      <c r="G889" s="333"/>
      <c r="H889" s="333"/>
      <c r="I889" s="333"/>
      <c r="J889" s="333"/>
      <c r="K889" s="333"/>
      <c r="L889" s="333"/>
      <c r="M889" s="333"/>
      <c r="N889" s="333"/>
      <c r="O889" s="333"/>
      <c r="P889" s="333"/>
      <c r="Q889" s="333"/>
      <c r="R889" s="333"/>
      <c r="S889" s="333"/>
      <c r="T889" s="333"/>
      <c r="U889" s="333"/>
      <c r="V889" s="333"/>
    </row>
    <row r="890" spans="1:22">
      <c r="A890" s="333"/>
      <c r="B890" s="333"/>
      <c r="C890" s="333"/>
      <c r="D890" s="333"/>
      <c r="E890" s="333"/>
      <c r="F890" s="333"/>
      <c r="G890" s="333"/>
      <c r="H890" s="333"/>
      <c r="I890" s="333"/>
      <c r="J890" s="333"/>
      <c r="K890" s="333"/>
      <c r="L890" s="333"/>
      <c r="M890" s="333"/>
      <c r="N890" s="333"/>
      <c r="O890" s="333"/>
      <c r="P890" s="333"/>
      <c r="Q890" s="333"/>
      <c r="R890" s="333"/>
      <c r="S890" s="333"/>
      <c r="T890" s="333"/>
      <c r="U890" s="333"/>
      <c r="V890" s="333"/>
    </row>
    <row r="891" spans="1:22">
      <c r="A891" s="333"/>
      <c r="B891" s="333"/>
      <c r="C891" s="333"/>
      <c r="D891" s="333"/>
      <c r="E891" s="333"/>
      <c r="F891" s="333"/>
      <c r="G891" s="333"/>
      <c r="H891" s="333"/>
      <c r="I891" s="333"/>
      <c r="J891" s="333"/>
      <c r="K891" s="333"/>
      <c r="L891" s="333"/>
      <c r="M891" s="333"/>
      <c r="N891" s="333"/>
      <c r="O891" s="333"/>
      <c r="P891" s="333"/>
      <c r="Q891" s="333"/>
      <c r="R891" s="333"/>
      <c r="S891" s="333"/>
      <c r="T891" s="333"/>
      <c r="U891" s="333"/>
      <c r="V891" s="333"/>
    </row>
    <row r="892" spans="1:22">
      <c r="A892" s="333"/>
      <c r="B892" s="333"/>
      <c r="C892" s="333"/>
      <c r="D892" s="333"/>
      <c r="E892" s="333"/>
      <c r="F892" s="333"/>
      <c r="G892" s="333"/>
      <c r="H892" s="333"/>
      <c r="I892" s="333"/>
      <c r="J892" s="333"/>
      <c r="K892" s="333"/>
      <c r="L892" s="333"/>
      <c r="M892" s="333"/>
      <c r="N892" s="333"/>
      <c r="O892" s="333"/>
      <c r="P892" s="333"/>
      <c r="Q892" s="333"/>
      <c r="R892" s="333"/>
      <c r="S892" s="333"/>
      <c r="T892" s="333"/>
      <c r="U892" s="333"/>
      <c r="V892" s="333"/>
    </row>
    <row r="893" spans="1:22">
      <c r="A893" s="333"/>
      <c r="B893" s="333"/>
      <c r="C893" s="333"/>
      <c r="D893" s="333"/>
      <c r="E893" s="333"/>
      <c r="F893" s="333"/>
      <c r="G893" s="333"/>
      <c r="H893" s="333"/>
      <c r="I893" s="333"/>
      <c r="J893" s="333"/>
      <c r="K893" s="333"/>
      <c r="L893" s="333"/>
      <c r="M893" s="333"/>
      <c r="N893" s="333"/>
      <c r="O893" s="333"/>
      <c r="P893" s="333"/>
      <c r="Q893" s="333"/>
      <c r="R893" s="333"/>
      <c r="S893" s="333"/>
      <c r="T893" s="333"/>
      <c r="U893" s="333"/>
      <c r="V893" s="333"/>
    </row>
    <row r="894" spans="1:22">
      <c r="A894" s="333"/>
      <c r="B894" s="333"/>
      <c r="C894" s="333"/>
      <c r="D894" s="333"/>
      <c r="E894" s="333"/>
      <c r="F894" s="333"/>
      <c r="G894" s="333"/>
      <c r="H894" s="333"/>
      <c r="I894" s="333"/>
      <c r="J894" s="333"/>
      <c r="K894" s="333"/>
      <c r="L894" s="333"/>
      <c r="M894" s="333"/>
      <c r="N894" s="333"/>
      <c r="O894" s="333"/>
      <c r="P894" s="333"/>
      <c r="Q894" s="333"/>
      <c r="R894" s="333"/>
      <c r="S894" s="333"/>
      <c r="T894" s="333"/>
      <c r="U894" s="333"/>
      <c r="V894" s="333"/>
    </row>
    <row r="895" spans="1:22">
      <c r="A895" s="333"/>
      <c r="B895" s="333"/>
      <c r="C895" s="333"/>
      <c r="D895" s="333"/>
      <c r="E895" s="333"/>
      <c r="F895" s="333"/>
      <c r="G895" s="333"/>
      <c r="H895" s="333"/>
      <c r="I895" s="333"/>
      <c r="J895" s="333"/>
      <c r="K895" s="333"/>
      <c r="L895" s="333"/>
      <c r="M895" s="333"/>
      <c r="N895" s="333"/>
      <c r="O895" s="333"/>
      <c r="P895" s="333"/>
      <c r="Q895" s="333"/>
      <c r="R895" s="333"/>
      <c r="S895" s="333"/>
      <c r="T895" s="333"/>
      <c r="U895" s="333"/>
      <c r="V895" s="333"/>
    </row>
    <row r="896" spans="1:22">
      <c r="A896" s="333"/>
      <c r="B896" s="333"/>
      <c r="C896" s="333"/>
      <c r="D896" s="333"/>
      <c r="E896" s="333"/>
      <c r="F896" s="333"/>
      <c r="G896" s="333"/>
      <c r="H896" s="333"/>
      <c r="I896" s="333"/>
      <c r="J896" s="333"/>
      <c r="K896" s="333"/>
      <c r="L896" s="333"/>
      <c r="M896" s="333"/>
      <c r="N896" s="333"/>
      <c r="O896" s="333"/>
      <c r="P896" s="333"/>
      <c r="Q896" s="333"/>
      <c r="R896" s="333"/>
      <c r="S896" s="333"/>
      <c r="T896" s="333"/>
      <c r="U896" s="333"/>
      <c r="V896" s="333"/>
    </row>
    <row r="897" spans="1:22">
      <c r="A897" s="333"/>
      <c r="B897" s="333"/>
      <c r="C897" s="333"/>
      <c r="D897" s="333"/>
      <c r="E897" s="333"/>
      <c r="F897" s="333"/>
      <c r="G897" s="333"/>
      <c r="H897" s="333"/>
      <c r="I897" s="333"/>
      <c r="J897" s="333"/>
      <c r="K897" s="333"/>
      <c r="L897" s="333"/>
      <c r="M897" s="333"/>
      <c r="N897" s="333"/>
      <c r="O897" s="333"/>
      <c r="P897" s="333"/>
      <c r="Q897" s="333"/>
      <c r="R897" s="333"/>
      <c r="S897" s="333"/>
      <c r="T897" s="333"/>
      <c r="U897" s="333"/>
      <c r="V897" s="333"/>
    </row>
    <row r="898" spans="1:22">
      <c r="A898" s="333"/>
      <c r="B898" s="333"/>
      <c r="C898" s="333"/>
      <c r="D898" s="333"/>
      <c r="E898" s="333"/>
      <c r="F898" s="333"/>
      <c r="G898" s="333"/>
      <c r="H898" s="333"/>
      <c r="I898" s="333"/>
      <c r="J898" s="333"/>
      <c r="K898" s="333"/>
      <c r="L898" s="333"/>
      <c r="M898" s="333"/>
      <c r="N898" s="333"/>
      <c r="O898" s="333"/>
      <c r="P898" s="333"/>
      <c r="Q898" s="333"/>
      <c r="R898" s="333"/>
      <c r="S898" s="333"/>
      <c r="T898" s="333"/>
      <c r="U898" s="333"/>
      <c r="V898" s="333"/>
    </row>
    <row r="899" spans="1:22">
      <c r="A899" s="333"/>
      <c r="B899" s="333"/>
      <c r="C899" s="333"/>
      <c r="D899" s="333"/>
      <c r="E899" s="333"/>
      <c r="F899" s="333"/>
      <c r="G899" s="333"/>
      <c r="H899" s="333"/>
      <c r="I899" s="333"/>
      <c r="J899" s="333"/>
      <c r="K899" s="333"/>
      <c r="L899" s="333"/>
      <c r="M899" s="333"/>
      <c r="N899" s="333"/>
      <c r="O899" s="333"/>
      <c r="P899" s="333"/>
      <c r="Q899" s="333"/>
      <c r="R899" s="333"/>
      <c r="S899" s="333"/>
      <c r="T899" s="333"/>
      <c r="U899" s="333"/>
      <c r="V899" s="333"/>
    </row>
    <row r="900" spans="1:22">
      <c r="A900" s="333"/>
      <c r="B900" s="333"/>
      <c r="C900" s="333"/>
      <c r="D900" s="333"/>
      <c r="E900" s="333"/>
      <c r="F900" s="333"/>
      <c r="G900" s="333"/>
      <c r="H900" s="333"/>
      <c r="I900" s="333"/>
      <c r="J900" s="333"/>
      <c r="K900" s="333"/>
      <c r="L900" s="333"/>
      <c r="M900" s="333"/>
      <c r="N900" s="333"/>
      <c r="O900" s="333"/>
      <c r="P900" s="333"/>
      <c r="Q900" s="333"/>
      <c r="R900" s="333"/>
      <c r="S900" s="333"/>
      <c r="T900" s="333"/>
      <c r="U900" s="333"/>
      <c r="V900" s="333"/>
    </row>
    <row r="901" spans="1:22">
      <c r="A901" s="333"/>
      <c r="B901" s="333"/>
      <c r="C901" s="333"/>
      <c r="D901" s="333"/>
      <c r="E901" s="333"/>
      <c r="F901" s="333"/>
      <c r="G901" s="333"/>
      <c r="H901" s="333"/>
      <c r="I901" s="333"/>
      <c r="J901" s="333"/>
      <c r="K901" s="333"/>
      <c r="L901" s="333"/>
      <c r="M901" s="333"/>
      <c r="N901" s="333"/>
      <c r="O901" s="333"/>
      <c r="P901" s="333"/>
      <c r="Q901" s="333"/>
      <c r="R901" s="333"/>
      <c r="S901" s="333"/>
      <c r="T901" s="333"/>
      <c r="U901" s="333"/>
      <c r="V901" s="333"/>
    </row>
    <row r="902" spans="1:22">
      <c r="A902" s="333"/>
      <c r="B902" s="333"/>
      <c r="C902" s="333"/>
      <c r="D902" s="333"/>
      <c r="E902" s="333"/>
      <c r="F902" s="333"/>
      <c r="G902" s="333"/>
      <c r="H902" s="333"/>
      <c r="I902" s="333"/>
      <c r="J902" s="333"/>
      <c r="K902" s="333"/>
      <c r="L902" s="333"/>
      <c r="M902" s="333"/>
      <c r="N902" s="333"/>
      <c r="O902" s="333"/>
      <c r="P902" s="333"/>
      <c r="Q902" s="333"/>
      <c r="R902" s="333"/>
      <c r="S902" s="333"/>
      <c r="T902" s="333"/>
      <c r="U902" s="333"/>
      <c r="V902" s="333"/>
    </row>
    <row r="903" spans="1:22">
      <c r="A903" s="333"/>
      <c r="B903" s="333"/>
      <c r="C903" s="333"/>
      <c r="D903" s="333"/>
      <c r="E903" s="333"/>
      <c r="F903" s="333"/>
      <c r="G903" s="333"/>
      <c r="H903" s="333"/>
      <c r="I903" s="333"/>
      <c r="J903" s="333"/>
      <c r="K903" s="333"/>
      <c r="L903" s="333"/>
      <c r="M903" s="333"/>
      <c r="N903" s="333"/>
      <c r="O903" s="333"/>
      <c r="P903" s="333"/>
      <c r="Q903" s="333"/>
      <c r="R903" s="333"/>
      <c r="S903" s="333"/>
      <c r="T903" s="333"/>
      <c r="U903" s="333"/>
      <c r="V903" s="333"/>
    </row>
    <row r="904" spans="1:22">
      <c r="A904" s="333"/>
      <c r="B904" s="333"/>
      <c r="C904" s="333"/>
      <c r="D904" s="333"/>
      <c r="E904" s="333"/>
      <c r="F904" s="333"/>
      <c r="G904" s="333"/>
      <c r="H904" s="333"/>
      <c r="I904" s="333"/>
      <c r="J904" s="333"/>
      <c r="K904" s="333"/>
      <c r="L904" s="333"/>
      <c r="M904" s="333"/>
      <c r="N904" s="333"/>
      <c r="O904" s="333"/>
      <c r="P904" s="333"/>
      <c r="Q904" s="333"/>
      <c r="R904" s="333"/>
      <c r="S904" s="333"/>
      <c r="T904" s="333"/>
      <c r="U904" s="333"/>
      <c r="V904" s="333"/>
    </row>
    <row r="905" spans="1:22">
      <c r="A905" s="333"/>
      <c r="B905" s="333"/>
      <c r="C905" s="333"/>
      <c r="D905" s="333"/>
      <c r="E905" s="333"/>
      <c r="F905" s="333"/>
      <c r="G905" s="333"/>
      <c r="H905" s="333"/>
      <c r="I905" s="333"/>
      <c r="J905" s="333"/>
      <c r="K905" s="333"/>
      <c r="L905" s="333"/>
      <c r="M905" s="333"/>
      <c r="N905" s="333"/>
      <c r="O905" s="333"/>
      <c r="P905" s="333"/>
      <c r="Q905" s="333"/>
      <c r="R905" s="333"/>
      <c r="S905" s="333"/>
      <c r="T905" s="333"/>
      <c r="U905" s="333"/>
      <c r="V905" s="333"/>
    </row>
    <row r="906" spans="1:22">
      <c r="A906" s="333"/>
      <c r="B906" s="333"/>
      <c r="C906" s="333"/>
      <c r="D906" s="333"/>
      <c r="E906" s="333"/>
      <c r="F906" s="333"/>
      <c r="G906" s="333"/>
      <c r="H906" s="333"/>
      <c r="I906" s="333"/>
      <c r="J906" s="333"/>
      <c r="K906" s="333"/>
      <c r="L906" s="333"/>
      <c r="M906" s="333"/>
      <c r="N906" s="333"/>
      <c r="O906" s="333"/>
      <c r="P906" s="333"/>
      <c r="Q906" s="333"/>
      <c r="R906" s="333"/>
      <c r="S906" s="333"/>
      <c r="T906" s="333"/>
      <c r="U906" s="333"/>
      <c r="V906" s="333"/>
    </row>
    <row r="907" spans="1:22">
      <c r="A907" s="333"/>
      <c r="B907" s="333"/>
      <c r="C907" s="333"/>
      <c r="D907" s="333"/>
      <c r="E907" s="333"/>
      <c r="F907" s="333"/>
      <c r="G907" s="333"/>
      <c r="H907" s="333"/>
      <c r="I907" s="333"/>
      <c r="J907" s="333"/>
      <c r="K907" s="333"/>
      <c r="L907" s="333"/>
      <c r="M907" s="333"/>
      <c r="N907" s="333"/>
      <c r="O907" s="333"/>
      <c r="P907" s="333"/>
      <c r="Q907" s="333"/>
      <c r="R907" s="333"/>
      <c r="S907" s="333"/>
      <c r="T907" s="333"/>
      <c r="U907" s="333"/>
      <c r="V907" s="333"/>
    </row>
    <row r="908" spans="1:22">
      <c r="A908" s="333"/>
      <c r="B908" s="333"/>
      <c r="C908" s="333"/>
      <c r="D908" s="333"/>
      <c r="E908" s="333"/>
      <c r="F908" s="333"/>
      <c r="G908" s="333"/>
      <c r="H908" s="333"/>
      <c r="I908" s="333"/>
      <c r="J908" s="333"/>
      <c r="K908" s="333"/>
      <c r="L908" s="333"/>
      <c r="M908" s="333"/>
      <c r="N908" s="333"/>
      <c r="O908" s="333"/>
      <c r="P908" s="333"/>
      <c r="Q908" s="333"/>
      <c r="R908" s="333"/>
      <c r="S908" s="333"/>
      <c r="T908" s="333"/>
      <c r="U908" s="333"/>
      <c r="V908" s="333"/>
    </row>
    <row r="909" spans="1:22">
      <c r="A909" s="333"/>
      <c r="B909" s="333"/>
      <c r="C909" s="333"/>
      <c r="D909" s="333"/>
      <c r="E909" s="333"/>
      <c r="F909" s="333"/>
      <c r="G909" s="333"/>
      <c r="H909" s="333"/>
      <c r="I909" s="333"/>
      <c r="J909" s="333"/>
      <c r="K909" s="333"/>
      <c r="L909" s="333"/>
      <c r="M909" s="333"/>
      <c r="N909" s="333"/>
      <c r="O909" s="333"/>
      <c r="P909" s="333"/>
      <c r="Q909" s="333"/>
      <c r="R909" s="333"/>
      <c r="S909" s="333"/>
      <c r="T909" s="333"/>
      <c r="U909" s="333"/>
      <c r="V909" s="333"/>
    </row>
    <row r="910" spans="1:22">
      <c r="A910" s="333"/>
      <c r="B910" s="333"/>
      <c r="C910" s="333"/>
      <c r="D910" s="333"/>
      <c r="E910" s="333"/>
      <c r="F910" s="333"/>
      <c r="G910" s="333"/>
      <c r="H910" s="333"/>
      <c r="I910" s="333"/>
      <c r="J910" s="333"/>
      <c r="K910" s="333"/>
      <c r="L910" s="333"/>
      <c r="M910" s="333"/>
      <c r="N910" s="333"/>
      <c r="O910" s="333"/>
      <c r="P910" s="333"/>
      <c r="Q910" s="333"/>
      <c r="R910" s="333"/>
      <c r="S910" s="333"/>
      <c r="T910" s="333"/>
      <c r="U910" s="333"/>
      <c r="V910" s="333"/>
    </row>
    <row r="911" spans="1:22">
      <c r="A911" s="333"/>
      <c r="B911" s="333"/>
      <c r="C911" s="333"/>
      <c r="D911" s="333"/>
      <c r="E911" s="333"/>
      <c r="F911" s="333"/>
      <c r="G911" s="333"/>
      <c r="H911" s="333"/>
      <c r="I911" s="333"/>
      <c r="J911" s="333"/>
      <c r="K911" s="333"/>
      <c r="L911" s="333"/>
      <c r="M911" s="333"/>
      <c r="N911" s="333"/>
      <c r="O911" s="333"/>
      <c r="P911" s="333"/>
      <c r="Q911" s="333"/>
      <c r="R911" s="333"/>
      <c r="S911" s="333"/>
      <c r="T911" s="333"/>
      <c r="U911" s="333"/>
      <c r="V911" s="333"/>
    </row>
    <row r="912" spans="1:22">
      <c r="A912" s="333"/>
      <c r="B912" s="333"/>
      <c r="C912" s="333"/>
      <c r="D912" s="333"/>
      <c r="E912" s="333"/>
      <c r="F912" s="333"/>
      <c r="G912" s="333"/>
      <c r="H912" s="333"/>
      <c r="I912" s="333"/>
      <c r="J912" s="333"/>
      <c r="K912" s="333"/>
      <c r="L912" s="333"/>
      <c r="M912" s="333"/>
      <c r="N912" s="333"/>
      <c r="O912" s="333"/>
      <c r="P912" s="333"/>
      <c r="Q912" s="333"/>
      <c r="R912" s="333"/>
      <c r="S912" s="333"/>
      <c r="T912" s="333"/>
      <c r="U912" s="333"/>
      <c r="V912" s="333"/>
    </row>
    <row r="913" spans="1:22">
      <c r="A913" s="333"/>
      <c r="B913" s="333"/>
      <c r="C913" s="333"/>
      <c r="D913" s="333"/>
      <c r="E913" s="333"/>
      <c r="F913" s="333"/>
      <c r="G913" s="333"/>
      <c r="H913" s="333"/>
      <c r="I913" s="333"/>
      <c r="J913" s="333"/>
      <c r="K913" s="333"/>
      <c r="L913" s="333"/>
      <c r="M913" s="333"/>
      <c r="N913" s="333"/>
      <c r="O913" s="333"/>
      <c r="P913" s="333"/>
      <c r="Q913" s="333"/>
      <c r="R913" s="333"/>
      <c r="S913" s="333"/>
      <c r="T913" s="333"/>
      <c r="U913" s="333"/>
      <c r="V913" s="333"/>
    </row>
    <row r="914" spans="1:22">
      <c r="A914" s="333"/>
      <c r="B914" s="333"/>
      <c r="C914" s="333"/>
      <c r="D914" s="333"/>
      <c r="E914" s="333"/>
      <c r="F914" s="333"/>
      <c r="G914" s="333"/>
      <c r="H914" s="333"/>
      <c r="I914" s="333"/>
      <c r="J914" s="333"/>
      <c r="K914" s="333"/>
      <c r="L914" s="333"/>
      <c r="M914" s="333"/>
      <c r="N914" s="333"/>
      <c r="O914" s="333"/>
      <c r="P914" s="333"/>
      <c r="Q914" s="333"/>
      <c r="R914" s="333"/>
      <c r="S914" s="333"/>
      <c r="T914" s="333"/>
      <c r="U914" s="333"/>
      <c r="V914" s="333"/>
    </row>
    <row r="915" spans="1:22">
      <c r="A915" s="333"/>
      <c r="B915" s="333"/>
      <c r="C915" s="333"/>
      <c r="D915" s="333"/>
      <c r="E915" s="333"/>
      <c r="F915" s="333"/>
      <c r="G915" s="333"/>
      <c r="H915" s="333"/>
      <c r="I915" s="333"/>
      <c r="J915" s="333"/>
      <c r="K915" s="333"/>
      <c r="L915" s="333"/>
      <c r="M915" s="333"/>
      <c r="N915" s="333"/>
      <c r="O915" s="333"/>
      <c r="P915" s="333"/>
      <c r="Q915" s="333"/>
      <c r="R915" s="333"/>
      <c r="S915" s="333"/>
      <c r="T915" s="333"/>
      <c r="U915" s="333"/>
      <c r="V915" s="333"/>
    </row>
    <row r="916" spans="1:22">
      <c r="A916" s="333"/>
      <c r="B916" s="333"/>
      <c r="C916" s="333"/>
      <c r="D916" s="333"/>
      <c r="E916" s="333"/>
      <c r="F916" s="333"/>
      <c r="G916" s="333"/>
      <c r="H916" s="333"/>
      <c r="I916" s="333"/>
      <c r="J916" s="333"/>
      <c r="K916" s="333"/>
      <c r="L916" s="333"/>
      <c r="M916" s="333"/>
      <c r="N916" s="333"/>
      <c r="O916" s="333"/>
      <c r="P916" s="333"/>
      <c r="Q916" s="333"/>
      <c r="R916" s="333"/>
      <c r="S916" s="333"/>
      <c r="T916" s="333"/>
      <c r="U916" s="333"/>
      <c r="V916" s="333"/>
    </row>
    <row r="917" spans="1:22">
      <c r="A917" s="333"/>
      <c r="B917" s="333"/>
      <c r="C917" s="333"/>
      <c r="D917" s="333"/>
      <c r="E917" s="333"/>
      <c r="F917" s="333"/>
      <c r="G917" s="333"/>
      <c r="H917" s="333"/>
      <c r="I917" s="333"/>
      <c r="J917" s="333"/>
      <c r="K917" s="333"/>
      <c r="L917" s="333"/>
      <c r="M917" s="333"/>
      <c r="N917" s="333"/>
      <c r="O917" s="333"/>
      <c r="P917" s="333"/>
      <c r="Q917" s="333"/>
      <c r="R917" s="333"/>
      <c r="S917" s="333"/>
      <c r="T917" s="333"/>
      <c r="U917" s="333"/>
      <c r="V917" s="333"/>
    </row>
    <row r="918" spans="1:22">
      <c r="A918" s="333"/>
      <c r="B918" s="333"/>
      <c r="C918" s="333"/>
      <c r="D918" s="333"/>
      <c r="E918" s="333"/>
      <c r="F918" s="333"/>
      <c r="G918" s="333"/>
      <c r="H918" s="333"/>
      <c r="I918" s="333"/>
      <c r="J918" s="333"/>
      <c r="K918" s="333"/>
      <c r="L918" s="333"/>
      <c r="M918" s="333"/>
      <c r="N918" s="333"/>
      <c r="O918" s="333"/>
      <c r="P918" s="333"/>
      <c r="Q918" s="333"/>
      <c r="R918" s="333"/>
      <c r="S918" s="333"/>
      <c r="T918" s="333"/>
      <c r="U918" s="333"/>
      <c r="V918" s="333"/>
    </row>
    <row r="919" spans="1:22">
      <c r="A919" s="333"/>
      <c r="B919" s="333"/>
      <c r="C919" s="333"/>
      <c r="D919" s="333"/>
      <c r="E919" s="333"/>
      <c r="F919" s="333"/>
      <c r="G919" s="333"/>
      <c r="H919" s="333"/>
      <c r="I919" s="333"/>
      <c r="J919" s="333"/>
      <c r="K919" s="333"/>
      <c r="L919" s="333"/>
      <c r="M919" s="333"/>
      <c r="N919" s="333"/>
      <c r="O919" s="333"/>
      <c r="P919" s="333"/>
      <c r="Q919" s="333"/>
      <c r="R919" s="333"/>
      <c r="S919" s="333"/>
      <c r="T919" s="333"/>
      <c r="U919" s="333"/>
      <c r="V919" s="333"/>
    </row>
    <row r="920" spans="1:22">
      <c r="A920" s="333"/>
      <c r="B920" s="333"/>
      <c r="C920" s="333"/>
      <c r="D920" s="333"/>
      <c r="E920" s="333"/>
      <c r="F920" s="333"/>
      <c r="G920" s="333"/>
      <c r="H920" s="333"/>
      <c r="I920" s="333"/>
      <c r="J920" s="333"/>
      <c r="K920" s="333"/>
      <c r="L920" s="333"/>
      <c r="M920" s="333"/>
      <c r="N920" s="333"/>
      <c r="O920" s="333"/>
      <c r="P920" s="333"/>
      <c r="Q920" s="333"/>
      <c r="R920" s="333"/>
      <c r="S920" s="333"/>
      <c r="T920" s="333"/>
      <c r="U920" s="333"/>
      <c r="V920" s="333"/>
    </row>
    <row r="921" spans="1:22">
      <c r="A921" s="333"/>
      <c r="B921" s="333"/>
      <c r="C921" s="333"/>
      <c r="D921" s="333"/>
      <c r="E921" s="333"/>
      <c r="F921" s="333"/>
      <c r="G921" s="333"/>
      <c r="H921" s="333"/>
      <c r="I921" s="333"/>
      <c r="J921" s="333"/>
      <c r="K921" s="333"/>
      <c r="L921" s="333"/>
      <c r="M921" s="333"/>
      <c r="N921" s="333"/>
      <c r="O921" s="333"/>
      <c r="P921" s="333"/>
      <c r="Q921" s="333"/>
      <c r="R921" s="333"/>
      <c r="S921" s="333"/>
      <c r="T921" s="333"/>
      <c r="U921" s="333"/>
      <c r="V921" s="333"/>
    </row>
    <row r="922" spans="1:22">
      <c r="A922" s="333"/>
      <c r="B922" s="333"/>
      <c r="C922" s="333"/>
      <c r="D922" s="333"/>
      <c r="E922" s="333"/>
      <c r="F922" s="333"/>
      <c r="G922" s="333"/>
      <c r="H922" s="333"/>
      <c r="I922" s="333"/>
      <c r="J922" s="333"/>
      <c r="K922" s="333"/>
      <c r="L922" s="333"/>
      <c r="M922" s="333"/>
      <c r="N922" s="333"/>
      <c r="O922" s="333"/>
      <c r="P922" s="333"/>
      <c r="Q922" s="333"/>
      <c r="R922" s="333"/>
      <c r="S922" s="333"/>
      <c r="T922" s="333"/>
      <c r="U922" s="333"/>
      <c r="V922" s="333"/>
    </row>
    <row r="923" spans="1:22">
      <c r="A923" s="333"/>
      <c r="B923" s="333"/>
      <c r="C923" s="333"/>
      <c r="D923" s="333"/>
      <c r="E923" s="333"/>
      <c r="F923" s="333"/>
      <c r="G923" s="333"/>
      <c r="H923" s="333"/>
      <c r="I923" s="333"/>
      <c r="J923" s="333"/>
      <c r="K923" s="333"/>
      <c r="L923" s="333"/>
      <c r="M923" s="333"/>
      <c r="N923" s="333"/>
      <c r="O923" s="333"/>
      <c r="P923" s="333"/>
      <c r="Q923" s="333"/>
      <c r="R923" s="333"/>
      <c r="S923" s="333"/>
      <c r="T923" s="333"/>
      <c r="U923" s="333"/>
      <c r="V923" s="333"/>
    </row>
    <row r="924" spans="1:22">
      <c r="A924" s="333"/>
      <c r="B924" s="333"/>
      <c r="C924" s="333"/>
      <c r="D924" s="333"/>
      <c r="E924" s="333"/>
      <c r="F924" s="333"/>
      <c r="G924" s="333"/>
      <c r="H924" s="333"/>
      <c r="I924" s="333"/>
      <c r="J924" s="333"/>
      <c r="K924" s="333"/>
      <c r="L924" s="333"/>
      <c r="M924" s="333"/>
      <c r="N924" s="333"/>
      <c r="O924" s="333"/>
      <c r="P924" s="333"/>
      <c r="Q924" s="333"/>
      <c r="R924" s="333"/>
      <c r="S924" s="333"/>
      <c r="T924" s="333"/>
      <c r="U924" s="333"/>
      <c r="V924" s="333"/>
    </row>
    <row r="925" spans="1:22">
      <c r="A925" s="333"/>
      <c r="B925" s="333"/>
      <c r="C925" s="333"/>
      <c r="D925" s="333"/>
      <c r="E925" s="333"/>
      <c r="F925" s="333"/>
      <c r="G925" s="333"/>
      <c r="H925" s="333"/>
      <c r="I925" s="333"/>
      <c r="J925" s="333"/>
      <c r="K925" s="333"/>
      <c r="L925" s="333"/>
      <c r="M925" s="333"/>
      <c r="N925" s="333"/>
      <c r="O925" s="333"/>
      <c r="P925" s="333"/>
      <c r="Q925" s="333"/>
      <c r="R925" s="333"/>
      <c r="S925" s="333"/>
      <c r="T925" s="333"/>
      <c r="U925" s="333"/>
      <c r="V925" s="333"/>
    </row>
    <row r="926" spans="1:22">
      <c r="A926" s="333"/>
      <c r="B926" s="333"/>
      <c r="C926" s="333"/>
      <c r="D926" s="333"/>
      <c r="E926" s="333"/>
      <c r="F926" s="333"/>
      <c r="G926" s="333"/>
      <c r="H926" s="333"/>
      <c r="I926" s="333"/>
      <c r="J926" s="333"/>
      <c r="K926" s="333"/>
      <c r="L926" s="333"/>
      <c r="M926" s="333"/>
      <c r="N926" s="333"/>
      <c r="O926" s="333"/>
      <c r="P926" s="333"/>
      <c r="Q926" s="333"/>
      <c r="R926" s="333"/>
      <c r="S926" s="333"/>
      <c r="T926" s="333"/>
      <c r="U926" s="333"/>
      <c r="V926" s="333"/>
    </row>
    <row r="927" spans="1:22">
      <c r="A927" s="333"/>
      <c r="B927" s="333"/>
      <c r="C927" s="333"/>
      <c r="D927" s="333"/>
      <c r="E927" s="333"/>
      <c r="F927" s="333"/>
      <c r="G927" s="333"/>
      <c r="H927" s="333"/>
      <c r="I927" s="333"/>
      <c r="J927" s="333"/>
      <c r="K927" s="333"/>
      <c r="L927" s="333"/>
      <c r="M927" s="333"/>
      <c r="N927" s="333"/>
      <c r="O927" s="333"/>
      <c r="P927" s="333"/>
      <c r="Q927" s="333"/>
      <c r="R927" s="333"/>
      <c r="S927" s="333"/>
      <c r="T927" s="333"/>
      <c r="U927" s="333"/>
      <c r="V927" s="333"/>
    </row>
    <row r="928" spans="1:22">
      <c r="A928" s="333"/>
      <c r="B928" s="333"/>
      <c r="C928" s="333"/>
      <c r="D928" s="333"/>
      <c r="E928" s="333"/>
      <c r="F928" s="333"/>
      <c r="G928" s="333"/>
      <c r="H928" s="333"/>
      <c r="I928" s="333"/>
      <c r="J928" s="333"/>
      <c r="K928" s="333"/>
      <c r="L928" s="333"/>
      <c r="M928" s="333"/>
      <c r="N928" s="333"/>
      <c r="O928" s="333"/>
      <c r="P928" s="333"/>
      <c r="Q928" s="333"/>
      <c r="R928" s="333"/>
      <c r="S928" s="333"/>
      <c r="T928" s="333"/>
      <c r="U928" s="333"/>
      <c r="V928" s="333"/>
    </row>
    <row r="929" spans="1:22">
      <c r="A929" s="333"/>
      <c r="B929" s="333"/>
      <c r="C929" s="333"/>
      <c r="D929" s="333"/>
      <c r="E929" s="333"/>
      <c r="F929" s="333"/>
      <c r="G929" s="333"/>
      <c r="H929" s="333"/>
      <c r="I929" s="333"/>
      <c r="J929" s="333"/>
      <c r="K929" s="333"/>
      <c r="L929" s="333"/>
      <c r="M929" s="333"/>
      <c r="N929" s="333"/>
      <c r="O929" s="333"/>
      <c r="P929" s="333"/>
      <c r="Q929" s="333"/>
      <c r="R929" s="333"/>
      <c r="S929" s="333"/>
      <c r="T929" s="333"/>
      <c r="U929" s="333"/>
      <c r="V929" s="333"/>
    </row>
    <row r="930" spans="1:22">
      <c r="A930" s="333"/>
      <c r="B930" s="333"/>
      <c r="C930" s="333"/>
      <c r="D930" s="333"/>
      <c r="E930" s="333"/>
      <c r="F930" s="333"/>
      <c r="G930" s="333"/>
      <c r="H930" s="333"/>
      <c r="I930" s="333"/>
      <c r="J930" s="333"/>
      <c r="K930" s="333"/>
      <c r="L930" s="333"/>
      <c r="M930" s="333"/>
      <c r="N930" s="333"/>
      <c r="O930" s="333"/>
      <c r="P930" s="333"/>
      <c r="Q930" s="333"/>
      <c r="R930" s="333"/>
      <c r="S930" s="333"/>
      <c r="T930" s="333"/>
      <c r="U930" s="333"/>
      <c r="V930" s="333"/>
    </row>
    <row r="931" spans="1:22">
      <c r="A931" s="333"/>
      <c r="B931" s="333"/>
      <c r="C931" s="333"/>
      <c r="D931" s="333"/>
      <c r="E931" s="333"/>
      <c r="F931" s="333"/>
      <c r="G931" s="333"/>
      <c r="H931" s="333"/>
      <c r="I931" s="333"/>
      <c r="J931" s="333"/>
      <c r="K931" s="333"/>
      <c r="L931" s="333"/>
      <c r="M931" s="333"/>
      <c r="N931" s="333"/>
      <c r="O931" s="333"/>
      <c r="P931" s="333"/>
      <c r="Q931" s="333"/>
      <c r="R931" s="333"/>
      <c r="S931" s="333"/>
      <c r="T931" s="333"/>
      <c r="U931" s="333"/>
      <c r="V931" s="333"/>
    </row>
    <row r="932" spans="1:22">
      <c r="A932" s="333"/>
      <c r="B932" s="333"/>
      <c r="C932" s="333"/>
      <c r="D932" s="333"/>
      <c r="E932" s="333"/>
      <c r="F932" s="333"/>
      <c r="G932" s="333"/>
      <c r="H932" s="333"/>
      <c r="I932" s="333"/>
      <c r="J932" s="333"/>
      <c r="K932" s="333"/>
      <c r="L932" s="333"/>
      <c r="M932" s="333"/>
      <c r="N932" s="333"/>
      <c r="O932" s="333"/>
      <c r="P932" s="333"/>
      <c r="Q932" s="333"/>
      <c r="R932" s="333"/>
      <c r="S932" s="333"/>
      <c r="T932" s="333"/>
      <c r="U932" s="333"/>
      <c r="V932" s="333"/>
    </row>
    <row r="933" spans="1:22">
      <c r="A933" s="333"/>
      <c r="B933" s="333"/>
      <c r="C933" s="333"/>
      <c r="D933" s="333"/>
      <c r="E933" s="333"/>
      <c r="F933" s="333"/>
      <c r="G933" s="333"/>
      <c r="H933" s="333"/>
      <c r="I933" s="333"/>
      <c r="J933" s="333"/>
      <c r="K933" s="333"/>
      <c r="L933" s="333"/>
      <c r="M933" s="333"/>
      <c r="N933" s="333"/>
      <c r="O933" s="333"/>
      <c r="P933" s="333"/>
      <c r="Q933" s="333"/>
      <c r="R933" s="333"/>
      <c r="S933" s="333"/>
      <c r="T933" s="333"/>
      <c r="U933" s="333"/>
      <c r="V933" s="333"/>
    </row>
    <row r="934" spans="1:22">
      <c r="A934" s="333"/>
      <c r="B934" s="333"/>
      <c r="C934" s="333"/>
      <c r="D934" s="333"/>
      <c r="E934" s="333"/>
      <c r="F934" s="333"/>
      <c r="G934" s="333"/>
      <c r="H934" s="333"/>
      <c r="I934" s="333"/>
      <c r="J934" s="333"/>
      <c r="K934" s="333"/>
      <c r="L934" s="333"/>
      <c r="M934" s="333"/>
      <c r="N934" s="333"/>
      <c r="O934" s="333"/>
      <c r="P934" s="333"/>
      <c r="Q934" s="333"/>
      <c r="R934" s="333"/>
      <c r="S934" s="333"/>
      <c r="T934" s="333"/>
      <c r="U934" s="333"/>
      <c r="V934" s="333"/>
    </row>
    <row r="935" spans="1:22">
      <c r="A935" s="333"/>
      <c r="B935" s="333"/>
      <c r="C935" s="333"/>
      <c r="D935" s="333"/>
      <c r="E935" s="333"/>
      <c r="F935" s="333"/>
      <c r="G935" s="333"/>
      <c r="H935" s="333"/>
      <c r="I935" s="333"/>
      <c r="J935" s="333"/>
      <c r="K935" s="333"/>
      <c r="L935" s="333"/>
      <c r="M935" s="333"/>
      <c r="N935" s="333"/>
      <c r="O935" s="333"/>
      <c r="P935" s="333"/>
      <c r="Q935" s="333"/>
      <c r="R935" s="333"/>
      <c r="S935" s="333"/>
      <c r="T935" s="333"/>
      <c r="U935" s="333"/>
      <c r="V935" s="333"/>
    </row>
    <row r="936" spans="1:22">
      <c r="A936" s="333"/>
      <c r="B936" s="333"/>
      <c r="C936" s="333"/>
      <c r="D936" s="333"/>
      <c r="E936" s="333"/>
      <c r="F936" s="333"/>
      <c r="G936" s="333"/>
      <c r="H936" s="333"/>
      <c r="I936" s="333"/>
      <c r="J936" s="333"/>
      <c r="K936" s="333"/>
      <c r="L936" s="333"/>
      <c r="M936" s="333"/>
      <c r="N936" s="333"/>
      <c r="O936" s="333"/>
      <c r="P936" s="333"/>
      <c r="Q936" s="333"/>
      <c r="R936" s="333"/>
      <c r="S936" s="333"/>
      <c r="T936" s="333"/>
      <c r="U936" s="333"/>
      <c r="V936" s="333"/>
    </row>
    <row r="937" spans="1:22">
      <c r="A937" s="333"/>
      <c r="B937" s="333"/>
      <c r="C937" s="333"/>
      <c r="D937" s="333"/>
      <c r="E937" s="333"/>
      <c r="F937" s="333"/>
      <c r="G937" s="333"/>
      <c r="H937" s="333"/>
      <c r="I937" s="333"/>
      <c r="J937" s="333"/>
      <c r="K937" s="333"/>
      <c r="L937" s="333"/>
      <c r="M937" s="333"/>
      <c r="N937" s="333"/>
      <c r="O937" s="333"/>
      <c r="P937" s="333"/>
      <c r="Q937" s="333"/>
      <c r="R937" s="333"/>
      <c r="S937" s="333"/>
      <c r="T937" s="333"/>
      <c r="U937" s="333"/>
      <c r="V937" s="333"/>
    </row>
    <row r="938" spans="1:22">
      <c r="A938" s="333"/>
      <c r="B938" s="333"/>
      <c r="C938" s="333"/>
      <c r="D938" s="333"/>
      <c r="E938" s="333"/>
      <c r="F938" s="333"/>
      <c r="G938" s="333"/>
      <c r="H938" s="333"/>
      <c r="I938" s="333"/>
      <c r="J938" s="333"/>
      <c r="K938" s="333"/>
      <c r="L938" s="333"/>
      <c r="M938" s="333"/>
      <c r="N938" s="333"/>
      <c r="O938" s="333"/>
      <c r="P938" s="333"/>
      <c r="Q938" s="333"/>
      <c r="R938" s="333"/>
      <c r="S938" s="333"/>
      <c r="T938" s="333"/>
      <c r="U938" s="333"/>
      <c r="V938" s="333"/>
    </row>
    <row r="939" spans="1:22">
      <c r="A939" s="333"/>
      <c r="B939" s="333"/>
      <c r="C939" s="333"/>
      <c r="D939" s="333"/>
      <c r="E939" s="333"/>
      <c r="F939" s="333"/>
      <c r="G939" s="333"/>
      <c r="H939" s="333"/>
      <c r="I939" s="333"/>
      <c r="J939" s="333"/>
      <c r="K939" s="333"/>
      <c r="L939" s="333"/>
      <c r="M939" s="333"/>
      <c r="N939" s="333"/>
      <c r="O939" s="333"/>
      <c r="P939" s="333"/>
      <c r="Q939" s="333"/>
      <c r="R939" s="333"/>
      <c r="S939" s="333"/>
      <c r="T939" s="333"/>
      <c r="U939" s="333"/>
      <c r="V939" s="333"/>
    </row>
    <row r="940" spans="1:22">
      <c r="A940" s="333"/>
      <c r="B940" s="333"/>
      <c r="C940" s="333"/>
      <c r="D940" s="333"/>
      <c r="E940" s="333"/>
      <c r="F940" s="333"/>
      <c r="G940" s="333"/>
      <c r="H940" s="333"/>
      <c r="I940" s="333"/>
      <c r="J940" s="333"/>
      <c r="K940" s="333"/>
      <c r="L940" s="333"/>
      <c r="M940" s="333"/>
      <c r="N940" s="333"/>
      <c r="O940" s="333"/>
      <c r="P940" s="333"/>
      <c r="Q940" s="333"/>
      <c r="R940" s="333"/>
      <c r="S940" s="333"/>
      <c r="T940" s="333"/>
      <c r="U940" s="333"/>
      <c r="V940" s="333"/>
    </row>
    <row r="941" spans="1:22">
      <c r="A941" s="333"/>
      <c r="B941" s="333"/>
      <c r="C941" s="333"/>
      <c r="D941" s="333"/>
      <c r="E941" s="333"/>
      <c r="F941" s="333"/>
      <c r="G941" s="333"/>
      <c r="H941" s="333"/>
      <c r="I941" s="333"/>
      <c r="J941" s="333"/>
      <c r="K941" s="333"/>
      <c r="L941" s="333"/>
      <c r="M941" s="333"/>
      <c r="N941" s="333"/>
      <c r="O941" s="333"/>
      <c r="P941" s="333"/>
      <c r="Q941" s="333"/>
      <c r="R941" s="333"/>
      <c r="S941" s="333"/>
      <c r="T941" s="333"/>
      <c r="U941" s="333"/>
      <c r="V941" s="333"/>
    </row>
    <row r="942" spans="1:22">
      <c r="A942" s="333"/>
      <c r="B942" s="333"/>
      <c r="C942" s="333"/>
      <c r="D942" s="333"/>
      <c r="E942" s="333"/>
      <c r="F942" s="333"/>
      <c r="G942" s="333"/>
      <c r="H942" s="333"/>
      <c r="I942" s="333"/>
      <c r="J942" s="333"/>
      <c r="K942" s="333"/>
      <c r="L942" s="333"/>
      <c r="M942" s="333"/>
      <c r="N942" s="333"/>
      <c r="O942" s="333"/>
      <c r="P942" s="333"/>
      <c r="Q942" s="333"/>
      <c r="R942" s="333"/>
      <c r="S942" s="333"/>
      <c r="T942" s="333"/>
      <c r="U942" s="333"/>
      <c r="V942" s="333"/>
    </row>
    <row r="943" spans="1:22">
      <c r="A943" s="333"/>
      <c r="B943" s="333"/>
      <c r="C943" s="333"/>
      <c r="D943" s="333"/>
      <c r="E943" s="333"/>
      <c r="F943" s="333"/>
      <c r="G943" s="333"/>
      <c r="H943" s="333"/>
      <c r="I943" s="333"/>
      <c r="J943" s="333"/>
      <c r="K943" s="333"/>
      <c r="L943" s="333"/>
      <c r="M943" s="333"/>
      <c r="N943" s="333"/>
      <c r="O943" s="333"/>
      <c r="P943" s="333"/>
      <c r="Q943" s="333"/>
      <c r="R943" s="333"/>
      <c r="S943" s="333"/>
      <c r="T943" s="333"/>
      <c r="U943" s="333"/>
      <c r="V943" s="333"/>
    </row>
    <row r="944" spans="1:22">
      <c r="A944" s="333"/>
      <c r="B944" s="333"/>
      <c r="C944" s="333"/>
      <c r="D944" s="333"/>
      <c r="E944" s="333"/>
      <c r="F944" s="333"/>
      <c r="G944" s="333"/>
      <c r="H944" s="333"/>
      <c r="I944" s="333"/>
      <c r="J944" s="333"/>
      <c r="K944" s="333"/>
      <c r="L944" s="333"/>
      <c r="M944" s="333"/>
      <c r="N944" s="333"/>
      <c r="O944" s="333"/>
      <c r="P944" s="333"/>
      <c r="Q944" s="333"/>
      <c r="R944" s="333"/>
      <c r="S944" s="333"/>
      <c r="T944" s="333"/>
      <c r="U944" s="333"/>
      <c r="V944" s="333"/>
    </row>
    <row r="945" spans="1:22">
      <c r="A945" s="333"/>
      <c r="B945" s="333"/>
      <c r="C945" s="333"/>
      <c r="D945" s="333"/>
      <c r="E945" s="333"/>
      <c r="F945" s="333"/>
      <c r="G945" s="333"/>
      <c r="H945" s="333"/>
      <c r="I945" s="333"/>
      <c r="J945" s="333"/>
      <c r="K945" s="333"/>
      <c r="L945" s="333"/>
      <c r="M945" s="333"/>
      <c r="N945" s="333"/>
      <c r="O945" s="333"/>
      <c r="P945" s="333"/>
      <c r="Q945" s="333"/>
      <c r="R945" s="333"/>
      <c r="S945" s="333"/>
      <c r="T945" s="333"/>
      <c r="U945" s="333"/>
      <c r="V945" s="333"/>
    </row>
    <row r="946" spans="1:22">
      <c r="A946" s="333"/>
      <c r="B946" s="333"/>
      <c r="C946" s="333"/>
      <c r="D946" s="333"/>
      <c r="E946" s="333"/>
      <c r="F946" s="333"/>
      <c r="G946" s="333"/>
      <c r="H946" s="333"/>
      <c r="I946" s="333"/>
      <c r="J946" s="333"/>
      <c r="K946" s="333"/>
      <c r="L946" s="333"/>
      <c r="M946" s="333"/>
      <c r="N946" s="333"/>
      <c r="O946" s="333"/>
      <c r="P946" s="333"/>
      <c r="Q946" s="333"/>
      <c r="R946" s="333"/>
      <c r="S946" s="333"/>
      <c r="T946" s="333"/>
      <c r="U946" s="333"/>
      <c r="V946" s="333"/>
    </row>
    <row r="947" spans="1:22">
      <c r="A947" s="333"/>
      <c r="B947" s="333"/>
      <c r="C947" s="333"/>
      <c r="D947" s="333"/>
      <c r="E947" s="333"/>
      <c r="F947" s="333"/>
      <c r="G947" s="333"/>
      <c r="H947" s="333"/>
      <c r="I947" s="333"/>
      <c r="J947" s="333"/>
      <c r="K947" s="333"/>
      <c r="L947" s="333"/>
      <c r="M947" s="333"/>
      <c r="N947" s="333"/>
      <c r="O947" s="333"/>
      <c r="P947" s="333"/>
      <c r="Q947" s="333"/>
      <c r="R947" s="333"/>
      <c r="S947" s="333"/>
      <c r="T947" s="333"/>
      <c r="U947" s="333"/>
      <c r="V947" s="333"/>
    </row>
    <row r="948" spans="1:22">
      <c r="A948" s="333"/>
      <c r="B948" s="333"/>
      <c r="C948" s="333"/>
      <c r="D948" s="333"/>
      <c r="E948" s="333"/>
      <c r="F948" s="333"/>
      <c r="G948" s="333"/>
      <c r="H948" s="333"/>
      <c r="I948" s="333"/>
      <c r="J948" s="333"/>
      <c r="K948" s="333"/>
      <c r="L948" s="333"/>
      <c r="M948" s="333"/>
      <c r="N948" s="333"/>
      <c r="O948" s="333"/>
      <c r="P948" s="333"/>
      <c r="Q948" s="333"/>
      <c r="R948" s="333"/>
      <c r="S948" s="333"/>
      <c r="T948" s="333"/>
      <c r="U948" s="333"/>
      <c r="V948" s="333"/>
    </row>
    <row r="949" spans="1:22">
      <c r="A949" s="333"/>
      <c r="B949" s="333"/>
      <c r="C949" s="333"/>
      <c r="D949" s="333"/>
      <c r="E949" s="333"/>
      <c r="F949" s="333"/>
      <c r="G949" s="333"/>
      <c r="H949" s="333"/>
      <c r="I949" s="333"/>
      <c r="J949" s="333"/>
      <c r="K949" s="333"/>
      <c r="L949" s="333"/>
      <c r="M949" s="333"/>
      <c r="N949" s="333"/>
      <c r="O949" s="333"/>
      <c r="P949" s="333"/>
      <c r="Q949" s="333"/>
      <c r="R949" s="333"/>
      <c r="S949" s="333"/>
      <c r="T949" s="333"/>
      <c r="U949" s="333"/>
      <c r="V949" s="333"/>
    </row>
    <row r="950" spans="1:22">
      <c r="A950" s="333"/>
      <c r="B950" s="333"/>
      <c r="C950" s="333"/>
      <c r="D950" s="333"/>
      <c r="E950" s="333"/>
      <c r="F950" s="333"/>
      <c r="G950" s="333"/>
      <c r="H950" s="333"/>
      <c r="I950" s="333"/>
      <c r="J950" s="333"/>
      <c r="K950" s="333"/>
      <c r="L950" s="333"/>
      <c r="M950" s="333"/>
      <c r="N950" s="333"/>
      <c r="O950" s="333"/>
      <c r="P950" s="333"/>
      <c r="Q950" s="333"/>
      <c r="R950" s="333"/>
      <c r="S950" s="333"/>
      <c r="T950" s="333"/>
      <c r="U950" s="333"/>
      <c r="V950" s="333"/>
    </row>
    <row r="951" spans="1:22">
      <c r="A951" s="333"/>
      <c r="B951" s="333"/>
      <c r="C951" s="333"/>
      <c r="D951" s="333"/>
      <c r="E951" s="333"/>
      <c r="F951" s="333"/>
      <c r="G951" s="333"/>
      <c r="H951" s="333"/>
      <c r="I951" s="333"/>
      <c r="J951" s="333"/>
      <c r="K951" s="333"/>
      <c r="L951" s="333"/>
      <c r="M951" s="333"/>
      <c r="N951" s="333"/>
      <c r="O951" s="333"/>
      <c r="P951" s="333"/>
      <c r="Q951" s="333"/>
      <c r="R951" s="333"/>
      <c r="S951" s="333"/>
      <c r="T951" s="333"/>
      <c r="U951" s="333"/>
      <c r="V951" s="333"/>
    </row>
    <row r="952" spans="1:22">
      <c r="A952" s="333"/>
      <c r="B952" s="333"/>
      <c r="C952" s="333"/>
      <c r="D952" s="333"/>
      <c r="E952" s="333"/>
      <c r="F952" s="333"/>
      <c r="G952" s="333"/>
      <c r="H952" s="333"/>
      <c r="I952" s="333"/>
      <c r="J952" s="333"/>
      <c r="K952" s="333"/>
      <c r="L952" s="333"/>
      <c r="M952" s="333"/>
      <c r="N952" s="333"/>
      <c r="O952" s="333"/>
      <c r="P952" s="333"/>
      <c r="Q952" s="333"/>
      <c r="R952" s="333"/>
      <c r="S952" s="333"/>
      <c r="T952" s="333"/>
      <c r="U952" s="333"/>
      <c r="V952" s="333"/>
    </row>
    <row r="953" spans="1:22">
      <c r="A953" s="333"/>
      <c r="B953" s="333"/>
      <c r="C953" s="333"/>
      <c r="D953" s="333"/>
      <c r="E953" s="333"/>
      <c r="F953" s="333"/>
      <c r="G953" s="333"/>
      <c r="H953" s="333"/>
      <c r="I953" s="333"/>
      <c r="J953" s="333"/>
      <c r="K953" s="333"/>
      <c r="L953" s="333"/>
      <c r="M953" s="333"/>
      <c r="N953" s="333"/>
      <c r="O953" s="333"/>
      <c r="P953" s="333"/>
      <c r="Q953" s="333"/>
      <c r="R953" s="333"/>
      <c r="S953" s="333"/>
      <c r="T953" s="333"/>
      <c r="U953" s="333"/>
      <c r="V953" s="333"/>
    </row>
    <row r="954" spans="1:22">
      <c r="A954" s="333"/>
      <c r="B954" s="333"/>
      <c r="C954" s="333"/>
      <c r="D954" s="333"/>
      <c r="E954" s="333"/>
      <c r="F954" s="333"/>
      <c r="G954" s="333"/>
      <c r="H954" s="333"/>
      <c r="I954" s="333"/>
      <c r="J954" s="333"/>
      <c r="K954" s="333"/>
      <c r="L954" s="333"/>
      <c r="M954" s="333"/>
      <c r="N954" s="333"/>
      <c r="O954" s="333"/>
      <c r="P954" s="333"/>
      <c r="Q954" s="333"/>
      <c r="R954" s="333"/>
      <c r="S954" s="333"/>
      <c r="T954" s="333"/>
      <c r="U954" s="333"/>
      <c r="V954" s="333"/>
    </row>
    <row r="955" spans="1:22">
      <c r="A955" s="333"/>
      <c r="B955" s="333"/>
      <c r="C955" s="333"/>
      <c r="D955" s="333"/>
      <c r="E955" s="333"/>
      <c r="F955" s="333"/>
      <c r="G955" s="333"/>
      <c r="H955" s="333"/>
      <c r="I955" s="333"/>
      <c r="J955" s="333"/>
      <c r="K955" s="333"/>
      <c r="L955" s="333"/>
      <c r="M955" s="333"/>
      <c r="N955" s="333"/>
      <c r="O955" s="333"/>
      <c r="P955" s="333"/>
      <c r="Q955" s="333"/>
      <c r="R955" s="333"/>
      <c r="S955" s="333"/>
      <c r="T955" s="333"/>
      <c r="U955" s="333"/>
      <c r="V955" s="333"/>
    </row>
    <row r="956" spans="1:22">
      <c r="A956" s="333"/>
      <c r="B956" s="333"/>
      <c r="C956" s="333"/>
      <c r="D956" s="333"/>
      <c r="E956" s="333"/>
      <c r="F956" s="333"/>
      <c r="G956" s="333"/>
      <c r="H956" s="333"/>
      <c r="I956" s="333"/>
      <c r="J956" s="333"/>
      <c r="K956" s="333"/>
      <c r="L956" s="333"/>
      <c r="M956" s="333"/>
      <c r="N956" s="333"/>
      <c r="O956" s="333"/>
      <c r="P956" s="333"/>
      <c r="Q956" s="333"/>
      <c r="R956" s="333"/>
      <c r="S956" s="333"/>
      <c r="T956" s="333"/>
      <c r="U956" s="333"/>
      <c r="V956" s="333"/>
    </row>
    <row r="957" spans="1:22">
      <c r="A957" s="333"/>
      <c r="B957" s="333"/>
      <c r="C957" s="333"/>
      <c r="D957" s="333"/>
      <c r="E957" s="333"/>
      <c r="F957" s="333"/>
      <c r="G957" s="333"/>
      <c r="H957" s="333"/>
      <c r="I957" s="333"/>
      <c r="J957" s="333"/>
      <c r="K957" s="333"/>
      <c r="L957" s="333"/>
      <c r="M957" s="333"/>
      <c r="N957" s="333"/>
      <c r="O957" s="333"/>
      <c r="P957" s="333"/>
      <c r="Q957" s="333"/>
      <c r="R957" s="333"/>
      <c r="S957" s="333"/>
      <c r="T957" s="333"/>
      <c r="U957" s="333"/>
      <c r="V957" s="333"/>
    </row>
    <row r="958" spans="1:22">
      <c r="A958" s="333"/>
      <c r="B958" s="333"/>
      <c r="C958" s="333"/>
      <c r="D958" s="333"/>
      <c r="E958" s="333"/>
      <c r="F958" s="333"/>
      <c r="G958" s="333"/>
      <c r="H958" s="333"/>
      <c r="I958" s="333"/>
      <c r="J958" s="333"/>
      <c r="K958" s="333"/>
      <c r="L958" s="333"/>
      <c r="M958" s="333"/>
      <c r="N958" s="333"/>
      <c r="O958" s="333"/>
      <c r="P958" s="333"/>
      <c r="Q958" s="333"/>
      <c r="R958" s="333"/>
      <c r="S958" s="333"/>
      <c r="T958" s="333"/>
      <c r="U958" s="333"/>
      <c r="V958" s="333"/>
    </row>
    <row r="959" spans="1:22">
      <c r="A959" s="333"/>
      <c r="B959" s="333"/>
      <c r="C959" s="333"/>
      <c r="D959" s="333"/>
      <c r="E959" s="333"/>
      <c r="F959" s="333"/>
      <c r="G959" s="333"/>
      <c r="H959" s="333"/>
      <c r="I959" s="333"/>
      <c r="J959" s="333"/>
      <c r="K959" s="333"/>
      <c r="L959" s="333"/>
      <c r="M959" s="333"/>
      <c r="N959" s="333"/>
      <c r="O959" s="333"/>
      <c r="P959" s="333"/>
      <c r="Q959" s="333"/>
      <c r="R959" s="333"/>
      <c r="S959" s="333"/>
      <c r="T959" s="333"/>
      <c r="U959" s="333"/>
      <c r="V959" s="333"/>
    </row>
    <row r="960" spans="1:22">
      <c r="A960" s="333"/>
      <c r="B960" s="333"/>
      <c r="C960" s="333"/>
      <c r="D960" s="333"/>
      <c r="E960" s="333"/>
      <c r="F960" s="333"/>
      <c r="G960" s="333"/>
      <c r="H960" s="333"/>
      <c r="I960" s="333"/>
      <c r="J960" s="333"/>
      <c r="K960" s="333"/>
      <c r="L960" s="333"/>
      <c r="M960" s="333"/>
      <c r="N960" s="333"/>
      <c r="O960" s="333"/>
      <c r="P960" s="333"/>
      <c r="Q960" s="333"/>
      <c r="R960" s="333"/>
      <c r="S960" s="333"/>
      <c r="T960" s="333"/>
      <c r="U960" s="333"/>
      <c r="V960" s="333"/>
    </row>
    <row r="961" spans="1:22">
      <c r="A961" s="333"/>
      <c r="B961" s="333"/>
      <c r="C961" s="333"/>
      <c r="D961" s="333"/>
      <c r="E961" s="333"/>
      <c r="F961" s="333"/>
      <c r="G961" s="333"/>
      <c r="H961" s="333"/>
      <c r="I961" s="333"/>
      <c r="J961" s="333"/>
      <c r="K961" s="333"/>
      <c r="L961" s="333"/>
      <c r="M961" s="333"/>
      <c r="N961" s="333"/>
      <c r="O961" s="333"/>
      <c r="P961" s="333"/>
      <c r="Q961" s="333"/>
      <c r="R961" s="333"/>
      <c r="S961" s="333"/>
      <c r="T961" s="333"/>
      <c r="U961" s="333"/>
      <c r="V961" s="333"/>
    </row>
    <row r="962" spans="1:22">
      <c r="A962" s="333"/>
      <c r="B962" s="333"/>
      <c r="C962" s="333"/>
      <c r="D962" s="333"/>
      <c r="E962" s="333"/>
      <c r="F962" s="333"/>
      <c r="G962" s="333"/>
      <c r="H962" s="333"/>
      <c r="I962" s="333"/>
      <c r="J962" s="333"/>
      <c r="K962" s="333"/>
      <c r="L962" s="333"/>
      <c r="M962" s="333"/>
      <c r="N962" s="333"/>
      <c r="O962" s="333"/>
      <c r="P962" s="333"/>
      <c r="Q962" s="333"/>
      <c r="R962" s="333"/>
      <c r="S962" s="333"/>
      <c r="T962" s="333"/>
      <c r="U962" s="333"/>
      <c r="V962" s="333"/>
    </row>
    <row r="963" spans="1:22">
      <c r="A963" s="333"/>
      <c r="B963" s="333"/>
      <c r="C963" s="333"/>
      <c r="D963" s="333"/>
      <c r="E963" s="333"/>
      <c r="F963" s="333"/>
      <c r="G963" s="333"/>
      <c r="H963" s="333"/>
      <c r="I963" s="333"/>
      <c r="J963" s="333"/>
      <c r="K963" s="333"/>
      <c r="L963" s="333"/>
      <c r="M963" s="333"/>
      <c r="N963" s="333"/>
      <c r="O963" s="333"/>
      <c r="P963" s="333"/>
      <c r="Q963" s="333"/>
      <c r="R963" s="333"/>
      <c r="S963" s="333"/>
      <c r="T963" s="333"/>
      <c r="U963" s="333"/>
      <c r="V963" s="333"/>
    </row>
    <row r="964" spans="1:22">
      <c r="A964" s="333"/>
      <c r="B964" s="333"/>
      <c r="C964" s="333"/>
      <c r="D964" s="333"/>
      <c r="E964" s="333"/>
      <c r="F964" s="333"/>
      <c r="G964" s="333"/>
      <c r="H964" s="333"/>
      <c r="I964" s="333"/>
      <c r="J964" s="333"/>
      <c r="K964" s="333"/>
      <c r="L964" s="333"/>
      <c r="M964" s="333"/>
      <c r="N964" s="333"/>
      <c r="O964" s="333"/>
      <c r="P964" s="333"/>
      <c r="Q964" s="333"/>
      <c r="R964" s="333"/>
      <c r="S964" s="333"/>
      <c r="T964" s="333"/>
      <c r="U964" s="333"/>
      <c r="V964" s="333"/>
    </row>
    <row r="965" spans="1:22">
      <c r="A965" s="333"/>
      <c r="B965" s="333"/>
      <c r="C965" s="333"/>
      <c r="D965" s="333"/>
      <c r="E965" s="333"/>
      <c r="F965" s="333"/>
      <c r="G965" s="333"/>
      <c r="H965" s="333"/>
      <c r="I965" s="333"/>
      <c r="J965" s="333"/>
      <c r="K965" s="333"/>
      <c r="L965" s="333"/>
      <c r="M965" s="333"/>
      <c r="N965" s="333"/>
      <c r="O965" s="333"/>
      <c r="P965" s="333"/>
      <c r="Q965" s="333"/>
      <c r="R965" s="333"/>
      <c r="S965" s="333"/>
      <c r="T965" s="333"/>
      <c r="U965" s="333"/>
      <c r="V965" s="333"/>
    </row>
    <row r="966" spans="1:22">
      <c r="A966" s="333"/>
      <c r="B966" s="333"/>
      <c r="C966" s="333"/>
      <c r="D966" s="333"/>
      <c r="E966" s="333"/>
      <c r="F966" s="333"/>
      <c r="G966" s="333"/>
      <c r="H966" s="333"/>
      <c r="I966" s="333"/>
      <c r="J966" s="333"/>
      <c r="K966" s="333"/>
      <c r="L966" s="333"/>
      <c r="M966" s="333"/>
      <c r="N966" s="333"/>
      <c r="O966" s="333"/>
      <c r="P966" s="333"/>
      <c r="Q966" s="333"/>
      <c r="R966" s="333"/>
      <c r="S966" s="333"/>
      <c r="T966" s="333"/>
      <c r="U966" s="333"/>
      <c r="V966" s="333"/>
    </row>
    <row r="967" spans="1:22">
      <c r="A967" s="333"/>
      <c r="B967" s="333"/>
      <c r="C967" s="333"/>
      <c r="D967" s="333"/>
      <c r="E967" s="333"/>
      <c r="F967" s="333"/>
      <c r="G967" s="333"/>
      <c r="H967" s="333"/>
      <c r="I967" s="333"/>
      <c r="J967" s="333"/>
      <c r="K967" s="333"/>
      <c r="L967" s="333"/>
      <c r="M967" s="333"/>
      <c r="N967" s="333"/>
      <c r="O967" s="333"/>
      <c r="P967" s="333"/>
      <c r="Q967" s="333"/>
      <c r="R967" s="333"/>
      <c r="S967" s="333"/>
      <c r="T967" s="333"/>
      <c r="U967" s="333"/>
      <c r="V967" s="333"/>
    </row>
    <row r="968" spans="1:22">
      <c r="A968" s="333"/>
      <c r="B968" s="333"/>
      <c r="C968" s="333"/>
      <c r="D968" s="333"/>
      <c r="E968" s="333"/>
      <c r="F968" s="333"/>
      <c r="G968" s="333"/>
      <c r="H968" s="333"/>
      <c r="I968" s="333"/>
      <c r="J968" s="333"/>
      <c r="K968" s="333"/>
      <c r="L968" s="333"/>
      <c r="M968" s="333"/>
      <c r="N968" s="333"/>
      <c r="O968" s="333"/>
      <c r="P968" s="333"/>
      <c r="Q968" s="333"/>
      <c r="R968" s="333"/>
      <c r="S968" s="333"/>
      <c r="T968" s="333"/>
      <c r="U968" s="333"/>
      <c r="V968" s="333"/>
    </row>
    <row r="969" spans="1:22">
      <c r="A969" s="333"/>
      <c r="B969" s="333"/>
      <c r="C969" s="333"/>
      <c r="D969" s="333"/>
      <c r="E969" s="333"/>
      <c r="F969" s="333"/>
      <c r="G969" s="333"/>
      <c r="H969" s="333"/>
      <c r="I969" s="333"/>
      <c r="J969" s="333"/>
      <c r="K969" s="333"/>
      <c r="L969" s="333"/>
      <c r="M969" s="333"/>
      <c r="N969" s="333"/>
      <c r="O969" s="333"/>
      <c r="P969" s="333"/>
      <c r="Q969" s="333"/>
      <c r="R969" s="333"/>
      <c r="S969" s="333"/>
      <c r="T969" s="333"/>
      <c r="U969" s="333"/>
      <c r="V969" s="333"/>
    </row>
    <row r="970" spans="1:22">
      <c r="A970" s="333"/>
      <c r="B970" s="333"/>
      <c r="C970" s="333"/>
      <c r="D970" s="333"/>
      <c r="E970" s="333"/>
      <c r="F970" s="333"/>
      <c r="G970" s="333"/>
      <c r="H970" s="333"/>
      <c r="I970" s="333"/>
      <c r="J970" s="333"/>
      <c r="K970" s="333"/>
      <c r="L970" s="333"/>
      <c r="M970" s="333"/>
      <c r="N970" s="333"/>
      <c r="O970" s="333"/>
      <c r="P970" s="333"/>
      <c r="Q970" s="333"/>
      <c r="R970" s="333"/>
      <c r="S970" s="333"/>
      <c r="T970" s="333"/>
      <c r="U970" s="333"/>
      <c r="V970" s="333"/>
    </row>
    <row r="971" spans="1:22">
      <c r="A971" s="333"/>
      <c r="B971" s="333"/>
      <c r="C971" s="333"/>
      <c r="D971" s="333"/>
      <c r="E971" s="333"/>
      <c r="F971" s="333"/>
      <c r="G971" s="333"/>
      <c r="H971" s="333"/>
      <c r="I971" s="333"/>
      <c r="J971" s="333"/>
      <c r="K971" s="333"/>
      <c r="L971" s="333"/>
      <c r="M971" s="333"/>
      <c r="N971" s="333"/>
      <c r="O971" s="333"/>
      <c r="P971" s="333"/>
      <c r="Q971" s="333"/>
      <c r="R971" s="333"/>
      <c r="S971" s="333"/>
      <c r="T971" s="333"/>
      <c r="U971" s="333"/>
      <c r="V971" s="333"/>
    </row>
    <row r="972" spans="1:22">
      <c r="A972" s="333"/>
      <c r="B972" s="333"/>
      <c r="C972" s="333"/>
      <c r="D972" s="333"/>
      <c r="E972" s="333"/>
      <c r="F972" s="333"/>
      <c r="G972" s="333"/>
      <c r="H972" s="333"/>
      <c r="I972" s="333"/>
      <c r="J972" s="333"/>
      <c r="K972" s="333"/>
      <c r="L972" s="333"/>
      <c r="M972" s="333"/>
      <c r="N972" s="333"/>
      <c r="O972" s="333"/>
      <c r="P972" s="333"/>
      <c r="Q972" s="333"/>
      <c r="R972" s="333"/>
      <c r="S972" s="333"/>
      <c r="T972" s="333"/>
      <c r="U972" s="333"/>
      <c r="V972" s="333"/>
    </row>
    <row r="973" spans="1:22">
      <c r="A973" s="333"/>
      <c r="B973" s="333"/>
      <c r="C973" s="333"/>
      <c r="D973" s="333"/>
      <c r="E973" s="333"/>
      <c r="F973" s="333"/>
      <c r="G973" s="333"/>
      <c r="H973" s="333"/>
      <c r="I973" s="333"/>
      <c r="J973" s="333"/>
      <c r="K973" s="333"/>
      <c r="L973" s="333"/>
      <c r="M973" s="333"/>
      <c r="N973" s="333"/>
      <c r="O973" s="333"/>
      <c r="P973" s="333"/>
      <c r="Q973" s="333"/>
      <c r="R973" s="333"/>
      <c r="S973" s="333"/>
      <c r="T973" s="333"/>
      <c r="U973" s="333"/>
      <c r="V973" s="333"/>
    </row>
    <row r="974" spans="1:22">
      <c r="A974" s="333"/>
      <c r="B974" s="333"/>
      <c r="C974" s="333"/>
      <c r="D974" s="333"/>
      <c r="E974" s="333"/>
      <c r="F974" s="333"/>
      <c r="G974" s="333"/>
      <c r="H974" s="333"/>
      <c r="I974" s="333"/>
      <c r="J974" s="333"/>
      <c r="K974" s="333"/>
      <c r="L974" s="333"/>
      <c r="M974" s="333"/>
      <c r="N974" s="333"/>
      <c r="O974" s="333"/>
      <c r="P974" s="333"/>
      <c r="Q974" s="333"/>
      <c r="R974" s="333"/>
      <c r="S974" s="333"/>
      <c r="T974" s="333"/>
      <c r="U974" s="333"/>
      <c r="V974" s="333"/>
    </row>
    <row r="975" spans="1:22">
      <c r="A975" s="333"/>
      <c r="B975" s="333"/>
      <c r="C975" s="333"/>
      <c r="D975" s="333"/>
      <c r="E975" s="333"/>
      <c r="F975" s="333"/>
      <c r="G975" s="333"/>
      <c r="H975" s="333"/>
      <c r="I975" s="333"/>
      <c r="J975" s="333"/>
      <c r="K975" s="333"/>
      <c r="L975" s="333"/>
      <c r="M975" s="333"/>
      <c r="N975" s="333"/>
      <c r="O975" s="333"/>
      <c r="P975" s="333"/>
      <c r="Q975" s="333"/>
      <c r="R975" s="333"/>
      <c r="S975" s="333"/>
      <c r="T975" s="333"/>
      <c r="U975" s="333"/>
      <c r="V975" s="333"/>
    </row>
    <row r="976" spans="1:22">
      <c r="A976" s="333"/>
      <c r="B976" s="333"/>
      <c r="C976" s="333"/>
      <c r="D976" s="333"/>
      <c r="E976" s="333"/>
      <c r="F976" s="333"/>
      <c r="G976" s="333"/>
      <c r="H976" s="333"/>
      <c r="I976" s="333"/>
      <c r="J976" s="333"/>
      <c r="K976" s="333"/>
      <c r="L976" s="333"/>
      <c r="M976" s="333"/>
      <c r="N976" s="333"/>
      <c r="O976" s="333"/>
      <c r="P976" s="333"/>
      <c r="Q976" s="333"/>
      <c r="R976" s="333"/>
      <c r="S976" s="333"/>
      <c r="T976" s="333"/>
      <c r="U976" s="333"/>
      <c r="V976" s="333"/>
    </row>
    <row r="977" spans="1:22">
      <c r="A977" s="333"/>
      <c r="B977" s="333"/>
      <c r="C977" s="333"/>
      <c r="D977" s="333"/>
      <c r="E977" s="333"/>
      <c r="F977" s="333"/>
      <c r="G977" s="333"/>
      <c r="H977" s="333"/>
      <c r="I977" s="333"/>
      <c r="J977" s="333"/>
      <c r="K977" s="333"/>
      <c r="L977" s="333"/>
      <c r="M977" s="333"/>
      <c r="N977" s="333"/>
      <c r="O977" s="333"/>
      <c r="P977" s="333"/>
      <c r="Q977" s="333"/>
      <c r="R977" s="333"/>
      <c r="S977" s="333"/>
      <c r="T977" s="333"/>
      <c r="U977" s="333"/>
      <c r="V977" s="333"/>
    </row>
    <row r="978" spans="1:22">
      <c r="A978" s="333"/>
      <c r="B978" s="333"/>
      <c r="C978" s="333"/>
      <c r="D978" s="333"/>
      <c r="E978" s="333"/>
      <c r="F978" s="333"/>
      <c r="G978" s="333"/>
      <c r="H978" s="333"/>
      <c r="I978" s="333"/>
      <c r="J978" s="333"/>
      <c r="K978" s="333"/>
      <c r="L978" s="333"/>
      <c r="M978" s="333"/>
      <c r="N978" s="333"/>
      <c r="O978" s="333"/>
      <c r="P978" s="333"/>
      <c r="Q978" s="333"/>
      <c r="R978" s="333"/>
      <c r="S978" s="333"/>
      <c r="T978" s="333"/>
      <c r="U978" s="333"/>
      <c r="V978" s="333"/>
    </row>
    <row r="979" spans="1:22">
      <c r="A979" s="333"/>
      <c r="B979" s="333"/>
      <c r="C979" s="333"/>
      <c r="D979" s="333"/>
      <c r="E979" s="333"/>
      <c r="F979" s="333"/>
      <c r="G979" s="333"/>
      <c r="H979" s="333"/>
      <c r="I979" s="333"/>
      <c r="J979" s="333"/>
      <c r="K979" s="333"/>
      <c r="L979" s="333"/>
      <c r="M979" s="333"/>
      <c r="N979" s="333"/>
      <c r="O979" s="333"/>
      <c r="P979" s="333"/>
      <c r="Q979" s="333"/>
      <c r="R979" s="333"/>
      <c r="S979" s="333"/>
      <c r="T979" s="333"/>
      <c r="U979" s="333"/>
      <c r="V979" s="333"/>
    </row>
    <row r="980" spans="1:22">
      <c r="A980" s="333"/>
      <c r="B980" s="333"/>
      <c r="C980" s="333"/>
      <c r="D980" s="333"/>
      <c r="E980" s="333"/>
      <c r="F980" s="333"/>
      <c r="G980" s="333"/>
      <c r="H980" s="333"/>
      <c r="I980" s="333"/>
      <c r="J980" s="333"/>
      <c r="K980" s="333"/>
      <c r="L980" s="333"/>
      <c r="M980" s="333"/>
      <c r="N980" s="333"/>
      <c r="O980" s="333"/>
      <c r="P980" s="333"/>
      <c r="Q980" s="333"/>
      <c r="R980" s="333"/>
      <c r="S980" s="333"/>
      <c r="T980" s="333"/>
      <c r="U980" s="333"/>
      <c r="V980" s="333"/>
    </row>
    <row r="981" spans="1:22">
      <c r="A981" s="333"/>
      <c r="B981" s="333"/>
      <c r="C981" s="333"/>
      <c r="D981" s="333"/>
      <c r="E981" s="333"/>
      <c r="F981" s="333"/>
      <c r="G981" s="333"/>
      <c r="H981" s="333"/>
      <c r="I981" s="333"/>
      <c r="J981" s="333"/>
      <c r="K981" s="333"/>
      <c r="L981" s="333"/>
      <c r="M981" s="333"/>
      <c r="N981" s="333"/>
      <c r="O981" s="333"/>
      <c r="P981" s="333"/>
      <c r="Q981" s="333"/>
      <c r="R981" s="333"/>
      <c r="S981" s="333"/>
      <c r="T981" s="333"/>
      <c r="U981" s="333"/>
      <c r="V981" s="333"/>
    </row>
    <row r="982" spans="1:22">
      <c r="A982" s="333"/>
      <c r="B982" s="333"/>
      <c r="C982" s="333"/>
      <c r="D982" s="333"/>
      <c r="E982" s="333"/>
      <c r="F982" s="333"/>
      <c r="G982" s="333"/>
      <c r="H982" s="333"/>
      <c r="I982" s="333"/>
      <c r="J982" s="333"/>
      <c r="K982" s="333"/>
      <c r="L982" s="333"/>
      <c r="M982" s="333"/>
      <c r="N982" s="333"/>
      <c r="O982" s="333"/>
      <c r="P982" s="333"/>
      <c r="Q982" s="333"/>
      <c r="R982" s="333"/>
      <c r="S982" s="333"/>
      <c r="T982" s="333"/>
      <c r="U982" s="333"/>
      <c r="V982" s="333"/>
    </row>
    <row r="983" spans="1:22">
      <c r="A983" s="333"/>
      <c r="B983" s="333"/>
      <c r="C983" s="333"/>
      <c r="D983" s="333"/>
      <c r="E983" s="333"/>
      <c r="F983" s="333"/>
      <c r="G983" s="333"/>
      <c r="H983" s="333"/>
      <c r="I983" s="333"/>
      <c r="J983" s="333"/>
      <c r="K983" s="333"/>
      <c r="L983" s="333"/>
      <c r="M983" s="333"/>
      <c r="N983" s="333"/>
      <c r="O983" s="333"/>
      <c r="P983" s="333"/>
      <c r="Q983" s="333"/>
      <c r="R983" s="333"/>
      <c r="S983" s="333"/>
      <c r="T983" s="333"/>
      <c r="U983" s="333"/>
      <c r="V983" s="333"/>
    </row>
    <row r="984" spans="1:22">
      <c r="A984" s="333"/>
      <c r="B984" s="333"/>
      <c r="C984" s="333"/>
      <c r="D984" s="333"/>
      <c r="E984" s="333"/>
      <c r="F984" s="333"/>
      <c r="G984" s="333"/>
      <c r="H984" s="333"/>
      <c r="I984" s="333"/>
      <c r="J984" s="333"/>
      <c r="K984" s="333"/>
      <c r="L984" s="333"/>
      <c r="M984" s="333"/>
      <c r="N984" s="333"/>
      <c r="O984" s="333"/>
      <c r="P984" s="333"/>
      <c r="Q984" s="333"/>
      <c r="R984" s="333"/>
      <c r="S984" s="333"/>
      <c r="T984" s="333"/>
      <c r="U984" s="333"/>
      <c r="V984" s="333"/>
    </row>
    <row r="985" spans="1:22">
      <c r="A985" s="333"/>
      <c r="B985" s="333"/>
      <c r="C985" s="333"/>
      <c r="D985" s="333"/>
      <c r="E985" s="333"/>
      <c r="F985" s="333"/>
      <c r="G985" s="333"/>
      <c r="H985" s="333"/>
      <c r="I985" s="333"/>
      <c r="J985" s="333"/>
      <c r="K985" s="333"/>
      <c r="L985" s="333"/>
      <c r="M985" s="333"/>
      <c r="N985" s="333"/>
      <c r="O985" s="333"/>
      <c r="P985" s="333"/>
      <c r="Q985" s="333"/>
      <c r="R985" s="333"/>
      <c r="S985" s="333"/>
      <c r="T985" s="333"/>
      <c r="U985" s="333"/>
      <c r="V985" s="333"/>
    </row>
    <row r="986" spans="1:22">
      <c r="A986" s="333"/>
      <c r="B986" s="333"/>
      <c r="C986" s="333"/>
      <c r="D986" s="333"/>
      <c r="E986" s="333"/>
      <c r="F986" s="333"/>
      <c r="G986" s="333"/>
      <c r="H986" s="333"/>
      <c r="I986" s="333"/>
      <c r="J986" s="333"/>
      <c r="K986" s="333"/>
      <c r="L986" s="333"/>
      <c r="M986" s="333"/>
      <c r="N986" s="333"/>
      <c r="O986" s="333"/>
      <c r="P986" s="333"/>
      <c r="Q986" s="333"/>
      <c r="R986" s="333"/>
      <c r="S986" s="333"/>
      <c r="T986" s="333"/>
      <c r="U986" s="333"/>
      <c r="V986" s="333"/>
    </row>
    <row r="987" spans="1:22">
      <c r="A987" s="333"/>
      <c r="B987" s="333"/>
      <c r="C987" s="333"/>
      <c r="D987" s="333"/>
      <c r="E987" s="333"/>
      <c r="F987" s="333"/>
      <c r="G987" s="333"/>
      <c r="H987" s="333"/>
      <c r="I987" s="333"/>
      <c r="J987" s="333"/>
      <c r="K987" s="333"/>
      <c r="L987" s="333"/>
      <c r="M987" s="333"/>
      <c r="N987" s="333"/>
      <c r="O987" s="333"/>
      <c r="P987" s="333"/>
      <c r="Q987" s="333"/>
      <c r="R987" s="333"/>
      <c r="S987" s="333"/>
      <c r="T987" s="333"/>
      <c r="U987" s="333"/>
      <c r="V987" s="333"/>
    </row>
    <row r="988" spans="1:22">
      <c r="A988" s="333"/>
      <c r="B988" s="333"/>
      <c r="C988" s="333"/>
      <c r="D988" s="333"/>
      <c r="E988" s="333"/>
      <c r="F988" s="333"/>
      <c r="G988" s="333"/>
      <c r="H988" s="333"/>
      <c r="I988" s="333"/>
      <c r="J988" s="333"/>
      <c r="K988" s="333"/>
      <c r="L988" s="333"/>
      <c r="M988" s="333"/>
      <c r="N988" s="333"/>
      <c r="O988" s="333"/>
      <c r="P988" s="333"/>
      <c r="Q988" s="333"/>
      <c r="R988" s="333"/>
      <c r="S988" s="333"/>
      <c r="T988" s="333"/>
      <c r="U988" s="333"/>
      <c r="V988" s="333"/>
    </row>
    <row r="989" spans="1:22">
      <c r="A989" s="333"/>
      <c r="B989" s="333"/>
      <c r="C989" s="333"/>
      <c r="D989" s="333"/>
      <c r="E989" s="333"/>
      <c r="F989" s="333"/>
      <c r="G989" s="333"/>
      <c r="H989" s="333"/>
      <c r="I989" s="333"/>
      <c r="J989" s="333"/>
      <c r="K989" s="333"/>
      <c r="L989" s="333"/>
      <c r="M989" s="333"/>
      <c r="N989" s="333"/>
      <c r="O989" s="333"/>
      <c r="P989" s="333"/>
      <c r="Q989" s="333"/>
      <c r="R989" s="333"/>
      <c r="S989" s="333"/>
      <c r="T989" s="333"/>
      <c r="U989" s="333"/>
      <c r="V989" s="333"/>
    </row>
    <row r="990" spans="1:22">
      <c r="A990" s="333"/>
      <c r="B990" s="333"/>
      <c r="C990" s="333"/>
      <c r="D990" s="333"/>
      <c r="E990" s="333"/>
      <c r="F990" s="333"/>
      <c r="G990" s="333"/>
      <c r="H990" s="333"/>
      <c r="I990" s="333"/>
      <c r="J990" s="333"/>
      <c r="K990" s="333"/>
      <c r="L990" s="333"/>
      <c r="M990" s="333"/>
      <c r="N990" s="333"/>
      <c r="O990" s="333"/>
      <c r="P990" s="333"/>
      <c r="Q990" s="333"/>
      <c r="R990" s="333"/>
      <c r="S990" s="333"/>
      <c r="T990" s="333"/>
      <c r="U990" s="333"/>
      <c r="V990" s="333"/>
    </row>
    <row r="991" spans="1:22">
      <c r="A991" s="333"/>
      <c r="B991" s="333"/>
      <c r="C991" s="333"/>
      <c r="D991" s="333"/>
      <c r="E991" s="333"/>
      <c r="F991" s="333"/>
      <c r="G991" s="333"/>
      <c r="H991" s="333"/>
      <c r="I991" s="333"/>
      <c r="J991" s="333"/>
      <c r="K991" s="333"/>
      <c r="L991" s="333"/>
      <c r="M991" s="333"/>
      <c r="N991" s="333"/>
      <c r="O991" s="333"/>
      <c r="P991" s="333"/>
      <c r="Q991" s="333"/>
      <c r="R991" s="333"/>
      <c r="S991" s="333"/>
      <c r="T991" s="333"/>
      <c r="U991" s="333"/>
      <c r="V991" s="333"/>
    </row>
    <row r="992" spans="1:22">
      <c r="A992" s="333"/>
      <c r="B992" s="333"/>
      <c r="C992" s="333"/>
      <c r="D992" s="333"/>
      <c r="E992" s="333"/>
      <c r="F992" s="333"/>
      <c r="G992" s="333"/>
      <c r="H992" s="333"/>
      <c r="I992" s="333"/>
      <c r="J992" s="333"/>
      <c r="K992" s="333"/>
      <c r="L992" s="333"/>
      <c r="M992" s="333"/>
      <c r="N992" s="333"/>
      <c r="O992" s="333"/>
      <c r="P992" s="333"/>
      <c r="Q992" s="333"/>
      <c r="R992" s="333"/>
      <c r="S992" s="333"/>
      <c r="T992" s="333"/>
      <c r="U992" s="333"/>
      <c r="V992" s="333"/>
    </row>
    <row r="993" spans="1:22">
      <c r="A993" s="333"/>
      <c r="B993" s="333"/>
      <c r="C993" s="333"/>
      <c r="D993" s="333"/>
      <c r="E993" s="333"/>
      <c r="F993" s="333"/>
      <c r="G993" s="333"/>
      <c r="H993" s="333"/>
      <c r="I993" s="333"/>
      <c r="J993" s="333"/>
      <c r="K993" s="333"/>
      <c r="L993" s="333"/>
      <c r="M993" s="333"/>
      <c r="N993" s="333"/>
      <c r="O993" s="333"/>
      <c r="P993" s="333"/>
      <c r="Q993" s="333"/>
      <c r="R993" s="333"/>
      <c r="S993" s="333"/>
      <c r="T993" s="333"/>
      <c r="U993" s="333"/>
      <c r="V993" s="333"/>
    </row>
    <row r="994" spans="1:22">
      <c r="A994" s="333"/>
      <c r="B994" s="333"/>
      <c r="C994" s="333"/>
      <c r="D994" s="333"/>
      <c r="E994" s="333"/>
      <c r="F994" s="333"/>
      <c r="G994" s="333"/>
      <c r="H994" s="333"/>
      <c r="I994" s="333"/>
      <c r="J994" s="333"/>
      <c r="K994" s="333"/>
      <c r="L994" s="333"/>
      <c r="M994" s="333"/>
      <c r="N994" s="333"/>
      <c r="O994" s="333"/>
      <c r="P994" s="333"/>
      <c r="Q994" s="333"/>
      <c r="R994" s="333"/>
      <c r="S994" s="333"/>
      <c r="T994" s="333"/>
      <c r="U994" s="333"/>
      <c r="V994" s="333"/>
    </row>
    <row r="995" spans="1:22">
      <c r="A995" s="333"/>
      <c r="B995" s="333"/>
      <c r="C995" s="333"/>
      <c r="D995" s="333"/>
      <c r="E995" s="333"/>
      <c r="F995" s="333"/>
      <c r="G995" s="333"/>
      <c r="H995" s="333"/>
      <c r="I995" s="333"/>
      <c r="J995" s="333"/>
      <c r="K995" s="333"/>
      <c r="L995" s="333"/>
      <c r="M995" s="333"/>
      <c r="N995" s="333"/>
      <c r="O995" s="333"/>
      <c r="P995" s="333"/>
      <c r="Q995" s="333"/>
      <c r="R995" s="333"/>
      <c r="S995" s="333"/>
      <c r="T995" s="333"/>
      <c r="U995" s="333"/>
      <c r="V995" s="333"/>
    </row>
    <row r="996" spans="1:22">
      <c r="A996" s="333"/>
      <c r="B996" s="333"/>
      <c r="C996" s="333"/>
      <c r="D996" s="333"/>
      <c r="E996" s="333"/>
      <c r="F996" s="333"/>
      <c r="G996" s="333"/>
      <c r="H996" s="333"/>
      <c r="I996" s="333"/>
      <c r="J996" s="333"/>
      <c r="K996" s="333"/>
      <c r="L996" s="333"/>
      <c r="M996" s="333"/>
      <c r="N996" s="333"/>
      <c r="O996" s="333"/>
      <c r="P996" s="333"/>
      <c r="Q996" s="333"/>
      <c r="R996" s="333"/>
      <c r="S996" s="333"/>
      <c r="T996" s="333"/>
      <c r="U996" s="333"/>
      <c r="V996" s="333"/>
    </row>
    <row r="997" spans="1:22">
      <c r="A997" s="333"/>
      <c r="B997" s="333"/>
      <c r="C997" s="333"/>
      <c r="D997" s="333"/>
      <c r="E997" s="333"/>
      <c r="F997" s="333"/>
      <c r="G997" s="333"/>
      <c r="H997" s="333"/>
      <c r="I997" s="333"/>
      <c r="J997" s="333"/>
      <c r="K997" s="333"/>
      <c r="L997" s="333"/>
      <c r="M997" s="333"/>
      <c r="N997" s="333"/>
      <c r="O997" s="333"/>
      <c r="P997" s="333"/>
      <c r="Q997" s="333"/>
      <c r="R997" s="333"/>
      <c r="S997" s="333"/>
      <c r="T997" s="333"/>
      <c r="U997" s="333"/>
      <c r="V997" s="333"/>
    </row>
    <row r="998" spans="1:22">
      <c r="A998" s="333"/>
      <c r="B998" s="333"/>
      <c r="C998" s="333"/>
      <c r="D998" s="333"/>
      <c r="E998" s="333"/>
      <c r="F998" s="333"/>
      <c r="G998" s="333"/>
      <c r="H998" s="333"/>
      <c r="I998" s="333"/>
      <c r="J998" s="333"/>
      <c r="K998" s="333"/>
      <c r="L998" s="333"/>
      <c r="M998" s="333"/>
      <c r="N998" s="333"/>
      <c r="O998" s="333"/>
      <c r="P998" s="333"/>
      <c r="Q998" s="333"/>
      <c r="R998" s="333"/>
      <c r="S998" s="333"/>
      <c r="T998" s="333"/>
      <c r="U998" s="333"/>
      <c r="V998" s="333"/>
    </row>
    <row r="999" spans="1:22">
      <c r="A999" s="333"/>
      <c r="B999" s="333"/>
      <c r="C999" s="333"/>
      <c r="D999" s="333"/>
      <c r="E999" s="333"/>
      <c r="F999" s="333"/>
      <c r="G999" s="333"/>
      <c r="H999" s="333"/>
      <c r="I999" s="333"/>
      <c r="J999" s="333"/>
      <c r="K999" s="333"/>
      <c r="L999" s="333"/>
      <c r="M999" s="333"/>
      <c r="N999" s="333"/>
      <c r="O999" s="333"/>
      <c r="P999" s="333"/>
      <c r="Q999" s="333"/>
      <c r="R999" s="333"/>
      <c r="S999" s="333"/>
      <c r="T999" s="333"/>
      <c r="U999" s="333"/>
      <c r="V999" s="333"/>
    </row>
    <row r="1000" spans="1:22">
      <c r="A1000" s="333"/>
      <c r="B1000" s="333"/>
      <c r="C1000" s="333"/>
      <c r="D1000" s="333"/>
      <c r="E1000" s="333"/>
      <c r="F1000" s="333"/>
      <c r="G1000" s="333"/>
      <c r="H1000" s="333"/>
      <c r="I1000" s="333"/>
      <c r="J1000" s="333"/>
      <c r="K1000" s="333"/>
      <c r="L1000" s="333"/>
      <c r="M1000" s="333"/>
      <c r="N1000" s="333"/>
      <c r="O1000" s="333"/>
      <c r="P1000" s="333"/>
      <c r="Q1000" s="333"/>
      <c r="R1000" s="333"/>
      <c r="S1000" s="333"/>
      <c r="T1000" s="333"/>
      <c r="U1000" s="333"/>
      <c r="V1000" s="333"/>
    </row>
    <row r="1001" spans="1:22">
      <c r="A1001" s="333"/>
      <c r="B1001" s="333"/>
      <c r="C1001" s="333"/>
      <c r="D1001" s="333"/>
      <c r="E1001" s="333"/>
      <c r="F1001" s="333"/>
      <c r="G1001" s="333"/>
      <c r="H1001" s="333"/>
      <c r="I1001" s="333"/>
      <c r="J1001" s="333"/>
      <c r="K1001" s="333"/>
      <c r="L1001" s="333"/>
      <c r="M1001" s="333"/>
      <c r="N1001" s="333"/>
      <c r="O1001" s="333"/>
      <c r="P1001" s="333"/>
      <c r="Q1001" s="333"/>
      <c r="R1001" s="333"/>
      <c r="S1001" s="333"/>
      <c r="T1001" s="333"/>
      <c r="U1001" s="333"/>
      <c r="V1001" s="333"/>
    </row>
    <row r="1002" spans="1:22">
      <c r="A1002" s="333"/>
      <c r="B1002" s="333"/>
      <c r="C1002" s="333"/>
      <c r="D1002" s="333"/>
      <c r="E1002" s="333"/>
      <c r="F1002" s="333"/>
      <c r="G1002" s="333"/>
      <c r="H1002" s="333"/>
      <c r="I1002" s="333"/>
      <c r="J1002" s="333"/>
      <c r="K1002" s="333"/>
      <c r="L1002" s="333"/>
      <c r="M1002" s="333"/>
      <c r="N1002" s="333"/>
      <c r="O1002" s="333"/>
      <c r="P1002" s="333"/>
      <c r="Q1002" s="333"/>
      <c r="R1002" s="333"/>
      <c r="S1002" s="333"/>
      <c r="T1002" s="333"/>
      <c r="U1002" s="333"/>
      <c r="V1002" s="333"/>
    </row>
    <row r="1003" spans="1:22">
      <c r="A1003" s="333"/>
      <c r="B1003" s="333"/>
      <c r="C1003" s="333"/>
      <c r="D1003" s="333"/>
      <c r="E1003" s="333"/>
      <c r="F1003" s="333"/>
      <c r="G1003" s="333"/>
      <c r="H1003" s="333"/>
      <c r="I1003" s="333"/>
      <c r="J1003" s="333"/>
      <c r="K1003" s="333"/>
      <c r="L1003" s="333"/>
      <c r="M1003" s="333"/>
      <c r="N1003" s="333"/>
      <c r="O1003" s="333"/>
      <c r="P1003" s="333"/>
      <c r="Q1003" s="333"/>
      <c r="R1003" s="333"/>
      <c r="S1003" s="333"/>
      <c r="T1003" s="333"/>
      <c r="U1003" s="333"/>
      <c r="V1003" s="333"/>
    </row>
    <row r="1004" spans="1:22">
      <c r="A1004" s="333"/>
      <c r="B1004" s="333"/>
      <c r="C1004" s="333"/>
      <c r="D1004" s="333"/>
      <c r="E1004" s="333"/>
      <c r="F1004" s="333"/>
      <c r="G1004" s="333"/>
      <c r="H1004" s="333"/>
      <c r="I1004" s="333"/>
      <c r="J1004" s="333"/>
      <c r="K1004" s="333"/>
      <c r="L1004" s="333"/>
      <c r="M1004" s="333"/>
      <c r="N1004" s="333"/>
      <c r="O1004" s="333"/>
      <c r="P1004" s="333"/>
      <c r="Q1004" s="333"/>
      <c r="R1004" s="333"/>
      <c r="S1004" s="333"/>
      <c r="T1004" s="333"/>
      <c r="U1004" s="333"/>
      <c r="V1004" s="333"/>
    </row>
    <row r="1005" spans="1:22">
      <c r="A1005" s="333"/>
      <c r="B1005" s="333"/>
      <c r="C1005" s="333"/>
      <c r="D1005" s="333"/>
      <c r="E1005" s="333"/>
      <c r="F1005" s="333"/>
      <c r="G1005" s="333"/>
      <c r="H1005" s="333"/>
      <c r="I1005" s="333"/>
      <c r="J1005" s="333"/>
      <c r="K1005" s="333"/>
      <c r="L1005" s="333"/>
      <c r="M1005" s="333"/>
      <c r="N1005" s="333"/>
      <c r="O1005" s="333"/>
      <c r="P1005" s="333"/>
      <c r="Q1005" s="333"/>
      <c r="R1005" s="333"/>
      <c r="S1005" s="333"/>
      <c r="T1005" s="333"/>
      <c r="U1005" s="333"/>
      <c r="V1005" s="333"/>
    </row>
    <row r="1006" spans="1:22">
      <c r="A1006" s="333"/>
      <c r="B1006" s="333"/>
      <c r="C1006" s="333"/>
      <c r="D1006" s="333"/>
      <c r="E1006" s="333"/>
      <c r="F1006" s="333"/>
      <c r="G1006" s="333"/>
      <c r="H1006" s="333"/>
      <c r="I1006" s="333"/>
      <c r="J1006" s="333"/>
      <c r="K1006" s="333"/>
      <c r="L1006" s="333"/>
      <c r="M1006" s="333"/>
      <c r="N1006" s="333"/>
      <c r="O1006" s="333"/>
      <c r="P1006" s="333"/>
      <c r="Q1006" s="333"/>
      <c r="R1006" s="333"/>
      <c r="S1006" s="333"/>
      <c r="T1006" s="333"/>
      <c r="U1006" s="333"/>
      <c r="V1006" s="333"/>
    </row>
    <row r="1007" spans="1:22">
      <c r="A1007" s="333"/>
      <c r="B1007" s="333"/>
      <c r="C1007" s="333"/>
      <c r="D1007" s="333"/>
      <c r="E1007" s="333"/>
      <c r="F1007" s="333"/>
      <c r="G1007" s="333"/>
      <c r="H1007" s="333"/>
      <c r="I1007" s="333"/>
      <c r="J1007" s="333"/>
      <c r="K1007" s="333"/>
      <c r="L1007" s="333"/>
      <c r="M1007" s="333"/>
      <c r="N1007" s="333"/>
      <c r="O1007" s="333"/>
      <c r="P1007" s="333"/>
      <c r="Q1007" s="333"/>
      <c r="R1007" s="333"/>
      <c r="S1007" s="333"/>
      <c r="T1007" s="333"/>
      <c r="U1007" s="333"/>
      <c r="V1007" s="333"/>
    </row>
    <row r="1008" spans="1:22">
      <c r="A1008" s="333"/>
      <c r="B1008" s="333"/>
      <c r="C1008" s="333"/>
      <c r="D1008" s="333"/>
      <c r="E1008" s="333"/>
      <c r="F1008" s="333"/>
      <c r="G1008" s="333"/>
      <c r="H1008" s="333"/>
      <c r="I1008" s="333"/>
      <c r="J1008" s="333"/>
      <c r="K1008" s="333"/>
      <c r="L1008" s="333"/>
      <c r="M1008" s="333"/>
      <c r="N1008" s="333"/>
      <c r="O1008" s="333"/>
      <c r="P1008" s="333"/>
      <c r="Q1008" s="333"/>
      <c r="R1008" s="333"/>
      <c r="S1008" s="333"/>
      <c r="T1008" s="333"/>
      <c r="U1008" s="333"/>
      <c r="V1008" s="333"/>
    </row>
    <row r="1009" spans="1:22">
      <c r="A1009" s="333"/>
      <c r="B1009" s="333"/>
      <c r="C1009" s="333"/>
      <c r="D1009" s="333"/>
      <c r="E1009" s="333"/>
      <c r="F1009" s="333"/>
      <c r="G1009" s="333"/>
      <c r="H1009" s="333"/>
      <c r="I1009" s="333"/>
      <c r="J1009" s="333"/>
      <c r="K1009" s="333"/>
      <c r="L1009" s="333"/>
      <c r="M1009" s="333"/>
      <c r="N1009" s="333"/>
      <c r="O1009" s="333"/>
      <c r="P1009" s="333"/>
      <c r="Q1009" s="333"/>
      <c r="R1009" s="333"/>
      <c r="S1009" s="333"/>
      <c r="T1009" s="333"/>
      <c r="U1009" s="333"/>
      <c r="V1009" s="333"/>
    </row>
    <row r="1010" spans="1:22">
      <c r="A1010" s="333"/>
      <c r="B1010" s="333"/>
      <c r="C1010" s="333"/>
      <c r="D1010" s="333"/>
      <c r="E1010" s="333"/>
      <c r="F1010" s="333"/>
      <c r="G1010" s="333"/>
      <c r="H1010" s="333"/>
      <c r="I1010" s="333"/>
      <c r="J1010" s="333"/>
      <c r="K1010" s="333"/>
      <c r="L1010" s="333"/>
      <c r="M1010" s="333"/>
      <c r="N1010" s="333"/>
      <c r="O1010" s="333"/>
      <c r="P1010" s="333"/>
      <c r="Q1010" s="333"/>
      <c r="R1010" s="333"/>
      <c r="S1010" s="333"/>
      <c r="T1010" s="333"/>
      <c r="U1010" s="333"/>
      <c r="V1010" s="333"/>
    </row>
    <row r="1011" spans="1:22">
      <c r="A1011" s="333"/>
      <c r="B1011" s="333"/>
      <c r="C1011" s="333"/>
      <c r="D1011" s="333"/>
      <c r="E1011" s="333"/>
      <c r="F1011" s="333"/>
      <c r="G1011" s="333"/>
      <c r="H1011" s="333"/>
      <c r="I1011" s="333"/>
      <c r="J1011" s="333"/>
      <c r="K1011" s="333"/>
      <c r="L1011" s="333"/>
      <c r="M1011" s="333"/>
      <c r="N1011" s="333"/>
      <c r="O1011" s="333"/>
      <c r="P1011" s="333"/>
      <c r="Q1011" s="333"/>
      <c r="R1011" s="333"/>
      <c r="S1011" s="333"/>
      <c r="T1011" s="333"/>
      <c r="U1011" s="333"/>
      <c r="V1011" s="333"/>
    </row>
    <row r="1012" spans="1:22">
      <c r="A1012" s="333"/>
      <c r="B1012" s="333"/>
      <c r="C1012" s="333"/>
      <c r="D1012" s="333"/>
      <c r="E1012" s="333"/>
      <c r="F1012" s="333"/>
      <c r="G1012" s="333"/>
      <c r="H1012" s="333"/>
      <c r="I1012" s="333"/>
      <c r="J1012" s="333"/>
      <c r="K1012" s="333"/>
      <c r="L1012" s="333"/>
      <c r="M1012" s="333"/>
      <c r="N1012" s="333"/>
      <c r="O1012" s="333"/>
      <c r="P1012" s="333"/>
      <c r="Q1012" s="333"/>
      <c r="R1012" s="333"/>
      <c r="S1012" s="333"/>
      <c r="T1012" s="333"/>
      <c r="U1012" s="333"/>
      <c r="V1012" s="333"/>
    </row>
    <row r="1013" spans="1:22">
      <c r="A1013" s="333"/>
      <c r="B1013" s="333"/>
      <c r="C1013" s="333"/>
      <c r="D1013" s="333"/>
      <c r="E1013" s="333"/>
      <c r="F1013" s="333"/>
      <c r="G1013" s="333"/>
      <c r="H1013" s="333"/>
      <c r="I1013" s="333"/>
      <c r="J1013" s="333"/>
      <c r="K1013" s="333"/>
      <c r="L1013" s="333"/>
      <c r="M1013" s="333"/>
      <c r="N1013" s="333"/>
      <c r="O1013" s="333"/>
      <c r="P1013" s="333"/>
      <c r="Q1013" s="333"/>
      <c r="R1013" s="333"/>
      <c r="S1013" s="333"/>
      <c r="T1013" s="333"/>
      <c r="U1013" s="333"/>
      <c r="V1013" s="333"/>
    </row>
    <row r="1014" spans="1:22">
      <c r="A1014" s="333"/>
      <c r="B1014" s="333"/>
      <c r="C1014" s="333"/>
      <c r="D1014" s="333"/>
      <c r="E1014" s="333"/>
      <c r="F1014" s="333"/>
      <c r="G1014" s="333"/>
      <c r="H1014" s="333"/>
      <c r="I1014" s="333"/>
      <c r="J1014" s="333"/>
      <c r="K1014" s="333"/>
      <c r="L1014" s="333"/>
      <c r="M1014" s="333"/>
      <c r="N1014" s="333"/>
      <c r="O1014" s="333"/>
      <c r="P1014" s="333"/>
      <c r="Q1014" s="333"/>
      <c r="R1014" s="333"/>
      <c r="S1014" s="333"/>
      <c r="T1014" s="333"/>
      <c r="U1014" s="333"/>
      <c r="V1014" s="333"/>
    </row>
    <row r="1015" spans="1:22">
      <c r="A1015" s="333"/>
      <c r="B1015" s="333"/>
      <c r="C1015" s="333"/>
      <c r="D1015" s="333"/>
      <c r="E1015" s="333"/>
      <c r="F1015" s="333"/>
      <c r="G1015" s="333"/>
      <c r="H1015" s="333"/>
      <c r="I1015" s="333"/>
      <c r="J1015" s="333"/>
      <c r="K1015" s="333"/>
      <c r="L1015" s="333"/>
      <c r="M1015" s="333"/>
      <c r="N1015" s="333"/>
      <c r="O1015" s="333"/>
      <c r="P1015" s="333"/>
      <c r="Q1015" s="333"/>
      <c r="R1015" s="333"/>
      <c r="S1015" s="333"/>
      <c r="T1015" s="333"/>
      <c r="U1015" s="333"/>
      <c r="V1015" s="333"/>
    </row>
    <row r="1016" spans="1:22">
      <c r="A1016" s="333"/>
      <c r="B1016" s="333"/>
      <c r="C1016" s="333"/>
      <c r="D1016" s="333"/>
      <c r="E1016" s="333"/>
      <c r="F1016" s="333"/>
      <c r="G1016" s="333"/>
      <c r="H1016" s="333"/>
      <c r="I1016" s="333"/>
      <c r="J1016" s="333"/>
      <c r="K1016" s="333"/>
      <c r="L1016" s="333"/>
      <c r="M1016" s="333"/>
      <c r="N1016" s="333"/>
      <c r="O1016" s="333"/>
      <c r="P1016" s="333"/>
      <c r="Q1016" s="333"/>
      <c r="R1016" s="333"/>
      <c r="S1016" s="333"/>
      <c r="T1016" s="333"/>
      <c r="U1016" s="333"/>
      <c r="V1016" s="333"/>
    </row>
    <row r="1017" spans="1:22">
      <c r="A1017" s="333"/>
      <c r="B1017" s="333"/>
      <c r="C1017" s="333"/>
      <c r="D1017" s="333"/>
      <c r="E1017" s="333"/>
      <c r="F1017" s="333"/>
      <c r="G1017" s="333"/>
      <c r="H1017" s="333"/>
      <c r="I1017" s="333"/>
      <c r="J1017" s="333"/>
      <c r="K1017" s="333"/>
      <c r="L1017" s="333"/>
      <c r="M1017" s="333"/>
      <c r="N1017" s="333"/>
      <c r="O1017" s="333"/>
      <c r="P1017" s="333"/>
      <c r="Q1017" s="333"/>
      <c r="R1017" s="333"/>
      <c r="S1017" s="333"/>
      <c r="T1017" s="333"/>
      <c r="U1017" s="333"/>
      <c r="V1017" s="333"/>
    </row>
    <row r="1018" spans="1:22">
      <c r="A1018" s="333"/>
      <c r="B1018" s="333"/>
      <c r="C1018" s="333"/>
      <c r="D1018" s="333"/>
      <c r="E1018" s="333"/>
      <c r="F1018" s="333"/>
      <c r="G1018" s="333"/>
      <c r="H1018" s="333"/>
      <c r="I1018" s="333"/>
      <c r="J1018" s="333"/>
      <c r="K1018" s="333"/>
      <c r="L1018" s="333"/>
      <c r="M1018" s="333"/>
      <c r="N1018" s="333"/>
      <c r="O1018" s="333"/>
      <c r="P1018" s="333"/>
      <c r="Q1018" s="333"/>
      <c r="R1018" s="333"/>
      <c r="S1018" s="333"/>
      <c r="T1018" s="333"/>
      <c r="U1018" s="333"/>
      <c r="V1018" s="333"/>
    </row>
    <row r="1019" spans="1:22">
      <c r="A1019" s="333"/>
      <c r="B1019" s="333"/>
      <c r="C1019" s="333"/>
      <c r="D1019" s="333"/>
      <c r="E1019" s="333"/>
      <c r="F1019" s="333"/>
      <c r="G1019" s="333"/>
      <c r="H1019" s="333"/>
      <c r="I1019" s="333"/>
      <c r="J1019" s="333"/>
      <c r="K1019" s="333"/>
      <c r="L1019" s="333"/>
      <c r="M1019" s="333"/>
      <c r="N1019" s="333"/>
      <c r="O1019" s="333"/>
      <c r="P1019" s="333"/>
      <c r="Q1019" s="333"/>
      <c r="R1019" s="333"/>
      <c r="S1019" s="333"/>
      <c r="T1019" s="333"/>
      <c r="U1019" s="333"/>
      <c r="V1019" s="333"/>
    </row>
    <row r="1020" spans="1:22">
      <c r="A1020" s="333"/>
      <c r="B1020" s="333"/>
      <c r="C1020" s="333"/>
      <c r="D1020" s="333"/>
      <c r="E1020" s="333"/>
      <c r="F1020" s="333"/>
      <c r="G1020" s="333"/>
      <c r="H1020" s="333"/>
      <c r="I1020" s="333"/>
      <c r="J1020" s="333"/>
      <c r="K1020" s="333"/>
      <c r="L1020" s="333"/>
      <c r="M1020" s="333"/>
      <c r="N1020" s="333"/>
      <c r="O1020" s="333"/>
      <c r="P1020" s="333"/>
      <c r="Q1020" s="333"/>
      <c r="R1020" s="333"/>
      <c r="S1020" s="333"/>
      <c r="T1020" s="333"/>
      <c r="U1020" s="333"/>
      <c r="V1020" s="333"/>
    </row>
    <row r="1021" spans="1:22">
      <c r="A1021" s="333"/>
      <c r="B1021" s="333"/>
      <c r="C1021" s="333"/>
      <c r="D1021" s="333"/>
      <c r="E1021" s="333"/>
      <c r="F1021" s="333"/>
      <c r="G1021" s="333"/>
      <c r="H1021" s="333"/>
      <c r="I1021" s="333"/>
      <c r="J1021" s="333"/>
      <c r="K1021" s="333"/>
      <c r="L1021" s="333"/>
      <c r="M1021" s="333"/>
      <c r="N1021" s="333"/>
      <c r="O1021" s="333"/>
      <c r="P1021" s="333"/>
      <c r="Q1021" s="333"/>
      <c r="R1021" s="333"/>
      <c r="S1021" s="333"/>
      <c r="T1021" s="333"/>
      <c r="U1021" s="333"/>
      <c r="V1021" s="333"/>
    </row>
    <row r="1022" spans="1:22">
      <c r="A1022" s="333"/>
      <c r="B1022" s="333"/>
      <c r="C1022" s="333"/>
      <c r="D1022" s="333"/>
      <c r="E1022" s="333"/>
      <c r="F1022" s="333"/>
      <c r="G1022" s="333"/>
      <c r="H1022" s="333"/>
      <c r="I1022" s="333"/>
      <c r="J1022" s="333"/>
      <c r="K1022" s="333"/>
      <c r="L1022" s="333"/>
      <c r="M1022" s="333"/>
      <c r="N1022" s="333"/>
      <c r="O1022" s="333"/>
      <c r="P1022" s="333"/>
      <c r="Q1022" s="333"/>
      <c r="R1022" s="333"/>
      <c r="S1022" s="333"/>
      <c r="T1022" s="333"/>
      <c r="U1022" s="333"/>
      <c r="V1022" s="333"/>
    </row>
    <row r="1023" spans="1:22">
      <c r="A1023" s="333"/>
      <c r="B1023" s="333"/>
      <c r="C1023" s="333"/>
      <c r="D1023" s="333"/>
      <c r="E1023" s="333"/>
      <c r="F1023" s="333"/>
      <c r="G1023" s="333"/>
      <c r="H1023" s="333"/>
      <c r="I1023" s="333"/>
      <c r="J1023" s="333"/>
      <c r="K1023" s="333"/>
      <c r="L1023" s="333"/>
      <c r="M1023" s="333"/>
      <c r="N1023" s="333"/>
      <c r="O1023" s="333"/>
      <c r="P1023" s="333"/>
      <c r="Q1023" s="333"/>
      <c r="R1023" s="333"/>
      <c r="S1023" s="333"/>
      <c r="T1023" s="333"/>
      <c r="U1023" s="333"/>
      <c r="V1023" s="333"/>
    </row>
    <row r="1024" spans="1:22">
      <c r="A1024" s="333"/>
      <c r="B1024" s="333"/>
      <c r="C1024" s="333"/>
      <c r="D1024" s="333"/>
      <c r="E1024" s="333"/>
      <c r="F1024" s="333"/>
      <c r="G1024" s="333"/>
      <c r="H1024" s="333"/>
      <c r="I1024" s="333"/>
      <c r="J1024" s="333"/>
      <c r="K1024" s="333"/>
      <c r="L1024" s="333"/>
      <c r="M1024" s="333"/>
      <c r="N1024" s="333"/>
      <c r="O1024" s="333"/>
      <c r="P1024" s="333"/>
      <c r="Q1024" s="333"/>
      <c r="R1024" s="333"/>
      <c r="S1024" s="333"/>
      <c r="T1024" s="333"/>
      <c r="U1024" s="333"/>
      <c r="V1024" s="333"/>
    </row>
    <row r="1025" spans="1:22">
      <c r="A1025" s="333"/>
      <c r="B1025" s="333"/>
      <c r="C1025" s="333"/>
      <c r="D1025" s="333"/>
      <c r="E1025" s="333"/>
      <c r="F1025" s="333"/>
      <c r="G1025" s="333"/>
      <c r="H1025" s="333"/>
      <c r="I1025" s="333"/>
      <c r="J1025" s="333"/>
      <c r="K1025" s="333"/>
      <c r="L1025" s="333"/>
      <c r="M1025" s="333"/>
      <c r="N1025" s="333"/>
      <c r="O1025" s="333"/>
      <c r="P1025" s="333"/>
      <c r="Q1025" s="333"/>
      <c r="R1025" s="333"/>
      <c r="S1025" s="333"/>
      <c r="T1025" s="333"/>
      <c r="U1025" s="333"/>
      <c r="V1025" s="333"/>
    </row>
    <row r="1026" spans="1:22">
      <c r="A1026" s="333"/>
      <c r="B1026" s="333"/>
      <c r="C1026" s="333"/>
      <c r="D1026" s="333"/>
      <c r="E1026" s="333"/>
      <c r="F1026" s="333"/>
      <c r="G1026" s="333"/>
      <c r="H1026" s="333"/>
      <c r="I1026" s="333"/>
      <c r="J1026" s="333"/>
      <c r="K1026" s="333"/>
      <c r="L1026" s="333"/>
      <c r="M1026" s="333"/>
      <c r="N1026" s="333"/>
      <c r="O1026" s="333"/>
      <c r="P1026" s="333"/>
      <c r="Q1026" s="333"/>
      <c r="R1026" s="333"/>
      <c r="S1026" s="333"/>
      <c r="T1026" s="333"/>
      <c r="U1026" s="333"/>
      <c r="V1026" s="333"/>
    </row>
    <row r="1027" spans="1:22">
      <c r="A1027" s="333"/>
      <c r="B1027" s="333"/>
      <c r="C1027" s="333"/>
      <c r="D1027" s="333"/>
      <c r="E1027" s="333"/>
      <c r="F1027" s="333"/>
      <c r="G1027" s="333"/>
      <c r="H1027" s="333"/>
      <c r="I1027" s="333"/>
      <c r="J1027" s="333"/>
      <c r="K1027" s="333"/>
      <c r="L1027" s="333"/>
      <c r="M1027" s="333"/>
      <c r="N1027" s="333"/>
      <c r="O1027" s="333"/>
      <c r="P1027" s="333"/>
      <c r="Q1027" s="333"/>
      <c r="R1027" s="333"/>
      <c r="S1027" s="333"/>
      <c r="T1027" s="333"/>
      <c r="U1027" s="333"/>
      <c r="V1027" s="333"/>
    </row>
    <row r="1028" spans="1:22">
      <c r="A1028" s="333"/>
      <c r="B1028" s="333"/>
      <c r="C1028" s="333"/>
      <c r="D1028" s="333"/>
      <c r="E1028" s="333"/>
      <c r="F1028" s="333"/>
      <c r="G1028" s="333"/>
      <c r="H1028" s="333"/>
      <c r="I1028" s="333"/>
      <c r="J1028" s="333"/>
      <c r="K1028" s="333"/>
      <c r="L1028" s="333"/>
      <c r="M1028" s="333"/>
      <c r="N1028" s="333"/>
      <c r="O1028" s="333"/>
      <c r="P1028" s="333"/>
      <c r="Q1028" s="333"/>
      <c r="R1028" s="333"/>
      <c r="S1028" s="333"/>
      <c r="T1028" s="333"/>
      <c r="U1028" s="333"/>
      <c r="V1028" s="333"/>
    </row>
    <row r="1029" spans="1:22">
      <c r="A1029" s="333"/>
      <c r="B1029" s="333"/>
      <c r="C1029" s="333"/>
      <c r="D1029" s="333"/>
      <c r="E1029" s="333"/>
      <c r="F1029" s="333"/>
      <c r="G1029" s="333"/>
      <c r="H1029" s="333"/>
      <c r="I1029" s="333"/>
      <c r="J1029" s="333"/>
      <c r="K1029" s="333"/>
      <c r="L1029" s="333"/>
      <c r="M1029" s="333"/>
      <c r="N1029" s="333"/>
      <c r="O1029" s="333"/>
      <c r="P1029" s="333"/>
      <c r="Q1029" s="333"/>
      <c r="R1029" s="333"/>
      <c r="S1029" s="333"/>
      <c r="T1029" s="333"/>
      <c r="U1029" s="333"/>
      <c r="V1029" s="333"/>
    </row>
    <row r="1030" spans="1:22">
      <c r="A1030" s="333"/>
      <c r="B1030" s="333"/>
      <c r="C1030" s="333"/>
      <c r="D1030" s="333"/>
      <c r="E1030" s="333"/>
      <c r="F1030" s="333"/>
      <c r="G1030" s="333"/>
      <c r="H1030" s="333"/>
      <c r="I1030" s="333"/>
      <c r="J1030" s="333"/>
      <c r="K1030" s="333"/>
      <c r="L1030" s="333"/>
      <c r="M1030" s="333"/>
      <c r="N1030" s="333"/>
      <c r="O1030" s="333"/>
      <c r="P1030" s="333"/>
      <c r="Q1030" s="333"/>
      <c r="R1030" s="333"/>
      <c r="S1030" s="333"/>
      <c r="T1030" s="333"/>
      <c r="U1030" s="333"/>
      <c r="V1030" s="333"/>
    </row>
    <row r="1031" spans="1:22">
      <c r="A1031" s="333"/>
      <c r="B1031" s="333"/>
      <c r="C1031" s="333"/>
      <c r="D1031" s="333"/>
      <c r="E1031" s="333"/>
      <c r="F1031" s="333"/>
      <c r="G1031" s="333"/>
      <c r="H1031" s="333"/>
      <c r="I1031" s="333"/>
      <c r="J1031" s="333"/>
      <c r="K1031" s="333"/>
      <c r="L1031" s="333"/>
      <c r="M1031" s="333"/>
      <c r="N1031" s="333"/>
      <c r="O1031" s="333"/>
      <c r="P1031" s="333"/>
      <c r="Q1031" s="333"/>
      <c r="R1031" s="333"/>
      <c r="S1031" s="333"/>
      <c r="T1031" s="333"/>
      <c r="U1031" s="333"/>
      <c r="V1031" s="333"/>
    </row>
    <row r="1032" spans="1:22">
      <c r="A1032" s="333"/>
      <c r="B1032" s="333"/>
      <c r="C1032" s="333"/>
      <c r="D1032" s="333"/>
      <c r="E1032" s="333"/>
      <c r="F1032" s="333"/>
      <c r="G1032" s="333"/>
      <c r="H1032" s="333"/>
      <c r="I1032" s="333"/>
      <c r="J1032" s="333"/>
      <c r="K1032" s="333"/>
      <c r="L1032" s="333"/>
      <c r="M1032" s="333"/>
      <c r="N1032" s="333"/>
      <c r="O1032" s="333"/>
      <c r="P1032" s="333"/>
      <c r="Q1032" s="333"/>
      <c r="R1032" s="333"/>
      <c r="S1032" s="333"/>
      <c r="T1032" s="333"/>
      <c r="U1032" s="333"/>
      <c r="V1032" s="333"/>
    </row>
    <row r="1033" spans="1:22">
      <c r="A1033" s="333"/>
      <c r="B1033" s="333"/>
      <c r="C1033" s="333"/>
      <c r="D1033" s="333"/>
      <c r="E1033" s="333"/>
      <c r="F1033" s="333"/>
      <c r="G1033" s="333"/>
      <c r="H1033" s="333"/>
      <c r="I1033" s="333"/>
      <c r="J1033" s="333"/>
      <c r="K1033" s="333"/>
      <c r="L1033" s="333"/>
      <c r="M1033" s="333"/>
      <c r="N1033" s="333"/>
      <c r="O1033" s="333"/>
      <c r="P1033" s="333"/>
      <c r="Q1033" s="333"/>
      <c r="R1033" s="333"/>
      <c r="S1033" s="333"/>
      <c r="T1033" s="333"/>
      <c r="U1033" s="333"/>
      <c r="V1033" s="333"/>
    </row>
    <row r="1034" spans="1:22">
      <c r="A1034" s="333"/>
      <c r="B1034" s="333"/>
      <c r="C1034" s="333"/>
      <c r="D1034" s="333"/>
      <c r="E1034" s="333"/>
      <c r="F1034" s="333"/>
      <c r="G1034" s="333"/>
      <c r="H1034" s="333"/>
      <c r="I1034" s="333"/>
      <c r="J1034" s="333"/>
      <c r="K1034" s="333"/>
      <c r="L1034" s="333"/>
      <c r="M1034" s="333"/>
      <c r="N1034" s="333"/>
      <c r="O1034" s="333"/>
      <c r="P1034" s="333"/>
      <c r="Q1034" s="333"/>
      <c r="R1034" s="333"/>
      <c r="S1034" s="333"/>
      <c r="T1034" s="333"/>
      <c r="U1034" s="333"/>
      <c r="V1034" s="333"/>
    </row>
    <row r="1035" spans="1:22">
      <c r="A1035" s="333"/>
      <c r="B1035" s="333"/>
      <c r="C1035" s="333"/>
      <c r="D1035" s="333"/>
      <c r="E1035" s="333"/>
      <c r="F1035" s="333"/>
      <c r="G1035" s="333"/>
      <c r="H1035" s="333"/>
      <c r="I1035" s="333"/>
      <c r="J1035" s="333"/>
      <c r="K1035" s="333"/>
      <c r="L1035" s="333"/>
      <c r="M1035" s="333"/>
      <c r="N1035" s="333"/>
      <c r="O1035" s="333"/>
      <c r="P1035" s="333"/>
      <c r="Q1035" s="333"/>
      <c r="R1035" s="333"/>
      <c r="S1035" s="333"/>
      <c r="T1035" s="333"/>
      <c r="U1035" s="333"/>
      <c r="V1035" s="333"/>
    </row>
    <row r="1036" spans="1:22">
      <c r="A1036" s="333"/>
      <c r="B1036" s="333"/>
      <c r="C1036" s="333"/>
      <c r="D1036" s="333"/>
      <c r="E1036" s="333"/>
      <c r="F1036" s="333"/>
      <c r="G1036" s="333"/>
      <c r="H1036" s="333"/>
      <c r="I1036" s="333"/>
      <c r="J1036" s="333"/>
      <c r="K1036" s="333"/>
      <c r="L1036" s="333"/>
      <c r="M1036" s="333"/>
      <c r="N1036" s="333"/>
      <c r="O1036" s="333"/>
      <c r="P1036" s="333"/>
      <c r="Q1036" s="333"/>
      <c r="R1036" s="333"/>
      <c r="S1036" s="333"/>
      <c r="T1036" s="333"/>
      <c r="U1036" s="333"/>
      <c r="V1036" s="333"/>
    </row>
    <row r="1037" spans="1:22">
      <c r="A1037" s="333"/>
      <c r="B1037" s="333"/>
      <c r="C1037" s="333"/>
      <c r="D1037" s="333"/>
      <c r="E1037" s="333"/>
      <c r="F1037" s="333"/>
      <c r="G1037" s="333"/>
      <c r="H1037" s="333"/>
      <c r="I1037" s="333"/>
      <c r="J1037" s="333"/>
      <c r="K1037" s="333"/>
      <c r="L1037" s="333"/>
      <c r="M1037" s="333"/>
      <c r="N1037" s="333"/>
      <c r="O1037" s="333"/>
      <c r="P1037" s="333"/>
      <c r="Q1037" s="333"/>
      <c r="R1037" s="333"/>
      <c r="S1037" s="333"/>
      <c r="T1037" s="333"/>
      <c r="U1037" s="333"/>
      <c r="V1037" s="333"/>
    </row>
    <row r="1038" spans="1:22">
      <c r="A1038" s="333"/>
      <c r="B1038" s="333"/>
      <c r="C1038" s="333"/>
      <c r="D1038" s="333"/>
      <c r="E1038" s="333"/>
      <c r="F1038" s="333"/>
      <c r="G1038" s="333"/>
      <c r="H1038" s="333"/>
      <c r="I1038" s="333"/>
      <c r="J1038" s="333"/>
      <c r="K1038" s="333"/>
      <c r="L1038" s="333"/>
      <c r="M1038" s="333"/>
      <c r="N1038" s="333"/>
      <c r="O1038" s="333"/>
      <c r="P1038" s="333"/>
      <c r="Q1038" s="333"/>
      <c r="R1038" s="333"/>
      <c r="S1038" s="333"/>
      <c r="T1038" s="333"/>
      <c r="U1038" s="333"/>
      <c r="V1038" s="333"/>
    </row>
    <row r="1039" spans="1:22">
      <c r="A1039" s="333"/>
      <c r="B1039" s="333"/>
      <c r="C1039" s="333"/>
      <c r="D1039" s="333"/>
      <c r="E1039" s="333"/>
      <c r="F1039" s="333"/>
      <c r="G1039" s="333"/>
      <c r="H1039" s="333"/>
      <c r="I1039" s="333"/>
      <c r="J1039" s="333"/>
      <c r="K1039" s="333"/>
      <c r="L1039" s="333"/>
      <c r="M1039" s="333"/>
      <c r="N1039" s="333"/>
      <c r="O1039" s="333"/>
      <c r="P1039" s="333"/>
      <c r="Q1039" s="333"/>
      <c r="R1039" s="333"/>
      <c r="S1039" s="333"/>
      <c r="T1039" s="333"/>
      <c r="U1039" s="333"/>
      <c r="V1039" s="333"/>
    </row>
    <row r="1040" spans="1:22">
      <c r="A1040" s="333"/>
      <c r="B1040" s="333"/>
      <c r="C1040" s="333"/>
      <c r="D1040" s="333"/>
      <c r="E1040" s="333"/>
      <c r="F1040" s="333"/>
      <c r="G1040" s="333"/>
      <c r="H1040" s="333"/>
      <c r="I1040" s="333"/>
      <c r="J1040" s="333"/>
      <c r="K1040" s="333"/>
      <c r="L1040" s="333"/>
      <c r="M1040" s="333"/>
      <c r="N1040" s="333"/>
      <c r="O1040" s="333"/>
      <c r="P1040" s="333"/>
      <c r="Q1040" s="333"/>
      <c r="R1040" s="333"/>
      <c r="S1040" s="333"/>
      <c r="T1040" s="333"/>
      <c r="U1040" s="333"/>
      <c r="V1040" s="333"/>
    </row>
    <row r="1041" spans="1:22">
      <c r="A1041" s="333"/>
      <c r="B1041" s="333"/>
      <c r="C1041" s="333"/>
      <c r="D1041" s="333"/>
      <c r="E1041" s="333"/>
      <c r="F1041" s="333"/>
      <c r="G1041" s="333"/>
      <c r="H1041" s="333"/>
      <c r="I1041" s="333"/>
      <c r="J1041" s="333"/>
      <c r="K1041" s="333"/>
      <c r="L1041" s="333"/>
      <c r="M1041" s="333"/>
      <c r="N1041" s="333"/>
      <c r="O1041" s="333"/>
      <c r="P1041" s="333"/>
      <c r="Q1041" s="333"/>
      <c r="R1041" s="333"/>
      <c r="S1041" s="333"/>
      <c r="T1041" s="333"/>
      <c r="U1041" s="333"/>
      <c r="V1041" s="333"/>
    </row>
    <row r="1042" spans="1:22">
      <c r="A1042" s="333"/>
      <c r="B1042" s="333"/>
      <c r="C1042" s="333"/>
      <c r="D1042" s="333"/>
      <c r="E1042" s="333"/>
      <c r="F1042" s="333"/>
      <c r="G1042" s="333"/>
      <c r="H1042" s="333"/>
      <c r="I1042" s="333"/>
      <c r="J1042" s="333"/>
      <c r="K1042" s="333"/>
      <c r="L1042" s="333"/>
      <c r="M1042" s="333"/>
      <c r="N1042" s="333"/>
      <c r="O1042" s="333"/>
      <c r="P1042" s="333"/>
      <c r="Q1042" s="333"/>
      <c r="R1042" s="333"/>
      <c r="S1042" s="333"/>
      <c r="T1042" s="333"/>
      <c r="U1042" s="333"/>
      <c r="V1042" s="333"/>
    </row>
    <row r="1043" spans="1:22">
      <c r="A1043" s="333"/>
      <c r="B1043" s="333"/>
      <c r="C1043" s="333"/>
      <c r="D1043" s="333"/>
      <c r="E1043" s="333"/>
      <c r="F1043" s="333"/>
      <c r="G1043" s="333"/>
      <c r="H1043" s="333"/>
      <c r="I1043" s="333"/>
      <c r="J1043" s="333"/>
      <c r="K1043" s="333"/>
      <c r="L1043" s="333"/>
      <c r="M1043" s="333"/>
      <c r="N1043" s="333"/>
      <c r="O1043" s="333"/>
      <c r="P1043" s="333"/>
      <c r="Q1043" s="333"/>
      <c r="R1043" s="333"/>
      <c r="S1043" s="333"/>
      <c r="T1043" s="333"/>
      <c r="U1043" s="333"/>
      <c r="V1043" s="333"/>
    </row>
    <row r="1044" spans="1:22">
      <c r="A1044" s="333"/>
      <c r="B1044" s="333"/>
      <c r="C1044" s="333"/>
      <c r="D1044" s="333"/>
      <c r="E1044" s="333"/>
      <c r="F1044" s="333"/>
      <c r="G1044" s="333"/>
      <c r="H1044" s="333"/>
      <c r="I1044" s="333"/>
      <c r="J1044" s="333"/>
      <c r="K1044" s="333"/>
      <c r="L1044" s="333"/>
      <c r="M1044" s="333"/>
      <c r="N1044" s="333"/>
      <c r="O1044" s="333"/>
      <c r="P1044" s="333"/>
      <c r="Q1044" s="333"/>
      <c r="R1044" s="333"/>
      <c r="S1044" s="333"/>
      <c r="T1044" s="333"/>
      <c r="U1044" s="333"/>
      <c r="V1044" s="333"/>
    </row>
    <row r="1045" spans="1:22">
      <c r="A1045" s="333"/>
      <c r="B1045" s="333"/>
      <c r="C1045" s="333"/>
      <c r="D1045" s="333"/>
      <c r="E1045" s="333"/>
      <c r="F1045" s="333"/>
      <c r="G1045" s="333"/>
      <c r="H1045" s="333"/>
      <c r="I1045" s="333"/>
      <c r="J1045" s="333"/>
      <c r="K1045" s="333"/>
      <c r="L1045" s="333"/>
      <c r="M1045" s="333"/>
      <c r="N1045" s="333"/>
      <c r="O1045" s="333"/>
      <c r="P1045" s="333"/>
      <c r="Q1045" s="333"/>
      <c r="R1045" s="333"/>
      <c r="S1045" s="333"/>
      <c r="T1045" s="333"/>
      <c r="U1045" s="333"/>
      <c r="V1045" s="333"/>
    </row>
    <row r="1046" spans="1:22">
      <c r="A1046" s="333"/>
      <c r="B1046" s="333"/>
      <c r="C1046" s="333"/>
      <c r="D1046" s="333"/>
      <c r="E1046" s="333"/>
      <c r="F1046" s="333"/>
      <c r="G1046" s="333"/>
      <c r="H1046" s="333"/>
      <c r="I1046" s="333"/>
      <c r="J1046" s="333"/>
      <c r="K1046" s="333"/>
      <c r="L1046" s="333"/>
      <c r="M1046" s="333"/>
      <c r="N1046" s="333"/>
      <c r="O1046" s="333"/>
      <c r="P1046" s="333"/>
      <c r="Q1046" s="333"/>
      <c r="R1046" s="333"/>
      <c r="S1046" s="333"/>
      <c r="T1046" s="333"/>
      <c r="U1046" s="333"/>
      <c r="V1046" s="333"/>
    </row>
    <row r="1047" spans="1:22">
      <c r="A1047" s="333"/>
      <c r="B1047" s="333"/>
      <c r="C1047" s="333"/>
      <c r="D1047" s="333"/>
      <c r="E1047" s="333"/>
      <c r="F1047" s="333"/>
      <c r="G1047" s="333"/>
      <c r="H1047" s="333"/>
      <c r="I1047" s="333"/>
      <c r="J1047" s="333"/>
      <c r="K1047" s="333"/>
      <c r="L1047" s="333"/>
      <c r="M1047" s="333"/>
      <c r="N1047" s="333"/>
      <c r="O1047" s="333"/>
      <c r="P1047" s="333"/>
      <c r="Q1047" s="333"/>
      <c r="R1047" s="333"/>
      <c r="S1047" s="333"/>
      <c r="T1047" s="333"/>
      <c r="U1047" s="333"/>
      <c r="V1047" s="333"/>
    </row>
    <row r="1048" spans="1:22">
      <c r="A1048" s="333"/>
      <c r="B1048" s="333"/>
      <c r="C1048" s="333"/>
      <c r="D1048" s="333"/>
      <c r="E1048" s="333"/>
      <c r="F1048" s="333"/>
      <c r="G1048" s="333"/>
      <c r="H1048" s="333"/>
      <c r="I1048" s="333"/>
      <c r="J1048" s="333"/>
      <c r="K1048" s="333"/>
      <c r="L1048" s="333"/>
      <c r="M1048" s="333"/>
      <c r="N1048" s="333"/>
      <c r="O1048" s="333"/>
      <c r="P1048" s="333"/>
      <c r="Q1048" s="333"/>
      <c r="R1048" s="333"/>
      <c r="S1048" s="333"/>
      <c r="T1048" s="333"/>
      <c r="U1048" s="333"/>
      <c r="V1048" s="333"/>
    </row>
    <row r="1049" spans="1:22">
      <c r="A1049" s="333"/>
      <c r="B1049" s="333"/>
      <c r="C1049" s="333"/>
      <c r="D1049" s="333"/>
      <c r="E1049" s="333"/>
      <c r="F1049" s="333"/>
      <c r="G1049" s="333"/>
      <c r="H1049" s="333"/>
      <c r="I1049" s="333"/>
      <c r="J1049" s="333"/>
      <c r="K1049" s="333"/>
      <c r="L1049" s="333"/>
      <c r="M1049" s="333"/>
      <c r="N1049" s="333"/>
      <c r="O1049" s="333"/>
      <c r="P1049" s="333"/>
      <c r="Q1049" s="333"/>
      <c r="R1049" s="333"/>
      <c r="S1049" s="333"/>
      <c r="T1049" s="333"/>
      <c r="U1049" s="333"/>
      <c r="V1049" s="333"/>
    </row>
    <row r="1050" spans="1:22">
      <c r="A1050" s="333"/>
      <c r="B1050" s="333"/>
      <c r="C1050" s="333"/>
      <c r="D1050" s="333"/>
      <c r="E1050" s="333"/>
      <c r="F1050" s="333"/>
      <c r="G1050" s="333"/>
      <c r="H1050" s="333"/>
      <c r="I1050" s="333"/>
      <c r="J1050" s="333"/>
      <c r="K1050" s="333"/>
      <c r="L1050" s="333"/>
      <c r="M1050" s="333"/>
      <c r="N1050" s="333"/>
      <c r="O1050" s="333"/>
      <c r="P1050" s="333"/>
      <c r="Q1050" s="333"/>
      <c r="R1050" s="333"/>
      <c r="S1050" s="333"/>
      <c r="T1050" s="333"/>
      <c r="U1050" s="333"/>
      <c r="V1050" s="333"/>
    </row>
    <row r="1051" spans="1:22">
      <c r="A1051" s="333"/>
      <c r="B1051" s="333"/>
      <c r="C1051" s="333"/>
      <c r="D1051" s="333"/>
      <c r="E1051" s="333"/>
      <c r="F1051" s="333"/>
      <c r="G1051" s="333"/>
      <c r="H1051" s="333"/>
      <c r="I1051" s="333"/>
      <c r="J1051" s="333"/>
      <c r="K1051" s="333"/>
      <c r="L1051" s="333"/>
      <c r="M1051" s="333"/>
      <c r="N1051" s="333"/>
      <c r="O1051" s="333"/>
      <c r="P1051" s="333"/>
      <c r="Q1051" s="333"/>
      <c r="R1051" s="333"/>
      <c r="S1051" s="333"/>
      <c r="T1051" s="333"/>
      <c r="U1051" s="333"/>
      <c r="V1051" s="333"/>
    </row>
    <row r="1052" spans="1:22">
      <c r="A1052" s="333"/>
      <c r="B1052" s="333"/>
      <c r="C1052" s="333"/>
      <c r="D1052" s="333"/>
      <c r="E1052" s="333"/>
      <c r="F1052" s="333"/>
      <c r="G1052" s="333"/>
      <c r="H1052" s="333"/>
      <c r="I1052" s="333"/>
      <c r="J1052" s="333"/>
      <c r="K1052" s="333"/>
      <c r="L1052" s="333"/>
      <c r="M1052" s="333"/>
      <c r="N1052" s="333"/>
      <c r="O1052" s="333"/>
      <c r="P1052" s="333"/>
      <c r="Q1052" s="333"/>
      <c r="R1052" s="333"/>
      <c r="S1052" s="333"/>
      <c r="T1052" s="333"/>
      <c r="U1052" s="333"/>
      <c r="V1052" s="333"/>
    </row>
    <row r="1053" spans="1:22">
      <c r="A1053" s="333"/>
      <c r="B1053" s="333"/>
      <c r="C1053" s="333"/>
      <c r="D1053" s="333"/>
      <c r="E1053" s="333"/>
      <c r="F1053" s="333"/>
      <c r="G1053" s="333"/>
      <c r="H1053" s="333"/>
      <c r="I1053" s="333"/>
      <c r="J1053" s="333"/>
      <c r="K1053" s="333"/>
      <c r="L1053" s="333"/>
      <c r="M1053" s="333"/>
      <c r="N1053" s="333"/>
      <c r="O1053" s="333"/>
      <c r="P1053" s="333"/>
      <c r="Q1053" s="333"/>
      <c r="R1053" s="333"/>
      <c r="S1053" s="333"/>
      <c r="T1053" s="333"/>
      <c r="U1053" s="333"/>
      <c r="V1053" s="333"/>
    </row>
    <row r="1054" spans="1:22">
      <c r="A1054" s="333"/>
      <c r="B1054" s="333"/>
      <c r="C1054" s="333"/>
      <c r="D1054" s="333"/>
      <c r="E1054" s="333"/>
      <c r="F1054" s="333"/>
      <c r="G1054" s="333"/>
      <c r="H1054" s="333"/>
      <c r="I1054" s="333"/>
      <c r="J1054" s="333"/>
      <c r="K1054" s="333"/>
      <c r="L1054" s="333"/>
      <c r="M1054" s="333"/>
      <c r="N1054" s="333"/>
      <c r="O1054" s="333"/>
      <c r="P1054" s="333"/>
      <c r="Q1054" s="333"/>
      <c r="R1054" s="333"/>
      <c r="S1054" s="333"/>
      <c r="T1054" s="333"/>
      <c r="U1054" s="333"/>
      <c r="V1054" s="333"/>
    </row>
    <row r="1055" spans="1:22">
      <c r="A1055" s="333"/>
      <c r="B1055" s="333"/>
      <c r="C1055" s="333"/>
      <c r="D1055" s="333"/>
      <c r="E1055" s="333"/>
      <c r="F1055" s="333"/>
      <c r="G1055" s="333"/>
      <c r="H1055" s="333"/>
      <c r="I1055" s="333"/>
      <c r="J1055" s="333"/>
      <c r="K1055" s="333"/>
      <c r="L1055" s="333"/>
      <c r="M1055" s="333"/>
      <c r="N1055" s="333"/>
      <c r="O1055" s="333"/>
      <c r="P1055" s="333"/>
      <c r="Q1055" s="333"/>
      <c r="R1055" s="333"/>
      <c r="S1055" s="333"/>
      <c r="T1055" s="333"/>
      <c r="U1055" s="333"/>
      <c r="V1055" s="333"/>
    </row>
    <row r="1056" spans="1:22">
      <c r="A1056" s="333"/>
      <c r="B1056" s="333"/>
      <c r="C1056" s="333"/>
      <c r="D1056" s="333"/>
      <c r="E1056" s="333"/>
      <c r="F1056" s="333"/>
      <c r="G1056" s="333"/>
      <c r="H1056" s="333"/>
      <c r="I1056" s="333"/>
      <c r="J1056" s="333"/>
      <c r="K1056" s="333"/>
      <c r="L1056" s="333"/>
      <c r="M1056" s="333"/>
      <c r="N1056" s="333"/>
      <c r="O1056" s="333"/>
      <c r="P1056" s="333"/>
      <c r="Q1056" s="333"/>
      <c r="R1056" s="333"/>
      <c r="S1056" s="333"/>
      <c r="T1056" s="333"/>
      <c r="U1056" s="333"/>
      <c r="V1056" s="333"/>
    </row>
    <row r="1057" spans="1:22">
      <c r="A1057" s="333"/>
      <c r="B1057" s="333"/>
      <c r="C1057" s="333"/>
      <c r="D1057" s="333"/>
      <c r="E1057" s="333"/>
      <c r="F1057" s="333"/>
      <c r="G1057" s="333"/>
      <c r="H1057" s="333"/>
      <c r="I1057" s="333"/>
      <c r="J1057" s="333"/>
      <c r="K1057" s="333"/>
      <c r="L1057" s="333"/>
      <c r="M1057" s="333"/>
      <c r="N1057" s="333"/>
      <c r="O1057" s="333"/>
      <c r="P1057" s="333"/>
      <c r="Q1057" s="333"/>
      <c r="R1057" s="333"/>
      <c r="S1057" s="333"/>
      <c r="T1057" s="333"/>
      <c r="U1057" s="333"/>
      <c r="V1057" s="333"/>
    </row>
    <row r="1058" spans="1:22">
      <c r="A1058" s="333"/>
      <c r="B1058" s="333"/>
      <c r="C1058" s="333"/>
      <c r="D1058" s="333"/>
      <c r="E1058" s="333"/>
      <c r="F1058" s="333"/>
      <c r="G1058" s="333"/>
      <c r="H1058" s="333"/>
      <c r="I1058" s="333"/>
      <c r="J1058" s="333"/>
      <c r="K1058" s="333"/>
      <c r="L1058" s="333"/>
      <c r="M1058" s="333"/>
      <c r="N1058" s="333"/>
      <c r="O1058" s="333"/>
      <c r="P1058" s="333"/>
      <c r="Q1058" s="333"/>
      <c r="R1058" s="333"/>
      <c r="S1058" s="333"/>
      <c r="T1058" s="333"/>
      <c r="U1058" s="333"/>
      <c r="V1058" s="333"/>
    </row>
    <row r="1059" spans="1:22">
      <c r="A1059" s="333"/>
      <c r="B1059" s="333"/>
      <c r="C1059" s="333"/>
      <c r="D1059" s="333"/>
      <c r="E1059" s="333"/>
      <c r="F1059" s="333"/>
      <c r="G1059" s="333"/>
      <c r="H1059" s="333"/>
      <c r="I1059" s="333"/>
      <c r="J1059" s="333"/>
      <c r="K1059" s="333"/>
      <c r="L1059" s="333"/>
      <c r="M1059" s="333"/>
      <c r="N1059" s="333"/>
      <c r="O1059" s="333"/>
      <c r="P1059" s="333"/>
      <c r="Q1059" s="333"/>
      <c r="R1059" s="333"/>
      <c r="S1059" s="333"/>
      <c r="T1059" s="333"/>
      <c r="U1059" s="333"/>
      <c r="V1059" s="333"/>
    </row>
    <row r="1060" spans="1:22">
      <c r="A1060" s="333"/>
      <c r="B1060" s="333"/>
      <c r="C1060" s="333"/>
      <c r="D1060" s="333"/>
      <c r="E1060" s="333"/>
      <c r="F1060" s="333"/>
      <c r="G1060" s="333"/>
      <c r="H1060" s="333"/>
      <c r="I1060" s="333"/>
      <c r="J1060" s="333"/>
      <c r="K1060" s="333"/>
      <c r="L1060" s="333"/>
      <c r="M1060" s="333"/>
      <c r="N1060" s="333"/>
      <c r="O1060" s="333"/>
      <c r="P1060" s="333"/>
      <c r="Q1060" s="333"/>
      <c r="R1060" s="333"/>
      <c r="S1060" s="333"/>
      <c r="T1060" s="333"/>
      <c r="U1060" s="333"/>
      <c r="V1060" s="333"/>
    </row>
    <row r="1061" spans="1:22">
      <c r="A1061" s="333"/>
      <c r="B1061" s="333"/>
      <c r="C1061" s="333"/>
      <c r="D1061" s="333"/>
      <c r="E1061" s="333"/>
      <c r="F1061" s="333"/>
      <c r="G1061" s="333"/>
      <c r="H1061" s="333"/>
      <c r="I1061" s="333"/>
      <c r="J1061" s="333"/>
      <c r="K1061" s="333"/>
      <c r="L1061" s="333"/>
      <c r="M1061" s="333"/>
      <c r="N1061" s="333"/>
      <c r="O1061" s="333"/>
      <c r="P1061" s="333"/>
      <c r="Q1061" s="333"/>
      <c r="R1061" s="333"/>
      <c r="S1061" s="333"/>
      <c r="T1061" s="333"/>
      <c r="U1061" s="333"/>
      <c r="V1061" s="333"/>
    </row>
    <row r="1062" spans="1:22">
      <c r="A1062" s="333"/>
      <c r="B1062" s="333"/>
      <c r="C1062" s="333"/>
      <c r="D1062" s="333"/>
      <c r="E1062" s="333"/>
      <c r="F1062" s="333"/>
      <c r="G1062" s="333"/>
      <c r="H1062" s="333"/>
      <c r="I1062" s="333"/>
      <c r="J1062" s="333"/>
      <c r="K1062" s="333"/>
      <c r="L1062" s="333"/>
      <c r="M1062" s="333"/>
      <c r="N1062" s="333"/>
      <c r="O1062" s="333"/>
      <c r="P1062" s="333"/>
      <c r="Q1062" s="333"/>
      <c r="R1062" s="333"/>
      <c r="S1062" s="333"/>
      <c r="T1062" s="333"/>
      <c r="U1062" s="333"/>
      <c r="V1062" s="333"/>
    </row>
    <row r="1063" spans="1:22">
      <c r="A1063" s="333"/>
      <c r="B1063" s="333"/>
      <c r="C1063" s="333"/>
      <c r="D1063" s="333"/>
      <c r="E1063" s="333"/>
      <c r="F1063" s="333"/>
      <c r="G1063" s="333"/>
      <c r="H1063" s="333"/>
      <c r="I1063" s="333"/>
      <c r="J1063" s="333"/>
      <c r="K1063" s="333"/>
      <c r="L1063" s="333"/>
      <c r="M1063" s="333"/>
      <c r="N1063" s="333"/>
      <c r="O1063" s="333"/>
      <c r="P1063" s="333"/>
      <c r="Q1063" s="333"/>
      <c r="R1063" s="333"/>
      <c r="S1063" s="333"/>
      <c r="T1063" s="333"/>
      <c r="U1063" s="333"/>
      <c r="V1063" s="333"/>
    </row>
    <row r="1064" spans="1:22">
      <c r="A1064" s="333"/>
      <c r="B1064" s="333"/>
      <c r="C1064" s="333"/>
      <c r="D1064" s="333"/>
      <c r="E1064" s="333"/>
      <c r="F1064" s="333"/>
      <c r="G1064" s="333"/>
      <c r="H1064" s="333"/>
      <c r="I1064" s="333"/>
      <c r="J1064" s="333"/>
      <c r="K1064" s="333"/>
      <c r="L1064" s="333"/>
      <c r="M1064" s="333"/>
      <c r="N1064" s="333"/>
      <c r="O1064" s="333"/>
      <c r="P1064" s="333"/>
      <c r="Q1064" s="333"/>
      <c r="R1064" s="333"/>
      <c r="S1064" s="333"/>
      <c r="T1064" s="333"/>
      <c r="U1064" s="333"/>
      <c r="V1064" s="333"/>
    </row>
    <row r="1065" spans="1:22">
      <c r="A1065" s="333"/>
      <c r="B1065" s="333"/>
      <c r="C1065" s="333"/>
      <c r="D1065" s="333"/>
      <c r="E1065" s="333"/>
      <c r="F1065" s="333"/>
      <c r="G1065" s="333"/>
      <c r="H1065" s="333"/>
      <c r="I1065" s="333"/>
      <c r="J1065" s="333"/>
      <c r="K1065" s="333"/>
      <c r="L1065" s="333"/>
      <c r="M1065" s="333"/>
      <c r="N1065" s="333"/>
      <c r="O1065" s="333"/>
      <c r="P1065" s="333"/>
      <c r="Q1065" s="333"/>
      <c r="R1065" s="333"/>
      <c r="S1065" s="333"/>
      <c r="T1065" s="333"/>
      <c r="U1065" s="333"/>
      <c r="V1065" s="333"/>
    </row>
    <row r="1066" spans="1:22">
      <c r="A1066" s="333"/>
      <c r="B1066" s="333"/>
      <c r="C1066" s="333"/>
      <c r="D1066" s="333"/>
      <c r="E1066" s="333"/>
      <c r="F1066" s="333"/>
      <c r="G1066" s="333"/>
      <c r="H1066" s="333"/>
      <c r="I1066" s="333"/>
      <c r="J1066" s="333"/>
      <c r="K1066" s="333"/>
      <c r="L1066" s="333"/>
      <c r="M1066" s="333"/>
      <c r="N1066" s="333"/>
      <c r="O1066" s="333"/>
      <c r="P1066" s="333"/>
      <c r="Q1066" s="333"/>
      <c r="R1066" s="333"/>
      <c r="S1066" s="333"/>
      <c r="T1066" s="333"/>
      <c r="U1066" s="333"/>
      <c r="V1066" s="333"/>
    </row>
    <row r="1067" spans="1:22">
      <c r="A1067" s="333"/>
      <c r="B1067" s="333"/>
      <c r="C1067" s="333"/>
      <c r="D1067" s="333"/>
      <c r="E1067" s="333"/>
      <c r="F1067" s="333"/>
      <c r="G1067" s="333"/>
      <c r="H1067" s="333"/>
      <c r="I1067" s="333"/>
      <c r="J1067" s="333"/>
      <c r="K1067" s="333"/>
      <c r="L1067" s="333"/>
      <c r="M1067" s="333"/>
      <c r="N1067" s="333"/>
      <c r="O1067" s="333"/>
      <c r="P1067" s="333"/>
      <c r="Q1067" s="333"/>
      <c r="R1067" s="333"/>
      <c r="S1067" s="333"/>
      <c r="T1067" s="333"/>
      <c r="U1067" s="333"/>
      <c r="V1067" s="333"/>
    </row>
    <row r="1068" spans="1:22">
      <c r="A1068" s="333"/>
      <c r="B1068" s="333"/>
      <c r="C1068" s="333"/>
      <c r="D1068" s="333"/>
      <c r="E1068" s="333"/>
      <c r="F1068" s="333"/>
      <c r="G1068" s="333"/>
      <c r="H1068" s="333"/>
      <c r="I1068" s="333"/>
      <c r="J1068" s="333"/>
      <c r="K1068" s="333"/>
      <c r="L1068" s="333"/>
      <c r="M1068" s="333"/>
      <c r="N1068" s="333"/>
      <c r="O1068" s="333"/>
      <c r="P1068" s="333"/>
      <c r="Q1068" s="333"/>
      <c r="R1068" s="333"/>
      <c r="S1068" s="333"/>
      <c r="T1068" s="333"/>
      <c r="U1068" s="333"/>
      <c r="V1068" s="333"/>
    </row>
    <row r="1069" spans="1:22">
      <c r="A1069" s="333"/>
      <c r="B1069" s="333"/>
      <c r="C1069" s="333"/>
      <c r="D1069" s="333"/>
      <c r="E1069" s="333"/>
      <c r="F1069" s="333"/>
      <c r="G1069" s="333"/>
      <c r="H1069" s="333"/>
      <c r="I1069" s="333"/>
      <c r="J1069" s="333"/>
      <c r="K1069" s="333"/>
      <c r="L1069" s="333"/>
      <c r="M1069" s="333"/>
      <c r="N1069" s="333"/>
      <c r="O1069" s="333"/>
      <c r="P1069" s="333"/>
      <c r="Q1069" s="333"/>
      <c r="R1069" s="333"/>
      <c r="S1069" s="333"/>
      <c r="T1069" s="333"/>
      <c r="U1069" s="333"/>
      <c r="V1069" s="333"/>
    </row>
    <row r="1070" spans="1:22">
      <c r="A1070" s="333"/>
      <c r="B1070" s="333"/>
      <c r="C1070" s="333"/>
      <c r="D1070" s="333"/>
      <c r="E1070" s="333"/>
      <c r="F1070" s="333"/>
      <c r="G1070" s="333"/>
      <c r="H1070" s="333"/>
      <c r="I1070" s="333"/>
      <c r="J1070" s="333"/>
      <c r="K1070" s="333"/>
      <c r="L1070" s="333"/>
      <c r="M1070" s="333"/>
      <c r="N1070" s="333"/>
      <c r="O1070" s="333"/>
      <c r="P1070" s="333"/>
      <c r="Q1070" s="333"/>
      <c r="R1070" s="333"/>
      <c r="S1070" s="333"/>
      <c r="T1070" s="333"/>
      <c r="U1070" s="333"/>
      <c r="V1070" s="333"/>
    </row>
    <row r="1071" spans="1:22">
      <c r="A1071" s="333"/>
      <c r="B1071" s="333"/>
      <c r="C1071" s="333"/>
      <c r="D1071" s="333"/>
      <c r="E1071" s="333"/>
      <c r="F1071" s="333"/>
      <c r="G1071" s="333"/>
      <c r="H1071" s="333"/>
      <c r="I1071" s="333"/>
      <c r="J1071" s="333"/>
      <c r="K1071" s="333"/>
      <c r="L1071" s="333"/>
      <c r="M1071" s="333"/>
      <c r="N1071" s="333"/>
      <c r="O1071" s="333"/>
      <c r="P1071" s="333"/>
      <c r="Q1071" s="333"/>
      <c r="R1071" s="333"/>
      <c r="S1071" s="333"/>
      <c r="T1071" s="333"/>
      <c r="U1071" s="333"/>
      <c r="V1071" s="333"/>
    </row>
    <row r="1072" spans="1:22">
      <c r="A1072" s="333"/>
      <c r="B1072" s="333"/>
      <c r="C1072" s="333"/>
      <c r="D1072" s="333"/>
      <c r="E1072" s="333"/>
      <c r="F1072" s="333"/>
      <c r="G1072" s="333"/>
      <c r="H1072" s="333"/>
      <c r="I1072" s="333"/>
      <c r="J1072" s="333"/>
      <c r="K1072" s="333"/>
      <c r="L1072" s="333"/>
      <c r="M1072" s="333"/>
      <c r="N1072" s="333"/>
      <c r="O1072" s="333"/>
      <c r="P1072" s="333"/>
      <c r="Q1072" s="333"/>
      <c r="R1072" s="333"/>
      <c r="S1072" s="333"/>
      <c r="T1072" s="333"/>
      <c r="U1072" s="333"/>
      <c r="V1072" s="333"/>
    </row>
    <row r="1073" spans="1:22">
      <c r="A1073" s="333"/>
      <c r="B1073" s="333"/>
      <c r="C1073" s="333"/>
      <c r="D1073" s="333"/>
      <c r="E1073" s="333"/>
      <c r="F1073" s="333"/>
      <c r="G1073" s="333"/>
      <c r="H1073" s="333"/>
      <c r="I1073" s="333"/>
      <c r="J1073" s="333"/>
      <c r="K1073" s="333"/>
      <c r="L1073" s="333"/>
      <c r="M1073" s="333"/>
      <c r="N1073" s="333"/>
      <c r="O1073" s="333"/>
      <c r="P1073" s="333"/>
      <c r="Q1073" s="333"/>
      <c r="R1073" s="333"/>
      <c r="S1073" s="333"/>
      <c r="T1073" s="333"/>
      <c r="U1073" s="333"/>
      <c r="V1073" s="333"/>
    </row>
    <row r="1074" spans="1:22">
      <c r="A1074" s="333"/>
      <c r="B1074" s="333"/>
      <c r="C1074" s="333"/>
      <c r="D1074" s="333"/>
      <c r="E1074" s="333"/>
      <c r="F1074" s="333"/>
      <c r="G1074" s="333"/>
      <c r="H1074" s="333"/>
      <c r="I1074" s="333"/>
      <c r="J1074" s="333"/>
      <c r="K1074" s="333"/>
      <c r="L1074" s="333"/>
      <c r="M1074" s="333"/>
      <c r="N1074" s="333"/>
      <c r="O1074" s="333"/>
      <c r="P1074" s="333"/>
      <c r="Q1074" s="333"/>
      <c r="R1074" s="333"/>
      <c r="S1074" s="333"/>
      <c r="T1074" s="333"/>
      <c r="U1074" s="333"/>
      <c r="V1074" s="333"/>
    </row>
    <row r="1075" spans="1:22">
      <c r="A1075" s="333"/>
      <c r="B1075" s="333"/>
      <c r="C1075" s="333"/>
      <c r="D1075" s="333"/>
      <c r="E1075" s="333"/>
      <c r="F1075" s="333"/>
      <c r="G1075" s="333"/>
      <c r="H1075" s="333"/>
      <c r="I1075" s="333"/>
      <c r="J1075" s="333"/>
      <c r="K1075" s="333"/>
      <c r="L1075" s="333"/>
      <c r="M1075" s="333"/>
      <c r="N1075" s="333"/>
      <c r="O1075" s="333"/>
      <c r="P1075" s="333"/>
      <c r="Q1075" s="333"/>
      <c r="R1075" s="333"/>
      <c r="S1075" s="333"/>
      <c r="T1075" s="333"/>
      <c r="U1075" s="333"/>
      <c r="V1075" s="333"/>
    </row>
    <row r="1076" spans="1:22">
      <c r="A1076" s="333"/>
      <c r="B1076" s="333"/>
      <c r="C1076" s="333"/>
      <c r="D1076" s="333"/>
      <c r="E1076" s="333"/>
      <c r="F1076" s="333"/>
      <c r="G1076" s="333"/>
      <c r="H1076" s="333"/>
      <c r="I1076" s="333"/>
      <c r="J1076" s="333"/>
      <c r="K1076" s="333"/>
      <c r="L1076" s="333"/>
      <c r="M1076" s="333"/>
      <c r="N1076" s="333"/>
      <c r="O1076" s="333"/>
      <c r="P1076" s="333"/>
      <c r="Q1076" s="333"/>
      <c r="R1076" s="333"/>
      <c r="S1076" s="333"/>
      <c r="T1076" s="333"/>
      <c r="U1076" s="333"/>
      <c r="V1076" s="333"/>
    </row>
    <row r="1077" spans="1:22">
      <c r="A1077" s="333"/>
      <c r="B1077" s="333"/>
      <c r="C1077" s="333"/>
      <c r="D1077" s="333"/>
      <c r="E1077" s="333"/>
      <c r="F1077" s="333"/>
      <c r="G1077" s="333"/>
      <c r="H1077" s="333"/>
      <c r="I1077" s="333"/>
      <c r="J1077" s="333"/>
      <c r="K1077" s="333"/>
      <c r="L1077" s="333"/>
      <c r="M1077" s="333"/>
      <c r="N1077" s="333"/>
      <c r="O1077" s="333"/>
      <c r="P1077" s="333"/>
      <c r="Q1077" s="333"/>
      <c r="R1077" s="333"/>
      <c r="S1077" s="333"/>
      <c r="T1077" s="333"/>
      <c r="U1077" s="333"/>
      <c r="V1077" s="333"/>
    </row>
    <row r="1078" spans="1:22">
      <c r="A1078" s="333"/>
      <c r="B1078" s="333"/>
      <c r="C1078" s="333"/>
      <c r="D1078" s="333"/>
      <c r="E1078" s="333"/>
      <c r="F1078" s="333"/>
      <c r="G1078" s="333"/>
      <c r="H1078" s="333"/>
      <c r="I1078" s="333"/>
      <c r="J1078" s="333"/>
      <c r="K1078" s="333"/>
      <c r="L1078" s="333"/>
      <c r="M1078" s="333"/>
      <c r="N1078" s="333"/>
      <c r="O1078" s="333"/>
      <c r="P1078" s="333"/>
      <c r="Q1078" s="333"/>
      <c r="R1078" s="333"/>
      <c r="S1078" s="333"/>
      <c r="T1078" s="333"/>
      <c r="U1078" s="333"/>
      <c r="V1078" s="333"/>
    </row>
    <row r="1079" spans="1:22">
      <c r="A1079" s="333"/>
      <c r="B1079" s="333"/>
      <c r="C1079" s="333"/>
      <c r="D1079" s="333"/>
      <c r="E1079" s="333"/>
      <c r="F1079" s="333"/>
      <c r="G1079" s="333"/>
      <c r="H1079" s="333"/>
      <c r="I1079" s="333"/>
      <c r="J1079" s="333"/>
      <c r="K1079" s="333"/>
      <c r="L1079" s="333"/>
      <c r="M1079" s="333"/>
      <c r="N1079" s="333"/>
      <c r="O1079" s="333"/>
      <c r="P1079" s="333"/>
      <c r="Q1079" s="333"/>
      <c r="R1079" s="333"/>
      <c r="S1079" s="333"/>
      <c r="T1079" s="333"/>
      <c r="U1079" s="333"/>
      <c r="V1079" s="333"/>
    </row>
    <row r="1080" spans="1:22">
      <c r="A1080" s="333"/>
      <c r="B1080" s="333"/>
      <c r="C1080" s="333"/>
      <c r="D1080" s="333"/>
      <c r="E1080" s="333"/>
      <c r="F1080" s="333"/>
      <c r="G1080" s="333"/>
      <c r="H1080" s="333"/>
      <c r="I1080" s="333"/>
      <c r="J1080" s="333"/>
      <c r="K1080" s="333"/>
      <c r="L1080" s="333"/>
      <c r="M1080" s="333"/>
      <c r="N1080" s="333"/>
      <c r="O1080" s="333"/>
      <c r="P1080" s="333"/>
      <c r="Q1080" s="333"/>
      <c r="R1080" s="333"/>
      <c r="S1080" s="333"/>
      <c r="T1080" s="333"/>
      <c r="U1080" s="333"/>
      <c r="V1080" s="333"/>
    </row>
    <row r="1081" spans="1:22">
      <c r="A1081" s="333"/>
      <c r="B1081" s="333"/>
      <c r="C1081" s="333"/>
      <c r="D1081" s="333"/>
      <c r="E1081" s="333"/>
      <c r="F1081" s="333"/>
      <c r="G1081" s="333"/>
      <c r="H1081" s="333"/>
      <c r="I1081" s="333"/>
      <c r="J1081" s="333"/>
      <c r="K1081" s="333"/>
      <c r="L1081" s="333"/>
      <c r="M1081" s="333"/>
      <c r="N1081" s="333"/>
      <c r="O1081" s="333"/>
      <c r="P1081" s="333"/>
      <c r="Q1081" s="333"/>
      <c r="R1081" s="333"/>
      <c r="S1081" s="333"/>
      <c r="T1081" s="333"/>
      <c r="U1081" s="333"/>
      <c r="V1081" s="333"/>
    </row>
    <row r="1082" spans="1:22">
      <c r="A1082" s="333"/>
      <c r="B1082" s="333"/>
      <c r="C1082" s="333"/>
      <c r="D1082" s="333"/>
      <c r="E1082" s="333"/>
      <c r="F1082" s="333"/>
      <c r="G1082" s="333"/>
      <c r="H1082" s="333"/>
      <c r="I1082" s="333"/>
      <c r="J1082" s="333"/>
      <c r="K1082" s="333"/>
      <c r="L1082" s="333"/>
      <c r="M1082" s="333"/>
      <c r="N1082" s="333"/>
      <c r="O1082" s="333"/>
      <c r="P1082" s="333"/>
      <c r="Q1082" s="333"/>
      <c r="R1082" s="333"/>
      <c r="S1082" s="333"/>
      <c r="T1082" s="333"/>
      <c r="U1082" s="333"/>
      <c r="V1082" s="333"/>
    </row>
    <row r="1083" spans="1:22">
      <c r="A1083" s="333"/>
      <c r="B1083" s="333"/>
      <c r="C1083" s="333"/>
      <c r="D1083" s="333"/>
      <c r="E1083" s="333"/>
      <c r="F1083" s="333"/>
      <c r="G1083" s="333"/>
      <c r="H1083" s="333"/>
      <c r="I1083" s="333"/>
      <c r="J1083" s="333"/>
      <c r="K1083" s="333"/>
      <c r="L1083" s="333"/>
      <c r="M1083" s="333"/>
      <c r="N1083" s="333"/>
      <c r="O1083" s="333"/>
      <c r="P1083" s="333"/>
      <c r="Q1083" s="333"/>
      <c r="R1083" s="333"/>
      <c r="S1083" s="333"/>
      <c r="T1083" s="333"/>
      <c r="U1083" s="333"/>
      <c r="V1083" s="333"/>
    </row>
    <row r="1084" spans="1:22">
      <c r="A1084" s="333"/>
      <c r="B1084" s="333"/>
      <c r="C1084" s="333"/>
      <c r="D1084" s="333"/>
      <c r="E1084" s="333"/>
      <c r="F1084" s="333"/>
      <c r="G1084" s="333"/>
      <c r="H1084" s="333"/>
      <c r="I1084" s="333"/>
      <c r="J1084" s="333"/>
      <c r="K1084" s="333"/>
      <c r="L1084" s="333"/>
      <c r="M1084" s="333"/>
      <c r="N1084" s="333"/>
      <c r="O1084" s="333"/>
      <c r="P1084" s="333"/>
      <c r="Q1084" s="333"/>
      <c r="R1084" s="333"/>
      <c r="S1084" s="333"/>
      <c r="T1084" s="333"/>
      <c r="U1084" s="333"/>
      <c r="V1084" s="333"/>
    </row>
    <row r="1085" spans="1:22">
      <c r="A1085" s="333"/>
      <c r="B1085" s="333"/>
      <c r="C1085" s="333"/>
      <c r="D1085" s="333"/>
      <c r="E1085" s="333"/>
      <c r="F1085" s="333"/>
      <c r="G1085" s="333"/>
      <c r="H1085" s="333"/>
      <c r="I1085" s="333"/>
      <c r="J1085" s="333"/>
      <c r="K1085" s="333"/>
      <c r="L1085" s="333"/>
      <c r="M1085" s="333"/>
      <c r="N1085" s="333"/>
      <c r="O1085" s="333"/>
      <c r="P1085" s="333"/>
      <c r="Q1085" s="333"/>
      <c r="R1085" s="333"/>
      <c r="S1085" s="333"/>
      <c r="T1085" s="333"/>
      <c r="U1085" s="333"/>
      <c r="V1085" s="333"/>
    </row>
    <row r="1086" spans="1:22">
      <c r="A1086" s="333"/>
      <c r="B1086" s="333"/>
      <c r="C1086" s="333"/>
      <c r="D1086" s="333"/>
      <c r="E1086" s="333"/>
      <c r="F1086" s="333"/>
      <c r="G1086" s="333"/>
      <c r="H1086" s="333"/>
      <c r="I1086" s="333"/>
      <c r="J1086" s="333"/>
      <c r="K1086" s="333"/>
      <c r="L1086" s="333"/>
      <c r="M1086" s="333"/>
      <c r="N1086" s="333"/>
      <c r="O1086" s="333"/>
      <c r="P1086" s="333"/>
      <c r="Q1086" s="333"/>
      <c r="R1086" s="333"/>
      <c r="S1086" s="333"/>
      <c r="T1086" s="333"/>
      <c r="U1086" s="333"/>
      <c r="V1086" s="333"/>
    </row>
    <row r="1087" spans="1:22">
      <c r="A1087" s="333"/>
      <c r="B1087" s="333"/>
      <c r="C1087" s="333"/>
      <c r="D1087" s="333"/>
      <c r="E1087" s="333"/>
      <c r="F1087" s="333"/>
      <c r="G1087" s="333"/>
      <c r="H1087" s="333"/>
      <c r="I1087" s="333"/>
      <c r="J1087" s="333"/>
      <c r="K1087" s="333"/>
      <c r="L1087" s="333"/>
      <c r="M1087" s="333"/>
      <c r="N1087" s="333"/>
      <c r="O1087" s="333"/>
      <c r="P1087" s="333"/>
      <c r="Q1087" s="333"/>
      <c r="R1087" s="333"/>
      <c r="S1087" s="333"/>
      <c r="T1087" s="333"/>
      <c r="U1087" s="333"/>
      <c r="V1087" s="333"/>
    </row>
    <row r="1088" spans="1:22">
      <c r="A1088" s="333"/>
      <c r="B1088" s="333"/>
      <c r="C1088" s="333"/>
      <c r="D1088" s="333"/>
      <c r="E1088" s="333"/>
      <c r="F1088" s="333"/>
      <c r="G1088" s="333"/>
      <c r="H1088" s="333"/>
      <c r="I1088" s="333"/>
      <c r="J1088" s="333"/>
      <c r="K1088" s="333"/>
      <c r="L1088" s="333"/>
      <c r="M1088" s="333"/>
      <c r="N1088" s="333"/>
      <c r="O1088" s="333"/>
      <c r="P1088" s="333"/>
      <c r="Q1088" s="333"/>
      <c r="R1088" s="333"/>
      <c r="S1088" s="333"/>
      <c r="T1088" s="333"/>
      <c r="U1088" s="333"/>
      <c r="V1088" s="333"/>
    </row>
    <row r="1089" spans="1:22">
      <c r="A1089" s="333"/>
      <c r="B1089" s="333"/>
      <c r="C1089" s="333"/>
      <c r="D1089" s="333"/>
      <c r="E1089" s="333"/>
      <c r="F1089" s="333"/>
      <c r="G1089" s="333"/>
      <c r="H1089" s="333"/>
      <c r="I1089" s="333"/>
      <c r="J1089" s="333"/>
      <c r="K1089" s="333"/>
      <c r="L1089" s="333"/>
      <c r="M1089" s="333"/>
      <c r="N1089" s="333"/>
      <c r="O1089" s="333"/>
      <c r="P1089" s="333"/>
      <c r="Q1089" s="333"/>
      <c r="R1089" s="333"/>
      <c r="S1089" s="333"/>
      <c r="T1089" s="333"/>
      <c r="U1089" s="333"/>
      <c r="V1089" s="333"/>
    </row>
    <row r="1090" spans="1:22">
      <c r="A1090" s="333"/>
      <c r="B1090" s="333"/>
      <c r="C1090" s="333"/>
      <c r="D1090" s="333"/>
      <c r="E1090" s="333"/>
      <c r="F1090" s="333"/>
      <c r="G1090" s="333"/>
      <c r="H1090" s="333"/>
      <c r="I1090" s="333"/>
      <c r="J1090" s="333"/>
      <c r="K1090" s="333"/>
      <c r="L1090" s="333"/>
      <c r="M1090" s="333"/>
      <c r="N1090" s="333"/>
      <c r="O1090" s="333"/>
      <c r="P1090" s="333"/>
      <c r="Q1090" s="333"/>
      <c r="R1090" s="333"/>
      <c r="S1090" s="333"/>
      <c r="T1090" s="333"/>
      <c r="U1090" s="333"/>
      <c r="V1090" s="333"/>
    </row>
    <row r="1091" spans="1:22">
      <c r="A1091" s="333"/>
      <c r="B1091" s="333"/>
      <c r="C1091" s="333"/>
      <c r="D1091" s="333"/>
      <c r="E1091" s="333"/>
      <c r="F1091" s="333"/>
      <c r="G1091" s="333"/>
      <c r="H1091" s="333"/>
      <c r="I1091" s="333"/>
      <c r="J1091" s="333"/>
      <c r="K1091" s="333"/>
      <c r="L1091" s="333"/>
      <c r="M1091" s="333"/>
      <c r="N1091" s="333"/>
      <c r="O1091" s="333"/>
      <c r="P1091" s="333"/>
      <c r="Q1091" s="333"/>
      <c r="R1091" s="333"/>
      <c r="S1091" s="333"/>
      <c r="T1091" s="333"/>
      <c r="U1091" s="333"/>
      <c r="V1091" s="333"/>
    </row>
    <row r="1092" spans="1:22">
      <c r="A1092" s="333"/>
      <c r="B1092" s="333"/>
      <c r="C1092" s="333"/>
      <c r="D1092" s="333"/>
      <c r="E1092" s="333"/>
      <c r="F1092" s="333"/>
      <c r="G1092" s="333"/>
      <c r="H1092" s="333"/>
      <c r="I1092" s="333"/>
      <c r="J1092" s="333"/>
      <c r="K1092" s="333"/>
      <c r="L1092" s="333"/>
      <c r="M1092" s="333"/>
      <c r="N1092" s="333"/>
      <c r="O1092" s="333"/>
      <c r="P1092" s="333"/>
      <c r="Q1092" s="333"/>
      <c r="R1092" s="333"/>
      <c r="S1092" s="333"/>
      <c r="T1092" s="333"/>
      <c r="U1092" s="333"/>
      <c r="V1092" s="333"/>
    </row>
    <row r="1093" spans="1:22">
      <c r="A1093" s="333"/>
      <c r="B1093" s="333"/>
      <c r="C1093" s="333"/>
      <c r="D1093" s="333"/>
      <c r="E1093" s="333"/>
      <c r="F1093" s="333"/>
      <c r="G1093" s="333"/>
      <c r="H1093" s="333"/>
      <c r="I1093" s="333"/>
      <c r="J1093" s="333"/>
      <c r="K1093" s="333"/>
      <c r="L1093" s="333"/>
      <c r="M1093" s="333"/>
      <c r="N1093" s="333"/>
      <c r="O1093" s="333"/>
      <c r="P1093" s="333"/>
      <c r="Q1093" s="333"/>
      <c r="R1093" s="333"/>
      <c r="S1093" s="333"/>
      <c r="T1093" s="333"/>
      <c r="U1093" s="333"/>
      <c r="V1093" s="333"/>
    </row>
    <row r="1094" spans="1:22">
      <c r="A1094" s="333"/>
      <c r="B1094" s="333"/>
      <c r="C1094" s="333"/>
      <c r="D1094" s="333"/>
      <c r="E1094" s="333"/>
      <c r="F1094" s="333"/>
      <c r="G1094" s="333"/>
      <c r="H1094" s="333"/>
      <c r="I1094" s="333"/>
      <c r="J1094" s="333"/>
      <c r="K1094" s="333"/>
      <c r="L1094" s="333"/>
      <c r="M1094" s="333"/>
      <c r="N1094" s="333"/>
      <c r="O1094" s="333"/>
      <c r="P1094" s="333"/>
      <c r="Q1094" s="333"/>
      <c r="R1094" s="333"/>
      <c r="S1094" s="333"/>
      <c r="T1094" s="333"/>
      <c r="U1094" s="333"/>
      <c r="V1094" s="333"/>
    </row>
    <row r="1095" spans="1:22">
      <c r="A1095" s="333"/>
      <c r="B1095" s="333"/>
      <c r="C1095" s="333"/>
      <c r="D1095" s="333"/>
      <c r="E1095" s="333"/>
      <c r="F1095" s="333"/>
      <c r="G1095" s="333"/>
      <c r="H1095" s="333"/>
      <c r="I1095" s="333"/>
      <c r="J1095" s="333"/>
      <c r="K1095" s="333"/>
      <c r="L1095" s="333"/>
      <c r="M1095" s="333"/>
      <c r="N1095" s="333"/>
      <c r="O1095" s="333"/>
      <c r="P1095" s="333"/>
      <c r="Q1095" s="333"/>
      <c r="R1095" s="333"/>
      <c r="S1095" s="333"/>
      <c r="T1095" s="333"/>
      <c r="U1095" s="333"/>
      <c r="V1095" s="333"/>
    </row>
    <row r="1096" spans="1:22">
      <c r="A1096" s="333"/>
      <c r="B1096" s="333"/>
      <c r="C1096" s="333"/>
      <c r="D1096" s="333"/>
      <c r="E1096" s="333"/>
      <c r="F1096" s="333"/>
      <c r="G1096" s="333"/>
      <c r="H1096" s="333"/>
      <c r="I1096" s="333"/>
      <c r="J1096" s="333"/>
      <c r="K1096" s="333"/>
      <c r="L1096" s="333"/>
      <c r="M1096" s="333"/>
      <c r="N1096" s="333"/>
      <c r="O1096" s="333"/>
      <c r="P1096" s="333"/>
      <c r="Q1096" s="333"/>
      <c r="R1096" s="333"/>
      <c r="S1096" s="333"/>
      <c r="T1096" s="333"/>
      <c r="U1096" s="333"/>
      <c r="V1096" s="333"/>
    </row>
    <row r="1097" spans="1:22">
      <c r="A1097" s="333"/>
      <c r="B1097" s="333"/>
      <c r="C1097" s="333"/>
      <c r="D1097" s="333"/>
      <c r="E1097" s="333"/>
      <c r="F1097" s="333"/>
      <c r="G1097" s="333"/>
      <c r="H1097" s="333"/>
      <c r="I1097" s="333"/>
      <c r="J1097" s="333"/>
      <c r="K1097" s="333"/>
      <c r="L1097" s="333"/>
      <c r="M1097" s="333"/>
      <c r="N1097" s="333"/>
      <c r="O1097" s="333"/>
      <c r="P1097" s="333"/>
      <c r="Q1097" s="333"/>
      <c r="R1097" s="333"/>
      <c r="S1097" s="333"/>
      <c r="T1097" s="333"/>
      <c r="U1097" s="333"/>
      <c r="V1097" s="333"/>
    </row>
    <row r="1098" spans="1:22">
      <c r="A1098" s="333"/>
      <c r="B1098" s="333"/>
      <c r="C1098" s="333"/>
      <c r="D1098" s="333"/>
      <c r="E1098" s="333"/>
      <c r="F1098" s="333"/>
      <c r="G1098" s="333"/>
      <c r="H1098" s="333"/>
      <c r="I1098" s="333"/>
      <c r="J1098" s="333"/>
      <c r="K1098" s="333"/>
      <c r="L1098" s="333"/>
      <c r="M1098" s="333"/>
      <c r="N1098" s="333"/>
      <c r="O1098" s="333"/>
      <c r="P1098" s="333"/>
      <c r="Q1098" s="333"/>
      <c r="R1098" s="333"/>
      <c r="S1098" s="333"/>
      <c r="T1098" s="333"/>
      <c r="U1098" s="333"/>
      <c r="V1098" s="333"/>
    </row>
    <row r="1099" spans="1:22">
      <c r="A1099" s="333"/>
      <c r="B1099" s="333"/>
      <c r="C1099" s="333"/>
      <c r="D1099" s="333"/>
      <c r="E1099" s="333"/>
      <c r="F1099" s="333"/>
      <c r="G1099" s="333"/>
      <c r="H1099" s="333"/>
      <c r="I1099" s="333"/>
      <c r="J1099" s="333"/>
      <c r="K1099" s="333"/>
      <c r="L1099" s="333"/>
      <c r="M1099" s="333"/>
      <c r="N1099" s="333"/>
      <c r="O1099" s="333"/>
      <c r="P1099" s="333"/>
      <c r="Q1099" s="333"/>
      <c r="R1099" s="333"/>
      <c r="S1099" s="333"/>
      <c r="T1099" s="333"/>
      <c r="U1099" s="333"/>
      <c r="V1099" s="333"/>
    </row>
    <row r="1100" spans="1:22">
      <c r="A1100" s="333"/>
      <c r="B1100" s="333"/>
      <c r="C1100" s="333"/>
      <c r="D1100" s="333"/>
      <c r="E1100" s="333"/>
      <c r="F1100" s="333"/>
      <c r="G1100" s="333"/>
      <c r="H1100" s="333"/>
      <c r="I1100" s="333"/>
      <c r="J1100" s="333"/>
      <c r="K1100" s="333"/>
      <c r="L1100" s="333"/>
      <c r="M1100" s="333"/>
      <c r="N1100" s="333"/>
      <c r="O1100" s="333"/>
      <c r="P1100" s="333"/>
      <c r="Q1100" s="333"/>
      <c r="R1100" s="333"/>
      <c r="S1100" s="333"/>
      <c r="T1100" s="333"/>
      <c r="U1100" s="333"/>
      <c r="V1100" s="333"/>
    </row>
    <row r="1101" spans="1:22">
      <c r="A1101" s="333"/>
      <c r="B1101" s="333"/>
      <c r="C1101" s="333"/>
      <c r="D1101" s="333"/>
      <c r="E1101" s="333"/>
      <c r="F1101" s="333"/>
      <c r="G1101" s="333"/>
      <c r="H1101" s="333"/>
      <c r="I1101" s="333"/>
      <c r="J1101" s="333"/>
      <c r="K1101" s="333"/>
      <c r="L1101" s="333"/>
      <c r="M1101" s="333"/>
      <c r="N1101" s="333"/>
      <c r="O1101" s="333"/>
      <c r="P1101" s="333"/>
      <c r="Q1101" s="333"/>
      <c r="R1101" s="333"/>
      <c r="S1101" s="333"/>
      <c r="T1101" s="333"/>
      <c r="U1101" s="333"/>
      <c r="V1101" s="333"/>
    </row>
    <row r="1102" spans="1:22">
      <c r="A1102" s="333"/>
      <c r="B1102" s="333"/>
      <c r="C1102" s="333"/>
      <c r="D1102" s="333"/>
      <c r="E1102" s="333"/>
      <c r="F1102" s="333"/>
      <c r="G1102" s="333"/>
      <c r="H1102" s="333"/>
      <c r="I1102" s="333"/>
      <c r="J1102" s="333"/>
      <c r="K1102" s="333"/>
      <c r="L1102" s="333"/>
      <c r="M1102" s="333"/>
      <c r="N1102" s="333"/>
      <c r="O1102" s="333"/>
      <c r="P1102" s="333"/>
      <c r="Q1102" s="333"/>
      <c r="R1102" s="333"/>
      <c r="S1102" s="333"/>
      <c r="T1102" s="333"/>
      <c r="U1102" s="333"/>
      <c r="V1102" s="333"/>
    </row>
    <row r="1103" spans="1:22">
      <c r="A1103" s="333"/>
      <c r="B1103" s="333"/>
      <c r="C1103" s="333"/>
      <c r="D1103" s="333"/>
      <c r="E1103" s="333"/>
      <c r="F1103" s="333"/>
      <c r="G1103" s="333"/>
      <c r="H1103" s="333"/>
      <c r="I1103" s="333"/>
      <c r="J1103" s="333"/>
      <c r="K1103" s="333"/>
      <c r="L1103" s="333"/>
      <c r="M1103" s="333"/>
      <c r="N1103" s="333"/>
      <c r="O1103" s="333"/>
      <c r="P1103" s="333"/>
      <c r="Q1103" s="333"/>
      <c r="R1103" s="333"/>
      <c r="S1103" s="333"/>
      <c r="T1103" s="333"/>
      <c r="U1103" s="333"/>
      <c r="V1103" s="333"/>
    </row>
    <row r="1104" spans="1:22">
      <c r="A1104" s="333"/>
      <c r="B1104" s="333"/>
      <c r="C1104" s="333"/>
      <c r="D1104" s="333"/>
      <c r="E1104" s="333"/>
      <c r="F1104" s="333"/>
      <c r="G1104" s="333"/>
      <c r="H1104" s="333"/>
      <c r="I1104" s="333"/>
      <c r="J1104" s="333"/>
      <c r="K1104" s="333"/>
      <c r="L1104" s="333"/>
      <c r="M1104" s="333"/>
      <c r="N1104" s="333"/>
      <c r="O1104" s="333"/>
      <c r="P1104" s="333"/>
      <c r="Q1104" s="333"/>
      <c r="R1104" s="333"/>
      <c r="S1104" s="333"/>
      <c r="T1104" s="333"/>
      <c r="U1104" s="333"/>
      <c r="V1104" s="333"/>
    </row>
    <row r="1105" spans="1:22">
      <c r="A1105" s="333"/>
      <c r="B1105" s="333"/>
      <c r="C1105" s="333"/>
      <c r="D1105" s="333"/>
      <c r="E1105" s="333"/>
      <c r="F1105" s="333"/>
      <c r="G1105" s="333"/>
      <c r="H1105" s="333"/>
      <c r="I1105" s="333"/>
      <c r="J1105" s="333"/>
      <c r="K1105" s="333"/>
      <c r="L1105" s="333"/>
      <c r="M1105" s="333"/>
      <c r="N1105" s="333"/>
      <c r="O1105" s="333"/>
      <c r="P1105" s="333"/>
      <c r="Q1105" s="333"/>
      <c r="R1105" s="333"/>
      <c r="S1105" s="333"/>
      <c r="T1105" s="333"/>
      <c r="U1105" s="333"/>
      <c r="V1105" s="333"/>
    </row>
    <row r="1106" spans="1:22">
      <c r="A1106" s="333"/>
      <c r="B1106" s="333"/>
      <c r="C1106" s="333"/>
      <c r="D1106" s="333"/>
      <c r="E1106" s="333"/>
      <c r="F1106" s="333"/>
      <c r="G1106" s="333"/>
      <c r="H1106" s="333"/>
      <c r="I1106" s="333"/>
      <c r="J1106" s="333"/>
      <c r="K1106" s="333"/>
      <c r="L1106" s="333"/>
      <c r="M1106" s="333"/>
      <c r="N1106" s="333"/>
      <c r="O1106" s="333"/>
      <c r="P1106" s="333"/>
      <c r="Q1106" s="333"/>
      <c r="R1106" s="333"/>
      <c r="S1106" s="333"/>
      <c r="T1106" s="333"/>
      <c r="U1106" s="333"/>
      <c r="V1106" s="333"/>
    </row>
    <row r="1107" spans="1:22">
      <c r="A1107" s="333"/>
      <c r="B1107" s="333"/>
      <c r="C1107" s="333"/>
      <c r="D1107" s="333"/>
      <c r="E1107" s="333"/>
      <c r="F1107" s="333"/>
      <c r="G1107" s="333"/>
      <c r="H1107" s="333"/>
      <c r="I1107" s="333"/>
      <c r="J1107" s="333"/>
      <c r="K1107" s="333"/>
      <c r="L1107" s="333"/>
      <c r="M1107" s="333"/>
      <c r="N1107" s="333"/>
      <c r="O1107" s="333"/>
      <c r="P1107" s="333"/>
      <c r="Q1107" s="333"/>
      <c r="R1107" s="333"/>
      <c r="S1107" s="333"/>
      <c r="T1107" s="333"/>
      <c r="U1107" s="333"/>
      <c r="V1107" s="333"/>
    </row>
    <row r="1108" spans="1:22">
      <c r="A1108" s="333"/>
      <c r="B1108" s="333"/>
      <c r="C1108" s="333"/>
      <c r="D1108" s="333"/>
      <c r="E1108" s="333"/>
      <c r="F1108" s="333"/>
      <c r="G1108" s="333"/>
      <c r="H1108" s="333"/>
      <c r="I1108" s="333"/>
      <c r="J1108" s="333"/>
      <c r="K1108" s="333"/>
      <c r="L1108" s="333"/>
      <c r="M1108" s="333"/>
      <c r="N1108" s="333"/>
      <c r="O1108" s="333"/>
      <c r="P1108" s="333"/>
      <c r="Q1108" s="333"/>
      <c r="R1108" s="333"/>
      <c r="S1108" s="333"/>
      <c r="T1108" s="333"/>
      <c r="U1108" s="333"/>
      <c r="V1108" s="333"/>
    </row>
    <row r="1109" spans="1:22">
      <c r="A1109" s="333"/>
      <c r="B1109" s="333"/>
      <c r="C1109" s="333"/>
      <c r="D1109" s="333"/>
      <c r="E1109" s="333"/>
      <c r="F1109" s="333"/>
      <c r="G1109" s="333"/>
      <c r="H1109" s="333"/>
      <c r="I1109" s="333"/>
      <c r="J1109" s="333"/>
      <c r="K1109" s="333"/>
      <c r="L1109" s="333"/>
      <c r="M1109" s="333"/>
      <c r="N1109" s="333"/>
      <c r="O1109" s="333"/>
      <c r="P1109" s="333"/>
      <c r="Q1109" s="333"/>
      <c r="R1109" s="333"/>
      <c r="S1109" s="333"/>
      <c r="T1109" s="333"/>
      <c r="U1109" s="333"/>
      <c r="V1109" s="333"/>
    </row>
    <row r="1110" spans="1:22">
      <c r="A1110" s="333"/>
      <c r="B1110" s="333"/>
      <c r="C1110" s="333"/>
      <c r="D1110" s="333"/>
      <c r="E1110" s="333"/>
      <c r="F1110" s="333"/>
      <c r="G1110" s="333"/>
      <c r="H1110" s="333"/>
      <c r="I1110" s="333"/>
      <c r="J1110" s="333"/>
      <c r="K1110" s="333"/>
      <c r="L1110" s="333"/>
      <c r="M1110" s="333"/>
      <c r="N1110" s="333"/>
      <c r="O1110" s="333"/>
      <c r="P1110" s="333"/>
      <c r="Q1110" s="333"/>
      <c r="R1110" s="333"/>
      <c r="S1110" s="333"/>
      <c r="T1110" s="333"/>
      <c r="U1110" s="333"/>
      <c r="V1110" s="333"/>
    </row>
    <row r="1111" spans="1:22">
      <c r="A1111" s="333"/>
      <c r="B1111" s="333"/>
      <c r="C1111" s="333"/>
      <c r="D1111" s="333"/>
      <c r="E1111" s="333"/>
      <c r="F1111" s="333"/>
      <c r="G1111" s="333"/>
      <c r="H1111" s="333"/>
      <c r="I1111" s="333"/>
      <c r="J1111" s="333"/>
      <c r="K1111" s="333"/>
      <c r="L1111" s="333"/>
      <c r="M1111" s="333"/>
      <c r="N1111" s="333"/>
      <c r="O1111" s="333"/>
      <c r="P1111" s="333"/>
      <c r="Q1111" s="333"/>
      <c r="R1111" s="333"/>
      <c r="S1111" s="333"/>
      <c r="T1111" s="333"/>
      <c r="U1111" s="333"/>
      <c r="V1111" s="333"/>
    </row>
    <row r="1112" spans="1:22">
      <c r="A1112" s="333"/>
      <c r="B1112" s="333"/>
      <c r="C1112" s="333"/>
      <c r="D1112" s="333"/>
      <c r="E1112" s="333"/>
      <c r="F1112" s="333"/>
      <c r="G1112" s="333"/>
      <c r="H1112" s="333"/>
      <c r="I1112" s="333"/>
      <c r="J1112" s="333"/>
      <c r="K1112" s="333"/>
      <c r="L1112" s="333"/>
      <c r="M1112" s="333"/>
      <c r="N1112" s="333"/>
      <c r="O1112" s="333"/>
      <c r="P1112" s="333"/>
      <c r="Q1112" s="333"/>
      <c r="R1112" s="333"/>
      <c r="S1112" s="333"/>
      <c r="T1112" s="333"/>
      <c r="U1112" s="333"/>
      <c r="V1112" s="333"/>
    </row>
    <row r="1113" spans="1:22">
      <c r="A1113" s="333"/>
      <c r="B1113" s="333"/>
      <c r="C1113" s="333"/>
      <c r="D1113" s="333"/>
      <c r="E1113" s="333"/>
      <c r="F1113" s="333"/>
      <c r="G1113" s="333"/>
      <c r="H1113" s="333"/>
      <c r="I1113" s="333"/>
      <c r="J1113" s="333"/>
      <c r="K1113" s="333"/>
      <c r="L1113" s="333"/>
      <c r="M1113" s="333"/>
      <c r="N1113" s="333"/>
      <c r="O1113" s="333"/>
      <c r="P1113" s="333"/>
      <c r="Q1113" s="333"/>
      <c r="R1113" s="333"/>
      <c r="S1113" s="333"/>
      <c r="T1113" s="333"/>
      <c r="U1113" s="333"/>
      <c r="V1113" s="333"/>
    </row>
    <row r="1114" spans="1:22">
      <c r="A1114" s="333"/>
      <c r="B1114" s="333"/>
      <c r="C1114" s="333"/>
      <c r="D1114" s="333"/>
      <c r="E1114" s="333"/>
      <c r="F1114" s="333"/>
      <c r="G1114" s="333"/>
      <c r="H1114" s="333"/>
      <c r="I1114" s="333"/>
      <c r="J1114" s="333"/>
      <c r="K1114" s="333"/>
      <c r="L1114" s="333"/>
      <c r="M1114" s="333"/>
      <c r="N1114" s="333"/>
      <c r="O1114" s="333"/>
      <c r="P1114" s="333"/>
      <c r="Q1114" s="333"/>
      <c r="R1114" s="333"/>
      <c r="S1114" s="333"/>
      <c r="T1114" s="333"/>
      <c r="U1114" s="333"/>
      <c r="V1114" s="333"/>
    </row>
    <row r="1115" spans="1:22">
      <c r="A1115" s="333"/>
      <c r="B1115" s="333"/>
      <c r="C1115" s="333"/>
      <c r="D1115" s="333"/>
      <c r="E1115" s="333"/>
      <c r="F1115" s="333"/>
      <c r="G1115" s="333"/>
      <c r="H1115" s="333"/>
      <c r="I1115" s="333"/>
      <c r="J1115" s="333"/>
      <c r="K1115" s="333"/>
      <c r="L1115" s="333"/>
      <c r="M1115" s="333"/>
      <c r="N1115" s="333"/>
      <c r="O1115" s="333"/>
      <c r="P1115" s="333"/>
      <c r="Q1115" s="333"/>
      <c r="R1115" s="333"/>
      <c r="S1115" s="333"/>
      <c r="T1115" s="333"/>
      <c r="U1115" s="333"/>
      <c r="V1115" s="333"/>
    </row>
    <row r="1116" spans="1:22">
      <c r="A1116" s="333"/>
      <c r="B1116" s="333"/>
      <c r="C1116" s="333"/>
      <c r="D1116" s="333"/>
      <c r="E1116" s="333"/>
      <c r="F1116" s="333"/>
      <c r="G1116" s="333"/>
      <c r="H1116" s="333"/>
      <c r="I1116" s="333"/>
      <c r="J1116" s="333"/>
      <c r="K1116" s="333"/>
      <c r="L1116" s="333"/>
      <c r="M1116" s="333"/>
      <c r="N1116" s="333"/>
      <c r="O1116" s="333"/>
      <c r="P1116" s="333"/>
      <c r="Q1116" s="333"/>
      <c r="R1116" s="333"/>
      <c r="S1116" s="333"/>
      <c r="T1116" s="333"/>
      <c r="U1116" s="333"/>
      <c r="V1116" s="333"/>
    </row>
    <row r="1117" spans="1:22">
      <c r="A1117" s="333"/>
      <c r="B1117" s="333"/>
      <c r="C1117" s="333"/>
      <c r="D1117" s="333"/>
      <c r="E1117" s="333"/>
      <c r="F1117" s="333"/>
      <c r="G1117" s="333"/>
      <c r="H1117" s="333"/>
      <c r="I1117" s="333"/>
      <c r="J1117" s="333"/>
      <c r="K1117" s="333"/>
      <c r="L1117" s="333"/>
      <c r="M1117" s="333"/>
      <c r="N1117" s="333"/>
      <c r="O1117" s="333"/>
      <c r="P1117" s="333"/>
      <c r="Q1117" s="333"/>
      <c r="R1117" s="333"/>
      <c r="S1117" s="333"/>
      <c r="T1117" s="333"/>
      <c r="U1117" s="333"/>
      <c r="V1117" s="333"/>
    </row>
    <row r="1118" spans="1:22">
      <c r="A1118" s="333"/>
      <c r="B1118" s="333"/>
      <c r="C1118" s="333"/>
      <c r="D1118" s="333"/>
      <c r="E1118" s="333"/>
      <c r="F1118" s="333"/>
      <c r="G1118" s="333"/>
      <c r="H1118" s="333"/>
      <c r="I1118" s="333"/>
      <c r="J1118" s="333"/>
      <c r="K1118" s="333"/>
      <c r="L1118" s="333"/>
      <c r="M1118" s="333"/>
      <c r="N1118" s="333"/>
      <c r="O1118" s="333"/>
      <c r="P1118" s="333"/>
      <c r="Q1118" s="333"/>
      <c r="R1118" s="333"/>
      <c r="S1118" s="333"/>
      <c r="T1118" s="333"/>
      <c r="U1118" s="333"/>
      <c r="V1118" s="333"/>
    </row>
    <row r="1119" spans="1:22">
      <c r="A1119" s="333"/>
      <c r="B1119" s="333"/>
      <c r="C1119" s="333"/>
      <c r="D1119" s="333"/>
      <c r="E1119" s="333"/>
      <c r="F1119" s="333"/>
      <c r="G1119" s="333"/>
      <c r="H1119" s="333"/>
      <c r="I1119" s="333"/>
      <c r="J1119" s="333"/>
      <c r="K1119" s="333"/>
      <c r="L1119" s="333"/>
      <c r="M1119" s="333"/>
      <c r="N1119" s="333"/>
      <c r="O1119" s="333"/>
      <c r="P1119" s="333"/>
      <c r="Q1119" s="333"/>
      <c r="R1119" s="333"/>
      <c r="S1119" s="333"/>
      <c r="T1119" s="333"/>
      <c r="U1119" s="333"/>
      <c r="V1119" s="333"/>
    </row>
    <row r="1120" spans="1:22">
      <c r="A1120" s="333"/>
      <c r="B1120" s="333"/>
      <c r="C1120" s="333"/>
      <c r="D1120" s="333"/>
      <c r="E1120" s="333"/>
      <c r="F1120" s="333"/>
      <c r="G1120" s="333"/>
      <c r="H1120" s="333"/>
      <c r="I1120" s="333"/>
      <c r="J1120" s="333"/>
      <c r="K1120" s="333"/>
      <c r="L1120" s="333"/>
      <c r="M1120" s="333"/>
      <c r="N1120" s="333"/>
      <c r="O1120" s="333"/>
      <c r="P1120" s="333"/>
      <c r="Q1120" s="333"/>
      <c r="R1120" s="333"/>
      <c r="S1120" s="333"/>
      <c r="T1120" s="333"/>
      <c r="U1120" s="333"/>
      <c r="V1120" s="333"/>
    </row>
    <row r="1121" spans="1:22">
      <c r="A1121" s="333"/>
      <c r="B1121" s="333"/>
      <c r="C1121" s="333"/>
      <c r="D1121" s="333"/>
      <c r="E1121" s="333"/>
      <c r="F1121" s="333"/>
      <c r="G1121" s="333"/>
      <c r="H1121" s="333"/>
      <c r="I1121" s="333"/>
      <c r="J1121" s="333"/>
      <c r="K1121" s="333"/>
      <c r="L1121" s="333"/>
      <c r="M1121" s="333"/>
      <c r="N1121" s="333"/>
      <c r="O1121" s="333"/>
      <c r="P1121" s="333"/>
      <c r="Q1121" s="333"/>
      <c r="R1121" s="333"/>
      <c r="S1121" s="333"/>
      <c r="T1121" s="333"/>
      <c r="U1121" s="333"/>
      <c r="V1121" s="333"/>
    </row>
    <row r="1122" spans="1:22">
      <c r="A1122" s="333"/>
      <c r="B1122" s="333"/>
      <c r="C1122" s="333"/>
      <c r="D1122" s="333"/>
      <c r="E1122" s="333"/>
      <c r="F1122" s="333"/>
      <c r="G1122" s="333"/>
      <c r="H1122" s="333"/>
      <c r="I1122" s="333"/>
      <c r="J1122" s="333"/>
      <c r="K1122" s="333"/>
      <c r="L1122" s="333"/>
      <c r="M1122" s="333"/>
      <c r="N1122" s="333"/>
      <c r="O1122" s="333"/>
      <c r="P1122" s="333"/>
      <c r="Q1122" s="333"/>
      <c r="R1122" s="333"/>
      <c r="S1122" s="333"/>
      <c r="T1122" s="333"/>
      <c r="U1122" s="333"/>
      <c r="V1122" s="333"/>
    </row>
    <row r="1123" spans="1:22">
      <c r="A1123" s="333"/>
      <c r="B1123" s="333"/>
      <c r="C1123" s="333"/>
      <c r="D1123" s="333"/>
      <c r="E1123" s="333"/>
      <c r="F1123" s="333"/>
      <c r="G1123" s="333"/>
      <c r="H1123" s="333"/>
      <c r="I1123" s="333"/>
      <c r="J1123" s="333"/>
      <c r="K1123" s="333"/>
      <c r="L1123" s="333"/>
      <c r="M1123" s="333"/>
      <c r="N1123" s="333"/>
      <c r="O1123" s="333"/>
      <c r="P1123" s="333"/>
      <c r="Q1123" s="333"/>
      <c r="R1123" s="333"/>
      <c r="S1123" s="333"/>
      <c r="T1123" s="333"/>
      <c r="U1123" s="333"/>
      <c r="V1123" s="333"/>
    </row>
    <row r="1124" spans="1:22">
      <c r="A1124" s="333"/>
      <c r="B1124" s="333"/>
      <c r="C1124" s="333"/>
      <c r="D1124" s="333"/>
      <c r="E1124" s="333"/>
      <c r="F1124" s="333"/>
      <c r="G1124" s="333"/>
      <c r="H1124" s="333"/>
      <c r="I1124" s="333"/>
      <c r="J1124" s="333"/>
      <c r="K1124" s="333"/>
      <c r="L1124" s="333"/>
      <c r="M1124" s="333"/>
      <c r="N1124" s="333"/>
      <c r="O1124" s="333"/>
      <c r="P1124" s="333"/>
      <c r="Q1124" s="333"/>
      <c r="R1124" s="333"/>
      <c r="S1124" s="333"/>
      <c r="T1124" s="333"/>
      <c r="U1124" s="333"/>
      <c r="V1124" s="333"/>
    </row>
    <row r="1125" spans="1:22">
      <c r="A1125" s="333"/>
      <c r="B1125" s="333"/>
      <c r="C1125" s="333"/>
      <c r="D1125" s="333"/>
      <c r="E1125" s="333"/>
      <c r="F1125" s="333"/>
      <c r="G1125" s="333"/>
      <c r="H1125" s="333"/>
      <c r="I1125" s="333"/>
      <c r="J1125" s="333"/>
      <c r="K1125" s="333"/>
      <c r="L1125" s="333"/>
      <c r="M1125" s="333"/>
      <c r="N1125" s="333"/>
      <c r="O1125" s="333"/>
      <c r="P1125" s="333"/>
      <c r="Q1125" s="333"/>
      <c r="R1125" s="333"/>
      <c r="S1125" s="333"/>
      <c r="T1125" s="333"/>
      <c r="U1125" s="333"/>
      <c r="V1125" s="333"/>
    </row>
    <row r="1126" spans="1:22">
      <c r="A1126" s="333"/>
      <c r="B1126" s="333"/>
      <c r="C1126" s="333"/>
      <c r="D1126" s="333"/>
      <c r="E1126" s="333"/>
      <c r="F1126" s="333"/>
      <c r="G1126" s="333"/>
      <c r="H1126" s="333"/>
      <c r="I1126" s="333"/>
      <c r="J1126" s="333"/>
      <c r="K1126" s="333"/>
      <c r="L1126" s="333"/>
      <c r="M1126" s="333"/>
      <c r="N1126" s="333"/>
      <c r="O1126" s="333"/>
      <c r="P1126" s="333"/>
      <c r="Q1126" s="333"/>
      <c r="R1126" s="333"/>
      <c r="S1126" s="333"/>
      <c r="T1126" s="333"/>
      <c r="U1126" s="333"/>
      <c r="V1126" s="333"/>
    </row>
    <row r="1127" spans="1:22">
      <c r="A1127" s="333"/>
      <c r="B1127" s="333"/>
      <c r="C1127" s="333"/>
      <c r="D1127" s="333"/>
      <c r="E1127" s="333"/>
      <c r="F1127" s="333"/>
      <c r="G1127" s="333"/>
      <c r="H1127" s="333"/>
      <c r="I1127" s="333"/>
      <c r="J1127" s="333"/>
      <c r="K1127" s="333"/>
      <c r="L1127" s="333"/>
      <c r="M1127" s="333"/>
      <c r="N1127" s="333"/>
      <c r="O1127" s="333"/>
      <c r="P1127" s="333"/>
      <c r="Q1127" s="333"/>
      <c r="R1127" s="333"/>
      <c r="S1127" s="333"/>
      <c r="T1127" s="333"/>
      <c r="U1127" s="333"/>
      <c r="V1127" s="333"/>
    </row>
    <row r="1128" spans="1:22">
      <c r="A1128" s="333"/>
      <c r="B1128" s="333"/>
      <c r="C1128" s="333"/>
      <c r="D1128" s="333"/>
      <c r="E1128" s="333"/>
      <c r="F1128" s="333"/>
      <c r="G1128" s="333"/>
      <c r="H1128" s="333"/>
      <c r="I1128" s="333"/>
      <c r="J1128" s="333"/>
      <c r="K1128" s="333"/>
      <c r="L1128" s="333"/>
      <c r="M1128" s="333"/>
      <c r="N1128" s="333"/>
      <c r="O1128" s="333"/>
      <c r="P1128" s="333"/>
      <c r="Q1128" s="333"/>
      <c r="R1128" s="333"/>
      <c r="S1128" s="333"/>
      <c r="T1128" s="333"/>
      <c r="U1128" s="333"/>
      <c r="V1128" s="333"/>
    </row>
    <row r="1129" spans="1:22">
      <c r="A1129" s="333"/>
      <c r="B1129" s="333"/>
      <c r="C1129" s="333"/>
      <c r="D1129" s="333"/>
      <c r="E1129" s="333"/>
      <c r="F1129" s="333"/>
      <c r="G1129" s="333"/>
      <c r="H1129" s="333"/>
      <c r="I1129" s="333"/>
      <c r="J1129" s="333"/>
      <c r="K1129" s="333"/>
      <c r="L1129" s="333"/>
      <c r="M1129" s="333"/>
      <c r="N1129" s="333"/>
      <c r="O1129" s="333"/>
      <c r="P1129" s="333"/>
      <c r="Q1129" s="333"/>
      <c r="R1129" s="333"/>
      <c r="S1129" s="333"/>
      <c r="T1129" s="333"/>
      <c r="U1129" s="333"/>
      <c r="V1129" s="333"/>
    </row>
    <row r="1130" spans="1:22">
      <c r="A1130" s="333"/>
      <c r="B1130" s="333"/>
      <c r="C1130" s="333"/>
      <c r="D1130" s="333"/>
      <c r="E1130" s="333"/>
      <c r="F1130" s="333"/>
      <c r="G1130" s="333"/>
      <c r="H1130" s="333"/>
      <c r="I1130" s="333"/>
      <c r="J1130" s="333"/>
      <c r="K1130" s="333"/>
      <c r="L1130" s="333"/>
      <c r="M1130" s="333"/>
      <c r="N1130" s="333"/>
      <c r="O1130" s="333"/>
      <c r="P1130" s="333"/>
      <c r="Q1130" s="333"/>
      <c r="R1130" s="333"/>
      <c r="S1130" s="333"/>
      <c r="T1130" s="333"/>
      <c r="U1130" s="333"/>
      <c r="V1130" s="333"/>
    </row>
    <row r="1131" spans="1:22">
      <c r="A1131" s="333"/>
      <c r="B1131" s="333"/>
      <c r="C1131" s="333"/>
      <c r="D1131" s="333"/>
      <c r="E1131" s="333"/>
      <c r="F1131" s="333"/>
      <c r="G1131" s="333"/>
      <c r="H1131" s="333"/>
      <c r="I1131" s="333"/>
      <c r="J1131" s="333"/>
      <c r="K1131" s="333"/>
      <c r="L1131" s="333"/>
      <c r="M1131" s="333"/>
      <c r="N1131" s="333"/>
      <c r="O1131" s="333"/>
      <c r="P1131" s="333"/>
      <c r="Q1131" s="333"/>
      <c r="R1131" s="333"/>
      <c r="S1131" s="333"/>
      <c r="T1131" s="333"/>
      <c r="U1131" s="333"/>
      <c r="V1131" s="333"/>
    </row>
    <row r="1132" spans="1:22">
      <c r="A1132" s="333"/>
      <c r="B1132" s="333"/>
      <c r="C1132" s="333"/>
      <c r="D1132" s="333"/>
      <c r="E1132" s="333"/>
      <c r="F1132" s="333"/>
      <c r="G1132" s="333"/>
      <c r="H1132" s="333"/>
      <c r="I1132" s="333"/>
      <c r="J1132" s="333"/>
      <c r="K1132" s="333"/>
      <c r="L1132" s="333"/>
      <c r="M1132" s="333"/>
      <c r="N1132" s="333"/>
      <c r="O1132" s="333"/>
      <c r="P1132" s="333"/>
      <c r="Q1132" s="333"/>
      <c r="R1132" s="333"/>
      <c r="S1132" s="333"/>
      <c r="T1132" s="333"/>
      <c r="U1132" s="333"/>
      <c r="V1132" s="333"/>
    </row>
    <row r="1133" spans="1:22">
      <c r="A1133" s="333"/>
      <c r="B1133" s="333"/>
      <c r="C1133" s="333"/>
      <c r="D1133" s="333"/>
      <c r="E1133" s="333"/>
      <c r="F1133" s="333"/>
      <c r="G1133" s="333"/>
      <c r="H1133" s="333"/>
      <c r="I1133" s="333"/>
      <c r="J1133" s="333"/>
      <c r="K1133" s="333"/>
      <c r="L1133" s="333"/>
      <c r="M1133" s="333"/>
      <c r="N1133" s="333"/>
      <c r="O1133" s="333"/>
      <c r="P1133" s="333"/>
      <c r="Q1133" s="333"/>
      <c r="R1133" s="333"/>
      <c r="S1133" s="333"/>
      <c r="T1133" s="333"/>
      <c r="U1133" s="333"/>
      <c r="V1133" s="333"/>
    </row>
    <row r="1134" spans="1:22">
      <c r="A1134" s="333"/>
      <c r="B1134" s="333"/>
      <c r="C1134" s="333"/>
      <c r="D1134" s="333"/>
      <c r="E1134" s="333"/>
      <c r="F1134" s="333"/>
      <c r="G1134" s="333"/>
      <c r="H1134" s="333"/>
      <c r="I1134" s="333"/>
      <c r="J1134" s="333"/>
      <c r="K1134" s="333"/>
      <c r="L1134" s="333"/>
      <c r="M1134" s="333"/>
      <c r="N1134" s="333"/>
      <c r="O1134" s="333"/>
      <c r="P1134" s="333"/>
      <c r="Q1134" s="333"/>
      <c r="R1134" s="333"/>
      <c r="S1134" s="333"/>
      <c r="T1134" s="333"/>
      <c r="U1134" s="333"/>
      <c r="V1134" s="333"/>
    </row>
    <row r="1135" spans="1:22">
      <c r="A1135" s="333"/>
      <c r="B1135" s="333"/>
      <c r="C1135" s="333"/>
      <c r="D1135" s="333"/>
      <c r="E1135" s="333"/>
      <c r="F1135" s="333"/>
      <c r="G1135" s="333"/>
      <c r="H1135" s="333"/>
      <c r="I1135" s="333"/>
      <c r="J1135" s="333"/>
      <c r="K1135" s="333"/>
      <c r="L1135" s="333"/>
      <c r="M1135" s="333"/>
      <c r="N1135" s="333"/>
      <c r="O1135" s="333"/>
      <c r="P1135" s="333"/>
      <c r="Q1135" s="333"/>
      <c r="R1135" s="333"/>
      <c r="S1135" s="333"/>
      <c r="T1135" s="333"/>
      <c r="U1135" s="333"/>
      <c r="V1135" s="333"/>
    </row>
    <row r="1136" spans="1:22">
      <c r="A1136" s="333"/>
      <c r="B1136" s="333"/>
      <c r="C1136" s="333"/>
      <c r="D1136" s="333"/>
      <c r="E1136" s="333"/>
      <c r="F1136" s="333"/>
      <c r="G1136" s="333"/>
      <c r="H1136" s="333"/>
      <c r="I1136" s="333"/>
      <c r="J1136" s="333"/>
      <c r="K1136" s="333"/>
      <c r="L1136" s="333"/>
      <c r="M1136" s="333"/>
      <c r="N1136" s="333"/>
      <c r="O1136" s="333"/>
      <c r="P1136" s="333"/>
      <c r="Q1136" s="333"/>
      <c r="R1136" s="333"/>
      <c r="S1136" s="333"/>
      <c r="T1136" s="333"/>
      <c r="U1136" s="333"/>
      <c r="V1136" s="333"/>
    </row>
    <row r="1137" spans="1:22">
      <c r="A1137" s="333"/>
      <c r="B1137" s="333"/>
      <c r="C1137" s="333"/>
      <c r="D1137" s="333"/>
      <c r="E1137" s="333"/>
      <c r="F1137" s="333"/>
      <c r="G1137" s="333"/>
      <c r="H1137" s="333"/>
      <c r="I1137" s="333"/>
      <c r="J1137" s="333"/>
      <c r="K1137" s="333"/>
      <c r="L1137" s="333"/>
      <c r="M1137" s="333"/>
      <c r="N1137" s="333"/>
      <c r="O1137" s="333"/>
      <c r="P1137" s="333"/>
      <c r="Q1137" s="333"/>
      <c r="R1137" s="333"/>
      <c r="S1137" s="333"/>
      <c r="T1137" s="333"/>
      <c r="U1137" s="333"/>
      <c r="V1137" s="333"/>
    </row>
    <row r="1138" spans="1:22">
      <c r="A1138" s="333"/>
      <c r="B1138" s="333"/>
      <c r="C1138" s="333"/>
      <c r="D1138" s="333"/>
      <c r="E1138" s="333"/>
      <c r="F1138" s="333"/>
      <c r="G1138" s="333"/>
      <c r="H1138" s="333"/>
      <c r="I1138" s="333"/>
      <c r="J1138" s="333"/>
      <c r="K1138" s="333"/>
      <c r="L1138" s="333"/>
      <c r="M1138" s="333"/>
      <c r="N1138" s="333"/>
      <c r="O1138" s="333"/>
      <c r="P1138" s="333"/>
      <c r="Q1138" s="333"/>
      <c r="R1138" s="333"/>
      <c r="S1138" s="333"/>
      <c r="T1138" s="333"/>
      <c r="U1138" s="333"/>
      <c r="V1138" s="333"/>
    </row>
    <row r="1139" spans="1:22">
      <c r="A1139" s="333"/>
      <c r="B1139" s="333"/>
      <c r="C1139" s="333"/>
      <c r="D1139" s="333"/>
      <c r="E1139" s="333"/>
      <c r="F1139" s="333"/>
      <c r="G1139" s="333"/>
      <c r="H1139" s="333"/>
      <c r="I1139" s="333"/>
      <c r="J1139" s="333"/>
      <c r="K1139" s="333"/>
      <c r="L1139" s="333"/>
      <c r="M1139" s="333"/>
      <c r="N1139" s="333"/>
      <c r="O1139" s="333"/>
      <c r="P1139" s="333"/>
      <c r="Q1139" s="333"/>
      <c r="R1139" s="333"/>
      <c r="S1139" s="333"/>
      <c r="T1139" s="333"/>
      <c r="U1139" s="333"/>
      <c r="V1139" s="333"/>
    </row>
    <row r="1140" spans="1:22">
      <c r="A1140" s="333"/>
      <c r="B1140" s="333"/>
      <c r="C1140" s="333"/>
      <c r="D1140" s="333"/>
      <c r="E1140" s="333"/>
      <c r="F1140" s="333"/>
      <c r="G1140" s="333"/>
      <c r="H1140" s="333"/>
      <c r="I1140" s="333"/>
      <c r="J1140" s="333"/>
      <c r="K1140" s="333"/>
      <c r="L1140" s="333"/>
      <c r="M1140" s="333"/>
      <c r="N1140" s="333"/>
      <c r="O1140" s="333"/>
      <c r="P1140" s="333"/>
      <c r="Q1140" s="333"/>
      <c r="R1140" s="333"/>
      <c r="S1140" s="333"/>
      <c r="T1140" s="333"/>
      <c r="U1140" s="333"/>
      <c r="V1140" s="333"/>
    </row>
    <row r="1141" spans="1:22">
      <c r="A1141" s="333"/>
      <c r="B1141" s="333"/>
      <c r="C1141" s="333"/>
      <c r="D1141" s="333"/>
      <c r="E1141" s="333"/>
      <c r="F1141" s="333"/>
      <c r="G1141" s="333"/>
      <c r="H1141" s="333"/>
      <c r="I1141" s="333"/>
      <c r="J1141" s="333"/>
      <c r="K1141" s="333"/>
      <c r="L1141" s="333"/>
      <c r="M1141" s="333"/>
      <c r="N1141" s="333"/>
      <c r="O1141" s="333"/>
      <c r="P1141" s="333"/>
      <c r="Q1141" s="333"/>
      <c r="R1141" s="333"/>
      <c r="S1141" s="333"/>
      <c r="T1141" s="333"/>
      <c r="U1141" s="333"/>
      <c r="V1141" s="333"/>
    </row>
    <row r="1142" spans="1:22">
      <c r="A1142" s="333"/>
      <c r="B1142" s="333"/>
      <c r="C1142" s="333"/>
      <c r="D1142" s="333"/>
      <c r="E1142" s="333"/>
      <c r="F1142" s="333"/>
      <c r="G1142" s="333"/>
      <c r="H1142" s="333"/>
      <c r="I1142" s="333"/>
      <c r="J1142" s="333"/>
      <c r="K1142" s="333"/>
      <c r="L1142" s="333"/>
      <c r="M1142" s="333"/>
      <c r="N1142" s="333"/>
      <c r="O1142" s="333"/>
      <c r="P1142" s="333"/>
      <c r="Q1142" s="333"/>
      <c r="R1142" s="333"/>
      <c r="S1142" s="333"/>
      <c r="T1142" s="333"/>
      <c r="U1142" s="333"/>
      <c r="V1142" s="333"/>
    </row>
    <row r="1143" spans="1:22">
      <c r="A1143" s="333"/>
      <c r="B1143" s="333"/>
      <c r="C1143" s="333"/>
      <c r="D1143" s="333"/>
      <c r="E1143" s="333"/>
      <c r="F1143" s="333"/>
      <c r="G1143" s="333"/>
      <c r="H1143" s="333"/>
      <c r="I1143" s="333"/>
      <c r="J1143" s="333"/>
      <c r="K1143" s="333"/>
      <c r="L1143" s="333"/>
      <c r="M1143" s="333"/>
      <c r="N1143" s="333"/>
      <c r="O1143" s="333"/>
      <c r="P1143" s="333"/>
      <c r="Q1143" s="333"/>
      <c r="R1143" s="333"/>
      <c r="S1143" s="333"/>
      <c r="T1143" s="333"/>
      <c r="U1143" s="333"/>
      <c r="V1143" s="333"/>
    </row>
    <row r="1144" spans="1:22">
      <c r="A1144" s="333"/>
      <c r="B1144" s="333"/>
      <c r="C1144" s="333"/>
      <c r="D1144" s="333"/>
      <c r="E1144" s="333"/>
      <c r="F1144" s="333"/>
      <c r="G1144" s="333"/>
      <c r="H1144" s="333"/>
      <c r="I1144" s="333"/>
      <c r="J1144" s="333"/>
      <c r="K1144" s="333"/>
      <c r="L1144" s="333"/>
      <c r="M1144" s="333"/>
      <c r="N1144" s="333"/>
      <c r="O1144" s="333"/>
      <c r="P1144" s="333"/>
      <c r="Q1144" s="333"/>
      <c r="R1144" s="333"/>
      <c r="S1144" s="333"/>
      <c r="T1144" s="333"/>
      <c r="U1144" s="333"/>
      <c r="V1144" s="333"/>
    </row>
    <row r="1145" spans="1:22">
      <c r="A1145" s="333"/>
      <c r="B1145" s="333"/>
      <c r="C1145" s="333"/>
      <c r="D1145" s="333"/>
      <c r="E1145" s="333"/>
      <c r="F1145" s="333"/>
      <c r="G1145" s="333"/>
      <c r="H1145" s="333"/>
      <c r="I1145" s="333"/>
      <c r="J1145" s="333"/>
      <c r="K1145" s="333"/>
      <c r="L1145" s="333"/>
      <c r="M1145" s="333"/>
      <c r="N1145" s="333"/>
      <c r="O1145" s="333"/>
      <c r="P1145" s="333"/>
      <c r="Q1145" s="333"/>
      <c r="R1145" s="333"/>
      <c r="S1145" s="333"/>
      <c r="T1145" s="333"/>
      <c r="U1145" s="333"/>
      <c r="V1145" s="333"/>
    </row>
    <row r="1146" spans="1:22">
      <c r="A1146" s="333"/>
      <c r="B1146" s="333"/>
      <c r="C1146" s="333"/>
      <c r="D1146" s="333"/>
      <c r="E1146" s="333"/>
      <c r="F1146" s="333"/>
      <c r="G1146" s="333"/>
      <c r="H1146" s="333"/>
      <c r="I1146" s="333"/>
      <c r="J1146" s="333"/>
      <c r="K1146" s="333"/>
      <c r="L1146" s="333"/>
      <c r="M1146" s="333"/>
      <c r="N1146" s="333"/>
      <c r="O1146" s="333"/>
      <c r="P1146" s="333"/>
      <c r="Q1146" s="333"/>
      <c r="R1146" s="333"/>
      <c r="S1146" s="333"/>
      <c r="T1146" s="333"/>
      <c r="U1146" s="333"/>
      <c r="V1146" s="333"/>
    </row>
    <row r="1147" spans="1:22">
      <c r="A1147" s="333"/>
      <c r="B1147" s="333"/>
      <c r="C1147" s="333"/>
      <c r="D1147" s="333"/>
      <c r="E1147" s="333"/>
      <c r="F1147" s="333"/>
      <c r="G1147" s="333"/>
      <c r="H1147" s="333"/>
      <c r="I1147" s="333"/>
      <c r="J1147" s="333"/>
      <c r="K1147" s="333"/>
      <c r="L1147" s="333"/>
      <c r="M1147" s="333"/>
      <c r="N1147" s="333"/>
      <c r="O1147" s="333"/>
      <c r="P1147" s="333"/>
      <c r="Q1147" s="333"/>
      <c r="R1147" s="333"/>
      <c r="S1147" s="333"/>
      <c r="T1147" s="333"/>
      <c r="U1147" s="333"/>
      <c r="V1147" s="333"/>
    </row>
    <row r="1148" spans="1:22">
      <c r="A1148" s="333"/>
      <c r="B1148" s="333"/>
      <c r="C1148" s="333"/>
      <c r="D1148" s="333"/>
      <c r="E1148" s="333"/>
      <c r="F1148" s="333"/>
      <c r="G1148" s="333"/>
      <c r="H1148" s="333"/>
      <c r="I1148" s="333"/>
      <c r="J1148" s="333"/>
      <c r="K1148" s="333"/>
      <c r="L1148" s="333"/>
      <c r="M1148" s="333"/>
      <c r="N1148" s="333"/>
      <c r="O1148" s="333"/>
      <c r="P1148" s="333"/>
      <c r="Q1148" s="333"/>
      <c r="R1148" s="333"/>
      <c r="S1148" s="333"/>
      <c r="T1148" s="333"/>
      <c r="U1148" s="333"/>
      <c r="V1148" s="333"/>
    </row>
    <row r="1149" spans="1:22">
      <c r="A1149" s="333"/>
      <c r="B1149" s="333"/>
      <c r="C1149" s="333"/>
      <c r="D1149" s="333"/>
      <c r="E1149" s="333"/>
      <c r="F1149" s="333"/>
      <c r="G1149" s="333"/>
      <c r="H1149" s="333"/>
      <c r="I1149" s="333"/>
      <c r="J1149" s="333"/>
      <c r="K1149" s="333"/>
      <c r="L1149" s="333"/>
      <c r="M1149" s="333"/>
      <c r="N1149" s="333"/>
      <c r="O1149" s="333"/>
      <c r="P1149" s="333"/>
      <c r="Q1149" s="333"/>
      <c r="R1149" s="333"/>
      <c r="S1149" s="333"/>
      <c r="T1149" s="333"/>
      <c r="U1149" s="333"/>
      <c r="V1149" s="333"/>
    </row>
    <row r="1150" spans="1:22">
      <c r="A1150" s="333"/>
      <c r="B1150" s="333"/>
      <c r="C1150" s="333"/>
      <c r="D1150" s="333"/>
      <c r="E1150" s="333"/>
      <c r="F1150" s="333"/>
      <c r="G1150" s="333"/>
      <c r="H1150" s="333"/>
      <c r="I1150" s="333"/>
      <c r="J1150" s="333"/>
      <c r="K1150" s="333"/>
      <c r="L1150" s="333"/>
      <c r="M1150" s="333"/>
      <c r="N1150" s="333"/>
      <c r="O1150" s="333"/>
      <c r="P1150" s="333"/>
      <c r="Q1150" s="333"/>
      <c r="R1150" s="333"/>
      <c r="S1150" s="333"/>
      <c r="T1150" s="333"/>
      <c r="U1150" s="333"/>
      <c r="V1150" s="333"/>
    </row>
    <row r="1151" spans="1:22">
      <c r="A1151" s="333"/>
      <c r="B1151" s="333"/>
      <c r="C1151" s="333"/>
      <c r="D1151" s="333"/>
      <c r="E1151" s="333"/>
      <c r="F1151" s="333"/>
      <c r="G1151" s="333"/>
      <c r="H1151" s="333"/>
      <c r="I1151" s="333"/>
      <c r="J1151" s="333"/>
      <c r="K1151" s="333"/>
      <c r="L1151" s="333"/>
      <c r="M1151" s="333"/>
      <c r="N1151" s="333"/>
      <c r="O1151" s="333"/>
      <c r="P1151" s="333"/>
      <c r="Q1151" s="333"/>
      <c r="R1151" s="333"/>
      <c r="S1151" s="333"/>
      <c r="T1151" s="333"/>
      <c r="U1151" s="333"/>
      <c r="V1151" s="333"/>
    </row>
    <row r="1152" spans="1:22">
      <c r="A1152" s="333"/>
      <c r="B1152" s="333"/>
      <c r="C1152" s="333"/>
      <c r="D1152" s="333"/>
      <c r="E1152" s="333"/>
      <c r="F1152" s="333"/>
      <c r="G1152" s="333"/>
      <c r="H1152" s="333"/>
      <c r="I1152" s="333"/>
      <c r="J1152" s="333"/>
      <c r="K1152" s="333"/>
      <c r="L1152" s="333"/>
      <c r="M1152" s="333"/>
      <c r="N1152" s="333"/>
      <c r="O1152" s="333"/>
      <c r="P1152" s="333"/>
      <c r="Q1152" s="333"/>
      <c r="R1152" s="333"/>
      <c r="S1152" s="333"/>
      <c r="T1152" s="333"/>
      <c r="U1152" s="333"/>
      <c r="V1152" s="333"/>
    </row>
    <row r="1153" spans="1:22">
      <c r="A1153" s="333"/>
      <c r="B1153" s="333"/>
      <c r="C1153" s="333"/>
      <c r="D1153" s="333"/>
      <c r="E1153" s="333"/>
      <c r="F1153" s="333"/>
      <c r="G1153" s="333"/>
      <c r="H1153" s="333"/>
      <c r="I1153" s="333"/>
      <c r="J1153" s="333"/>
      <c r="K1153" s="333"/>
      <c r="L1153" s="333"/>
      <c r="M1153" s="333"/>
      <c r="N1153" s="333"/>
      <c r="O1153" s="333"/>
      <c r="P1153" s="333"/>
      <c r="Q1153" s="333"/>
      <c r="R1153" s="333"/>
      <c r="S1153" s="333"/>
      <c r="T1153" s="333"/>
      <c r="U1153" s="333"/>
      <c r="V1153" s="333"/>
    </row>
    <row r="1154" spans="1:22">
      <c r="A1154" s="333"/>
      <c r="B1154" s="333"/>
      <c r="C1154" s="333"/>
      <c r="D1154" s="333"/>
      <c r="E1154" s="333"/>
      <c r="F1154" s="333"/>
      <c r="G1154" s="333"/>
      <c r="H1154" s="333"/>
      <c r="I1154" s="333"/>
      <c r="J1154" s="333"/>
      <c r="K1154" s="333"/>
      <c r="L1154" s="333"/>
      <c r="M1154" s="333"/>
      <c r="N1154" s="333"/>
      <c r="O1154" s="333"/>
      <c r="P1154" s="333"/>
      <c r="Q1154" s="333"/>
      <c r="R1154" s="333"/>
      <c r="S1154" s="333"/>
      <c r="T1154" s="333"/>
      <c r="U1154" s="333"/>
      <c r="V1154" s="333"/>
    </row>
    <row r="1155" spans="1:22">
      <c r="A1155" s="333"/>
      <c r="B1155" s="333"/>
      <c r="C1155" s="333"/>
      <c r="D1155" s="333"/>
      <c r="E1155" s="333"/>
      <c r="F1155" s="333"/>
      <c r="G1155" s="333"/>
      <c r="H1155" s="333"/>
      <c r="I1155" s="333"/>
      <c r="J1155" s="333"/>
      <c r="K1155" s="333"/>
      <c r="L1155" s="333"/>
      <c r="M1155" s="333"/>
      <c r="N1155" s="333"/>
      <c r="O1155" s="333"/>
      <c r="P1155" s="333"/>
      <c r="Q1155" s="333"/>
      <c r="R1155" s="333"/>
      <c r="S1155" s="333"/>
      <c r="T1155" s="333"/>
      <c r="U1155" s="333"/>
      <c r="V1155" s="333"/>
    </row>
    <row r="1156" spans="1:22">
      <c r="A1156" s="333"/>
      <c r="B1156" s="333"/>
      <c r="C1156" s="333"/>
      <c r="D1156" s="333"/>
      <c r="E1156" s="333"/>
      <c r="F1156" s="333"/>
      <c r="G1156" s="333"/>
      <c r="H1156" s="333"/>
      <c r="I1156" s="333"/>
      <c r="J1156" s="333"/>
      <c r="K1156" s="333"/>
      <c r="L1156" s="333"/>
      <c r="M1156" s="333"/>
      <c r="N1156" s="333"/>
      <c r="O1156" s="333"/>
      <c r="P1156" s="333"/>
      <c r="Q1156" s="333"/>
      <c r="R1156" s="333"/>
      <c r="S1156" s="333"/>
      <c r="T1156" s="333"/>
      <c r="U1156" s="333"/>
      <c r="V1156" s="333"/>
    </row>
    <row r="1157" spans="1:22">
      <c r="A1157" s="333"/>
      <c r="B1157" s="333"/>
      <c r="C1157" s="333"/>
      <c r="D1157" s="333"/>
      <c r="E1157" s="333"/>
      <c r="F1157" s="333"/>
      <c r="G1157" s="333"/>
      <c r="H1157" s="333"/>
      <c r="I1157" s="333"/>
      <c r="J1157" s="333"/>
      <c r="K1157" s="333"/>
      <c r="L1157" s="333"/>
      <c r="M1157" s="333"/>
      <c r="N1157" s="333"/>
      <c r="O1157" s="333"/>
      <c r="P1157" s="333"/>
      <c r="Q1157" s="333"/>
      <c r="R1157" s="333"/>
      <c r="S1157" s="333"/>
      <c r="T1157" s="333"/>
      <c r="U1157" s="333"/>
      <c r="V1157" s="333"/>
    </row>
    <row r="1158" spans="1:22">
      <c r="A1158" s="333"/>
      <c r="B1158" s="333"/>
      <c r="C1158" s="333"/>
      <c r="D1158" s="333"/>
      <c r="E1158" s="333"/>
      <c r="F1158" s="333"/>
      <c r="G1158" s="333"/>
      <c r="H1158" s="333"/>
      <c r="I1158" s="333"/>
      <c r="J1158" s="333"/>
      <c r="K1158" s="333"/>
      <c r="L1158" s="333"/>
      <c r="M1158" s="333"/>
      <c r="N1158" s="333"/>
      <c r="O1158" s="333"/>
      <c r="P1158" s="333"/>
      <c r="Q1158" s="333"/>
      <c r="R1158" s="333"/>
      <c r="S1158" s="333"/>
      <c r="T1158" s="333"/>
      <c r="U1158" s="333"/>
      <c r="V1158" s="333"/>
    </row>
    <row r="1159" spans="1:22">
      <c r="A1159" s="333"/>
      <c r="B1159" s="333"/>
      <c r="C1159" s="333"/>
      <c r="D1159" s="333"/>
      <c r="E1159" s="333"/>
      <c r="F1159" s="333"/>
      <c r="G1159" s="333"/>
      <c r="H1159" s="333"/>
      <c r="I1159" s="333"/>
      <c r="J1159" s="333"/>
      <c r="K1159" s="333"/>
      <c r="L1159" s="333"/>
      <c r="M1159" s="333"/>
      <c r="N1159" s="333"/>
      <c r="O1159" s="333"/>
      <c r="P1159" s="333"/>
      <c r="Q1159" s="333"/>
      <c r="R1159" s="333"/>
      <c r="S1159" s="333"/>
      <c r="T1159" s="333"/>
      <c r="U1159" s="333"/>
      <c r="V1159" s="333"/>
    </row>
    <row r="1160" spans="1:22">
      <c r="A1160" s="333"/>
      <c r="B1160" s="333"/>
      <c r="C1160" s="333"/>
      <c r="D1160" s="333"/>
      <c r="E1160" s="333"/>
      <c r="F1160" s="333"/>
      <c r="G1160" s="333"/>
      <c r="H1160" s="333"/>
      <c r="I1160" s="333"/>
      <c r="J1160" s="333"/>
      <c r="K1160" s="333"/>
      <c r="L1160" s="333"/>
      <c r="M1160" s="333"/>
      <c r="N1160" s="333"/>
      <c r="O1160" s="333"/>
      <c r="P1160" s="333"/>
      <c r="Q1160" s="333"/>
      <c r="R1160" s="333"/>
      <c r="S1160" s="333"/>
      <c r="T1160" s="333"/>
      <c r="U1160" s="333"/>
      <c r="V1160" s="333"/>
    </row>
    <row r="1161" spans="1:22">
      <c r="A1161" s="333"/>
      <c r="B1161" s="333"/>
      <c r="C1161" s="333"/>
      <c r="D1161" s="333"/>
      <c r="E1161" s="333"/>
      <c r="F1161" s="333"/>
      <c r="G1161" s="333"/>
      <c r="H1161" s="333"/>
      <c r="I1161" s="333"/>
      <c r="J1161" s="333"/>
      <c r="K1161" s="333"/>
      <c r="L1161" s="333"/>
      <c r="M1161" s="333"/>
      <c r="N1161" s="333"/>
      <c r="O1161" s="333"/>
      <c r="P1161" s="333"/>
      <c r="Q1161" s="333"/>
      <c r="R1161" s="333"/>
      <c r="S1161" s="333"/>
      <c r="T1161" s="333"/>
      <c r="U1161" s="333"/>
      <c r="V1161" s="333"/>
    </row>
    <row r="1162" spans="1:22">
      <c r="A1162" s="333"/>
      <c r="B1162" s="333"/>
      <c r="C1162" s="333"/>
      <c r="D1162" s="333"/>
      <c r="E1162" s="333"/>
      <c r="F1162" s="333"/>
      <c r="G1162" s="333"/>
      <c r="H1162" s="333"/>
      <c r="I1162" s="333"/>
      <c r="J1162" s="333"/>
      <c r="K1162" s="333"/>
      <c r="L1162" s="333"/>
      <c r="M1162" s="333"/>
      <c r="N1162" s="333"/>
      <c r="O1162" s="333"/>
      <c r="P1162" s="333"/>
      <c r="Q1162" s="333"/>
      <c r="R1162" s="333"/>
      <c r="S1162" s="333"/>
      <c r="T1162" s="333"/>
      <c r="U1162" s="333"/>
      <c r="V1162" s="333"/>
    </row>
    <row r="1163" spans="1:22">
      <c r="A1163" s="333"/>
      <c r="B1163" s="333"/>
      <c r="C1163" s="333"/>
      <c r="D1163" s="333"/>
      <c r="E1163" s="333"/>
      <c r="F1163" s="333"/>
      <c r="G1163" s="333"/>
      <c r="H1163" s="333"/>
      <c r="I1163" s="333"/>
      <c r="J1163" s="333"/>
      <c r="K1163" s="333"/>
      <c r="L1163" s="333"/>
      <c r="M1163" s="333"/>
      <c r="N1163" s="333"/>
      <c r="O1163" s="333"/>
      <c r="P1163" s="333"/>
      <c r="Q1163" s="333"/>
      <c r="R1163" s="333"/>
      <c r="S1163" s="333"/>
      <c r="T1163" s="333"/>
      <c r="U1163" s="333"/>
      <c r="V1163" s="333"/>
    </row>
    <row r="1164" spans="1:22">
      <c r="A1164" s="333"/>
      <c r="B1164" s="333"/>
      <c r="C1164" s="333"/>
      <c r="D1164" s="333"/>
      <c r="E1164" s="333"/>
      <c r="F1164" s="333"/>
      <c r="G1164" s="333"/>
      <c r="H1164" s="333"/>
      <c r="I1164" s="333"/>
      <c r="J1164" s="333"/>
      <c r="K1164" s="333"/>
      <c r="L1164" s="333"/>
      <c r="M1164" s="333"/>
      <c r="N1164" s="333"/>
      <c r="O1164" s="333"/>
      <c r="P1164" s="333"/>
      <c r="Q1164" s="333"/>
      <c r="R1164" s="333"/>
      <c r="S1164" s="333"/>
      <c r="T1164" s="333"/>
      <c r="U1164" s="333"/>
      <c r="V1164" s="333"/>
    </row>
    <row r="1165" spans="1:22">
      <c r="A1165" s="333"/>
      <c r="B1165" s="333"/>
      <c r="C1165" s="333"/>
      <c r="D1165" s="333"/>
      <c r="E1165" s="333"/>
      <c r="F1165" s="333"/>
      <c r="G1165" s="333"/>
      <c r="H1165" s="333"/>
      <c r="I1165" s="333"/>
      <c r="J1165" s="333"/>
      <c r="K1165" s="333"/>
      <c r="L1165" s="333"/>
      <c r="M1165" s="333"/>
      <c r="N1165" s="333"/>
      <c r="O1165" s="333"/>
      <c r="P1165" s="333"/>
      <c r="Q1165" s="333"/>
      <c r="R1165" s="333"/>
      <c r="S1165" s="333"/>
      <c r="T1165" s="333"/>
      <c r="U1165" s="333"/>
      <c r="V1165" s="333"/>
    </row>
    <row r="1166" spans="1:22">
      <c r="A1166" s="333"/>
      <c r="B1166" s="333"/>
      <c r="C1166" s="333"/>
      <c r="D1166" s="333"/>
      <c r="E1166" s="333"/>
      <c r="F1166" s="333"/>
      <c r="G1166" s="333"/>
      <c r="H1166" s="333"/>
      <c r="I1166" s="333"/>
      <c r="J1166" s="333"/>
      <c r="K1166" s="333"/>
      <c r="L1166" s="333"/>
      <c r="M1166" s="333"/>
      <c r="N1166" s="333"/>
      <c r="O1166" s="333"/>
      <c r="P1166" s="333"/>
      <c r="Q1166" s="333"/>
      <c r="R1166" s="333"/>
      <c r="S1166" s="333"/>
      <c r="T1166" s="333"/>
      <c r="U1166" s="333"/>
      <c r="V1166" s="333"/>
    </row>
    <row r="1167" spans="1:22">
      <c r="A1167" s="333"/>
      <c r="B1167" s="333"/>
      <c r="C1167" s="333"/>
      <c r="D1167" s="333"/>
      <c r="E1167" s="333"/>
      <c r="F1167" s="333"/>
      <c r="G1167" s="333"/>
      <c r="H1167" s="333"/>
      <c r="I1167" s="333"/>
      <c r="J1167" s="333"/>
      <c r="K1167" s="333"/>
      <c r="L1167" s="333"/>
      <c r="M1167" s="333"/>
      <c r="N1167" s="333"/>
      <c r="O1167" s="333"/>
      <c r="P1167" s="333"/>
      <c r="Q1167" s="333"/>
      <c r="R1167" s="333"/>
      <c r="S1167" s="333"/>
      <c r="T1167" s="333"/>
      <c r="U1167" s="333"/>
      <c r="V1167" s="333"/>
    </row>
    <row r="1168" spans="1:22">
      <c r="A1168" s="333"/>
      <c r="B1168" s="333"/>
      <c r="C1168" s="333"/>
      <c r="D1168" s="333"/>
      <c r="E1168" s="333"/>
      <c r="F1168" s="333"/>
      <c r="G1168" s="333"/>
      <c r="H1168" s="333"/>
      <c r="I1168" s="333"/>
      <c r="J1168" s="333"/>
      <c r="K1168" s="333"/>
      <c r="L1168" s="333"/>
      <c r="M1168" s="333"/>
      <c r="N1168" s="333"/>
      <c r="O1168" s="333"/>
      <c r="P1168" s="333"/>
      <c r="Q1168" s="333"/>
      <c r="R1168" s="333"/>
      <c r="S1168" s="333"/>
      <c r="T1168" s="333"/>
      <c r="U1168" s="333"/>
      <c r="V1168" s="333"/>
    </row>
    <row r="1169" spans="1:22">
      <c r="A1169" s="333"/>
      <c r="B1169" s="333"/>
      <c r="C1169" s="333"/>
      <c r="D1169" s="333"/>
      <c r="E1169" s="333"/>
      <c r="F1169" s="333"/>
      <c r="G1169" s="333"/>
      <c r="H1169" s="333"/>
      <c r="I1169" s="333"/>
      <c r="J1169" s="333"/>
      <c r="K1169" s="333"/>
      <c r="L1169" s="333"/>
      <c r="M1169" s="333"/>
      <c r="N1169" s="333"/>
      <c r="O1169" s="333"/>
      <c r="P1169" s="333"/>
      <c r="Q1169" s="333"/>
      <c r="R1169" s="333"/>
      <c r="S1169" s="333"/>
      <c r="T1169" s="333"/>
      <c r="U1169" s="333"/>
      <c r="V1169" s="333"/>
    </row>
    <row r="1170" spans="1:22">
      <c r="A1170" s="333"/>
      <c r="B1170" s="333"/>
      <c r="C1170" s="333"/>
      <c r="D1170" s="333"/>
      <c r="E1170" s="333"/>
      <c r="F1170" s="333"/>
      <c r="G1170" s="333"/>
      <c r="H1170" s="333"/>
      <c r="I1170" s="333"/>
      <c r="J1170" s="333"/>
      <c r="K1170" s="333"/>
      <c r="L1170" s="333"/>
      <c r="M1170" s="333"/>
      <c r="N1170" s="333"/>
      <c r="O1170" s="333"/>
      <c r="P1170" s="333"/>
      <c r="Q1170" s="333"/>
      <c r="R1170" s="333"/>
      <c r="S1170" s="333"/>
      <c r="T1170" s="333"/>
      <c r="U1170" s="333"/>
      <c r="V1170" s="333"/>
    </row>
    <row r="1171" spans="1:22">
      <c r="A1171" s="333"/>
      <c r="B1171" s="333"/>
      <c r="C1171" s="333"/>
      <c r="D1171" s="333"/>
      <c r="E1171" s="333"/>
      <c r="F1171" s="333"/>
      <c r="G1171" s="333"/>
      <c r="H1171" s="333"/>
      <c r="I1171" s="333"/>
      <c r="J1171" s="333"/>
      <c r="K1171" s="333"/>
      <c r="L1171" s="333"/>
      <c r="M1171" s="333"/>
      <c r="N1171" s="333"/>
      <c r="O1171" s="333"/>
      <c r="P1171" s="333"/>
      <c r="Q1171" s="333"/>
      <c r="R1171" s="333"/>
      <c r="S1171" s="333"/>
      <c r="T1171" s="333"/>
      <c r="U1171" s="333"/>
      <c r="V1171" s="333"/>
    </row>
    <row r="1172" spans="1:22">
      <c r="A1172" s="333"/>
      <c r="B1172" s="333"/>
      <c r="C1172" s="333"/>
      <c r="D1172" s="333"/>
      <c r="E1172" s="333"/>
      <c r="F1172" s="333"/>
      <c r="G1172" s="333"/>
      <c r="H1172" s="333"/>
      <c r="I1172" s="333"/>
      <c r="J1172" s="333"/>
      <c r="K1172" s="333"/>
      <c r="L1172" s="333"/>
      <c r="M1172" s="333"/>
      <c r="N1172" s="333"/>
      <c r="O1172" s="333"/>
      <c r="P1172" s="333"/>
      <c r="Q1172" s="333"/>
      <c r="R1172" s="333"/>
      <c r="S1172" s="333"/>
      <c r="T1172" s="333"/>
      <c r="U1172" s="333"/>
      <c r="V1172" s="333"/>
    </row>
    <row r="1173" spans="1:22">
      <c r="A1173" s="333"/>
      <c r="B1173" s="333"/>
      <c r="C1173" s="333"/>
      <c r="D1173" s="333"/>
      <c r="E1173" s="333"/>
      <c r="F1173" s="333"/>
      <c r="G1173" s="333"/>
      <c r="H1173" s="333"/>
      <c r="I1173" s="333"/>
      <c r="J1173" s="333"/>
      <c r="K1173" s="333"/>
      <c r="L1173" s="333"/>
      <c r="M1173" s="333"/>
      <c r="N1173" s="333"/>
      <c r="O1173" s="333"/>
      <c r="P1173" s="333"/>
      <c r="Q1173" s="333"/>
      <c r="R1173" s="333"/>
      <c r="S1173" s="333"/>
      <c r="T1173" s="333"/>
      <c r="U1173" s="333"/>
      <c r="V1173" s="333"/>
    </row>
    <row r="1174" spans="1:22">
      <c r="A1174" s="333"/>
      <c r="B1174" s="333"/>
      <c r="C1174" s="333"/>
      <c r="D1174" s="333"/>
      <c r="E1174" s="333"/>
      <c r="F1174" s="333"/>
      <c r="G1174" s="333"/>
      <c r="H1174" s="333"/>
      <c r="I1174" s="333"/>
      <c r="J1174" s="333"/>
      <c r="K1174" s="333"/>
      <c r="L1174" s="333"/>
      <c r="M1174" s="333"/>
      <c r="N1174" s="333"/>
      <c r="O1174" s="333"/>
      <c r="P1174" s="333"/>
      <c r="Q1174" s="333"/>
      <c r="R1174" s="333"/>
      <c r="S1174" s="333"/>
      <c r="T1174" s="333"/>
      <c r="U1174" s="333"/>
      <c r="V1174" s="333"/>
    </row>
    <row r="1175" spans="1:22">
      <c r="A1175" s="333"/>
      <c r="B1175" s="333"/>
      <c r="C1175" s="333"/>
      <c r="D1175" s="333"/>
      <c r="E1175" s="333"/>
      <c r="F1175" s="333"/>
      <c r="G1175" s="333"/>
      <c r="H1175" s="333"/>
      <c r="I1175" s="333"/>
      <c r="J1175" s="333"/>
      <c r="K1175" s="333"/>
      <c r="L1175" s="333"/>
      <c r="M1175" s="333"/>
      <c r="N1175" s="333"/>
      <c r="O1175" s="333"/>
      <c r="P1175" s="333"/>
      <c r="Q1175" s="333"/>
      <c r="R1175" s="333"/>
      <c r="S1175" s="333"/>
      <c r="T1175" s="333"/>
      <c r="U1175" s="333"/>
      <c r="V1175" s="333"/>
    </row>
    <row r="1176" spans="1:22">
      <c r="A1176" s="333"/>
      <c r="B1176" s="333"/>
      <c r="C1176" s="333"/>
      <c r="D1176" s="333"/>
      <c r="E1176" s="333"/>
      <c r="F1176" s="333"/>
      <c r="G1176" s="333"/>
      <c r="H1176" s="333"/>
      <c r="I1176" s="333"/>
      <c r="J1176" s="333"/>
      <c r="K1176" s="333"/>
      <c r="L1176" s="333"/>
      <c r="M1176" s="333"/>
      <c r="N1176" s="333"/>
      <c r="O1176" s="333"/>
      <c r="P1176" s="333"/>
      <c r="Q1176" s="333"/>
      <c r="R1176" s="333"/>
      <c r="S1176" s="333"/>
      <c r="T1176" s="333"/>
      <c r="U1176" s="333"/>
      <c r="V1176" s="333"/>
    </row>
    <row r="1177" spans="1:22">
      <c r="A1177" s="333"/>
      <c r="B1177" s="333"/>
      <c r="C1177" s="333"/>
      <c r="D1177" s="333"/>
      <c r="E1177" s="333"/>
      <c r="F1177" s="333"/>
      <c r="G1177" s="333"/>
      <c r="H1177" s="333"/>
      <c r="I1177" s="333"/>
      <c r="J1177" s="333"/>
      <c r="K1177" s="333"/>
      <c r="L1177" s="333"/>
      <c r="M1177" s="333"/>
      <c r="N1177" s="333"/>
      <c r="O1177" s="333"/>
      <c r="P1177" s="333"/>
      <c r="Q1177" s="333"/>
      <c r="R1177" s="333"/>
      <c r="S1177" s="333"/>
      <c r="T1177" s="333"/>
      <c r="U1177" s="333"/>
      <c r="V1177" s="333"/>
    </row>
    <row r="1178" spans="1:22">
      <c r="A1178" s="333"/>
      <c r="B1178" s="333"/>
      <c r="C1178" s="333"/>
      <c r="D1178" s="333"/>
      <c r="E1178" s="333"/>
      <c r="F1178" s="333"/>
      <c r="G1178" s="333"/>
      <c r="H1178" s="333"/>
      <c r="I1178" s="333"/>
      <c r="J1178" s="333"/>
      <c r="K1178" s="333"/>
      <c r="L1178" s="333"/>
      <c r="M1178" s="333"/>
      <c r="N1178" s="333"/>
      <c r="O1178" s="333"/>
      <c r="P1178" s="333"/>
      <c r="Q1178" s="333"/>
      <c r="R1178" s="333"/>
      <c r="S1178" s="333"/>
      <c r="T1178" s="333"/>
      <c r="U1178" s="333"/>
      <c r="V1178" s="333"/>
    </row>
    <row r="1179" spans="1:22">
      <c r="A1179" s="333"/>
      <c r="B1179" s="333"/>
      <c r="C1179" s="333"/>
      <c r="D1179" s="333"/>
      <c r="E1179" s="333"/>
      <c r="F1179" s="333"/>
      <c r="G1179" s="333"/>
      <c r="H1179" s="333"/>
      <c r="I1179" s="333"/>
      <c r="J1179" s="333"/>
      <c r="K1179" s="333"/>
      <c r="L1179" s="333"/>
      <c r="M1179" s="333"/>
      <c r="N1179" s="333"/>
      <c r="O1179" s="333"/>
      <c r="P1179" s="333"/>
      <c r="Q1179" s="333"/>
      <c r="R1179" s="333"/>
      <c r="S1179" s="333"/>
      <c r="T1179" s="333"/>
      <c r="U1179" s="333"/>
      <c r="V1179" s="333"/>
    </row>
    <row r="1180" spans="1:22">
      <c r="A1180" s="333"/>
      <c r="B1180" s="333"/>
      <c r="C1180" s="333"/>
      <c r="D1180" s="333"/>
      <c r="E1180" s="333"/>
      <c r="F1180" s="333"/>
      <c r="G1180" s="333"/>
      <c r="H1180" s="333"/>
      <c r="I1180" s="333"/>
      <c r="J1180" s="333"/>
      <c r="K1180" s="333"/>
      <c r="L1180" s="333"/>
      <c r="M1180" s="333"/>
      <c r="N1180" s="333"/>
      <c r="O1180" s="333"/>
      <c r="P1180" s="333"/>
      <c r="Q1180" s="333"/>
      <c r="R1180" s="333"/>
      <c r="S1180" s="333"/>
      <c r="T1180" s="333"/>
      <c r="U1180" s="333"/>
      <c r="V1180" s="333"/>
    </row>
    <row r="1181" spans="1:22">
      <c r="A1181" s="333"/>
      <c r="B1181" s="333"/>
      <c r="C1181" s="333"/>
      <c r="D1181" s="333"/>
      <c r="E1181" s="333"/>
      <c r="F1181" s="333"/>
      <c r="G1181" s="333"/>
      <c r="H1181" s="333"/>
      <c r="I1181" s="333"/>
      <c r="J1181" s="333"/>
      <c r="K1181" s="333"/>
      <c r="L1181" s="333"/>
      <c r="M1181" s="333"/>
      <c r="N1181" s="333"/>
      <c r="O1181" s="333"/>
      <c r="P1181" s="333"/>
      <c r="Q1181" s="333"/>
      <c r="R1181" s="333"/>
      <c r="S1181" s="333"/>
      <c r="T1181" s="333"/>
      <c r="U1181" s="333"/>
      <c r="V1181" s="333"/>
    </row>
    <row r="1182" spans="1:22">
      <c r="A1182" s="333"/>
      <c r="B1182" s="333"/>
      <c r="C1182" s="333"/>
      <c r="D1182" s="333"/>
      <c r="E1182" s="333"/>
      <c r="F1182" s="333"/>
      <c r="G1182" s="333"/>
      <c r="H1182" s="333"/>
      <c r="I1182" s="333"/>
      <c r="J1182" s="333"/>
      <c r="K1182" s="333"/>
      <c r="L1182" s="333"/>
      <c r="M1182" s="333"/>
      <c r="N1182" s="333"/>
      <c r="O1182" s="333"/>
      <c r="P1182" s="333"/>
      <c r="Q1182" s="333"/>
      <c r="R1182" s="333"/>
      <c r="S1182" s="333"/>
      <c r="T1182" s="333"/>
      <c r="U1182" s="333"/>
      <c r="V1182" s="333"/>
    </row>
    <row r="1183" spans="1:22">
      <c r="A1183" s="333"/>
      <c r="B1183" s="333"/>
      <c r="C1183" s="333"/>
      <c r="D1183" s="333"/>
      <c r="E1183" s="333"/>
      <c r="F1183" s="333"/>
      <c r="G1183" s="333"/>
      <c r="H1183" s="333"/>
      <c r="I1183" s="333"/>
      <c r="J1183" s="333"/>
      <c r="K1183" s="333"/>
      <c r="L1183" s="333"/>
      <c r="M1183" s="333"/>
      <c r="N1183" s="333"/>
      <c r="O1183" s="333"/>
      <c r="P1183" s="333"/>
      <c r="Q1183" s="333"/>
      <c r="R1183" s="333"/>
      <c r="S1183" s="333"/>
      <c r="T1183" s="333"/>
      <c r="U1183" s="333"/>
      <c r="V1183" s="333"/>
    </row>
    <row r="1184" spans="1:22">
      <c r="A1184" s="333"/>
      <c r="B1184" s="333"/>
      <c r="C1184" s="333"/>
      <c r="D1184" s="333"/>
      <c r="E1184" s="333"/>
      <c r="F1184" s="333"/>
      <c r="G1184" s="333"/>
      <c r="H1184" s="333"/>
      <c r="I1184" s="333"/>
      <c r="J1184" s="333"/>
      <c r="K1184" s="333"/>
      <c r="L1184" s="333"/>
      <c r="M1184" s="333"/>
      <c r="N1184" s="333"/>
      <c r="O1184" s="333"/>
      <c r="P1184" s="333"/>
      <c r="Q1184" s="333"/>
      <c r="R1184" s="333"/>
      <c r="S1184" s="333"/>
      <c r="T1184" s="333"/>
      <c r="U1184" s="333"/>
      <c r="V1184" s="333"/>
    </row>
    <row r="1185" spans="1:22">
      <c r="A1185" s="333"/>
      <c r="B1185" s="333"/>
      <c r="C1185" s="333"/>
      <c r="D1185" s="333"/>
      <c r="E1185" s="333"/>
      <c r="F1185" s="333"/>
      <c r="G1185" s="333"/>
      <c r="H1185" s="333"/>
      <c r="I1185" s="333"/>
      <c r="J1185" s="333"/>
      <c r="K1185" s="333"/>
      <c r="L1185" s="333"/>
      <c r="M1185" s="333"/>
      <c r="N1185" s="333"/>
      <c r="O1185" s="333"/>
      <c r="P1185" s="333"/>
      <c r="Q1185" s="333"/>
      <c r="R1185" s="333"/>
      <c r="S1185" s="333"/>
      <c r="T1185" s="333"/>
      <c r="U1185" s="333"/>
      <c r="V1185" s="333"/>
    </row>
    <row r="1186" spans="1:22">
      <c r="A1186" s="333"/>
      <c r="B1186" s="333"/>
      <c r="C1186" s="333"/>
      <c r="D1186" s="333"/>
      <c r="E1186" s="333"/>
      <c r="F1186" s="333"/>
      <c r="G1186" s="333"/>
      <c r="H1186" s="333"/>
      <c r="I1186" s="333"/>
      <c r="J1186" s="333"/>
      <c r="K1186" s="333"/>
      <c r="L1186" s="333"/>
      <c r="M1186" s="333"/>
      <c r="N1186" s="333"/>
      <c r="O1186" s="333"/>
      <c r="P1186" s="333"/>
      <c r="Q1186" s="333"/>
      <c r="R1186" s="333"/>
      <c r="S1186" s="333"/>
      <c r="T1186" s="333"/>
      <c r="U1186" s="333"/>
      <c r="V1186" s="333"/>
    </row>
    <row r="1187" spans="1:22">
      <c r="A1187" s="333"/>
      <c r="B1187" s="333"/>
      <c r="C1187" s="333"/>
      <c r="D1187" s="333"/>
      <c r="E1187" s="333"/>
      <c r="F1187" s="333"/>
      <c r="G1187" s="333"/>
      <c r="H1187" s="333"/>
      <c r="I1187" s="333"/>
      <c r="J1187" s="333"/>
      <c r="K1187" s="333"/>
      <c r="L1187" s="333"/>
      <c r="M1187" s="333"/>
      <c r="N1187" s="333"/>
      <c r="O1187" s="333"/>
      <c r="P1187" s="333"/>
      <c r="Q1187" s="333"/>
      <c r="R1187" s="333"/>
      <c r="S1187" s="333"/>
      <c r="T1187" s="333"/>
      <c r="U1187" s="333"/>
      <c r="V1187" s="333"/>
    </row>
    <row r="1188" spans="1:22">
      <c r="A1188" s="333"/>
      <c r="B1188" s="333"/>
      <c r="C1188" s="333"/>
      <c r="D1188" s="333"/>
      <c r="E1188" s="333"/>
      <c r="F1188" s="333"/>
      <c r="G1188" s="333"/>
      <c r="H1188" s="333"/>
      <c r="I1188" s="333"/>
      <c r="J1188" s="333"/>
      <c r="K1188" s="333"/>
      <c r="L1188" s="333"/>
      <c r="M1188" s="333"/>
      <c r="N1188" s="333"/>
      <c r="O1188" s="333"/>
      <c r="P1188" s="333"/>
      <c r="Q1188" s="333"/>
      <c r="R1188" s="333"/>
      <c r="S1188" s="333"/>
      <c r="T1188" s="333"/>
      <c r="U1188" s="333"/>
      <c r="V1188" s="333"/>
    </row>
    <row r="1189" spans="1:22">
      <c r="A1189" s="333"/>
      <c r="B1189" s="333"/>
      <c r="C1189" s="333"/>
      <c r="D1189" s="333"/>
      <c r="E1189" s="333"/>
      <c r="F1189" s="333"/>
      <c r="G1189" s="333"/>
      <c r="H1189" s="333"/>
      <c r="I1189" s="333"/>
      <c r="J1189" s="333"/>
      <c r="K1189" s="333"/>
      <c r="L1189" s="333"/>
      <c r="M1189" s="333"/>
      <c r="N1189" s="333"/>
      <c r="O1189" s="333"/>
      <c r="P1189" s="333"/>
      <c r="Q1189" s="333"/>
      <c r="R1189" s="333"/>
      <c r="S1189" s="333"/>
      <c r="T1189" s="333"/>
      <c r="U1189" s="333"/>
      <c r="V1189" s="333"/>
    </row>
    <row r="1190" spans="1:22">
      <c r="A1190" s="333"/>
      <c r="B1190" s="333"/>
      <c r="C1190" s="333"/>
      <c r="D1190" s="333"/>
      <c r="E1190" s="333"/>
      <c r="F1190" s="333"/>
      <c r="G1190" s="333"/>
      <c r="H1190" s="333"/>
      <c r="I1190" s="333"/>
      <c r="J1190" s="333"/>
      <c r="K1190" s="333"/>
      <c r="L1190" s="333"/>
      <c r="M1190" s="333"/>
      <c r="N1190" s="333"/>
      <c r="O1190" s="333"/>
      <c r="P1190" s="333"/>
      <c r="Q1190" s="333"/>
      <c r="R1190" s="333"/>
      <c r="S1190" s="333"/>
      <c r="T1190" s="333"/>
      <c r="U1190" s="333"/>
      <c r="V1190" s="333"/>
    </row>
    <row r="1191" spans="1:22">
      <c r="A1191" s="333"/>
      <c r="B1191" s="333"/>
      <c r="C1191" s="333"/>
      <c r="D1191" s="333"/>
      <c r="E1191" s="333"/>
      <c r="F1191" s="333"/>
      <c r="G1191" s="333"/>
      <c r="H1191" s="333"/>
      <c r="I1191" s="333"/>
      <c r="J1191" s="333"/>
      <c r="K1191" s="333"/>
      <c r="L1191" s="333"/>
      <c r="M1191" s="333"/>
      <c r="N1191" s="333"/>
      <c r="O1191" s="333"/>
      <c r="P1191" s="333"/>
      <c r="Q1191" s="333"/>
      <c r="R1191" s="333"/>
      <c r="S1191" s="333"/>
      <c r="T1191" s="333"/>
      <c r="U1191" s="333"/>
      <c r="V1191" s="333"/>
    </row>
    <row r="1192" spans="1:22">
      <c r="A1192" s="333"/>
      <c r="B1192" s="333"/>
      <c r="C1192" s="333"/>
      <c r="D1192" s="333"/>
      <c r="E1192" s="333"/>
      <c r="F1192" s="333"/>
      <c r="G1192" s="333"/>
      <c r="H1192" s="333"/>
      <c r="I1192" s="333"/>
      <c r="J1192" s="333"/>
      <c r="K1192" s="333"/>
      <c r="L1192" s="333"/>
      <c r="M1192" s="333"/>
      <c r="N1192" s="333"/>
      <c r="O1192" s="333"/>
      <c r="P1192" s="333"/>
      <c r="Q1192" s="333"/>
      <c r="R1192" s="333"/>
      <c r="S1192" s="333"/>
      <c r="T1192" s="333"/>
      <c r="U1192" s="333"/>
      <c r="V1192" s="333"/>
    </row>
    <row r="1193" spans="1:22">
      <c r="A1193" s="333"/>
      <c r="B1193" s="333"/>
      <c r="C1193" s="333"/>
      <c r="D1193" s="333"/>
      <c r="E1193" s="333"/>
      <c r="F1193" s="333"/>
      <c r="G1193" s="333"/>
      <c r="H1193" s="333"/>
      <c r="I1193" s="333"/>
      <c r="J1193" s="333"/>
      <c r="K1193" s="333"/>
      <c r="L1193" s="333"/>
      <c r="M1193" s="333"/>
      <c r="N1193" s="333"/>
      <c r="O1193" s="333"/>
      <c r="P1193" s="333"/>
      <c r="Q1193" s="333"/>
      <c r="R1193" s="333"/>
      <c r="S1193" s="333"/>
      <c r="T1193" s="333"/>
      <c r="U1193" s="333"/>
      <c r="V1193" s="333"/>
    </row>
    <row r="1194" spans="1:22">
      <c r="A1194" s="333"/>
      <c r="B1194" s="333"/>
      <c r="C1194" s="333"/>
      <c r="D1194" s="333"/>
      <c r="E1194" s="333"/>
      <c r="F1194" s="333"/>
      <c r="G1194" s="333"/>
      <c r="H1194" s="333"/>
      <c r="I1194" s="333"/>
      <c r="J1194" s="333"/>
      <c r="K1194" s="333"/>
      <c r="L1194" s="333"/>
      <c r="M1194" s="333"/>
      <c r="N1194" s="333"/>
      <c r="O1194" s="333"/>
      <c r="P1194" s="333"/>
      <c r="Q1194" s="333"/>
      <c r="R1194" s="333"/>
      <c r="S1194" s="333"/>
      <c r="T1194" s="333"/>
      <c r="U1194" s="333"/>
      <c r="V1194" s="333"/>
    </row>
    <row r="1195" spans="1:22">
      <c r="A1195" s="333"/>
      <c r="B1195" s="333"/>
      <c r="C1195" s="333"/>
      <c r="D1195" s="333"/>
      <c r="E1195" s="333"/>
      <c r="F1195" s="333"/>
      <c r="G1195" s="333"/>
      <c r="H1195" s="333"/>
      <c r="I1195" s="333"/>
      <c r="J1195" s="333"/>
      <c r="K1195" s="333"/>
      <c r="L1195" s="333"/>
      <c r="M1195" s="333"/>
      <c r="N1195" s="333"/>
      <c r="O1195" s="333"/>
      <c r="P1195" s="333"/>
      <c r="Q1195" s="333"/>
      <c r="R1195" s="333"/>
      <c r="S1195" s="333"/>
      <c r="T1195" s="333"/>
      <c r="U1195" s="333"/>
      <c r="V1195" s="333"/>
    </row>
    <row r="1196" spans="1:22">
      <c r="A1196" s="333"/>
      <c r="B1196" s="333"/>
      <c r="C1196" s="333"/>
      <c r="D1196" s="333"/>
      <c r="E1196" s="333"/>
      <c r="F1196" s="333"/>
      <c r="G1196" s="333"/>
      <c r="H1196" s="333"/>
      <c r="I1196" s="333"/>
      <c r="J1196" s="333"/>
      <c r="K1196" s="333"/>
      <c r="L1196" s="333"/>
      <c r="M1196" s="333"/>
      <c r="N1196" s="333"/>
      <c r="O1196" s="333"/>
      <c r="P1196" s="333"/>
      <c r="Q1196" s="333"/>
      <c r="R1196" s="333"/>
      <c r="S1196" s="333"/>
      <c r="T1196" s="333"/>
      <c r="U1196" s="333"/>
      <c r="V1196" s="333"/>
    </row>
    <row r="1197" spans="1:22">
      <c r="A1197" s="333"/>
      <c r="B1197" s="333"/>
      <c r="C1197" s="333"/>
      <c r="D1197" s="333"/>
      <c r="E1197" s="333"/>
      <c r="F1197" s="333"/>
      <c r="G1197" s="333"/>
      <c r="H1197" s="333"/>
      <c r="I1197" s="333"/>
      <c r="J1197" s="333"/>
      <c r="K1197" s="333"/>
      <c r="L1197" s="333"/>
      <c r="M1197" s="333"/>
      <c r="N1197" s="333"/>
      <c r="O1197" s="333"/>
      <c r="P1197" s="333"/>
      <c r="Q1197" s="333"/>
      <c r="R1197" s="333"/>
      <c r="S1197" s="333"/>
      <c r="T1197" s="333"/>
      <c r="U1197" s="333"/>
      <c r="V1197" s="333"/>
    </row>
    <row r="1198" spans="1:22">
      <c r="A1198" s="333"/>
      <c r="B1198" s="333"/>
      <c r="C1198" s="333"/>
      <c r="D1198" s="333"/>
      <c r="E1198" s="333"/>
      <c r="F1198" s="333"/>
      <c r="G1198" s="333"/>
      <c r="H1198" s="333"/>
      <c r="I1198" s="333"/>
      <c r="J1198" s="333"/>
      <c r="K1198" s="333"/>
      <c r="L1198" s="333"/>
      <c r="M1198" s="333"/>
      <c r="N1198" s="333"/>
      <c r="O1198" s="333"/>
      <c r="P1198" s="333"/>
      <c r="Q1198" s="333"/>
      <c r="R1198" s="333"/>
      <c r="S1198" s="333"/>
      <c r="T1198" s="333"/>
      <c r="U1198" s="333"/>
      <c r="V1198" s="333"/>
    </row>
    <row r="1199" spans="1:22">
      <c r="A1199" s="333"/>
      <c r="B1199" s="333"/>
      <c r="C1199" s="333"/>
      <c r="D1199" s="333"/>
      <c r="E1199" s="333"/>
      <c r="F1199" s="333"/>
      <c r="G1199" s="333"/>
      <c r="H1199" s="333"/>
      <c r="I1199" s="333"/>
      <c r="J1199" s="333"/>
      <c r="K1199" s="333"/>
      <c r="L1199" s="333"/>
      <c r="M1199" s="333"/>
      <c r="N1199" s="333"/>
      <c r="O1199" s="333"/>
      <c r="P1199" s="333"/>
      <c r="Q1199" s="333"/>
      <c r="R1199" s="333"/>
      <c r="S1199" s="333"/>
      <c r="T1199" s="333"/>
      <c r="U1199" s="333"/>
      <c r="V1199" s="333"/>
    </row>
    <row r="1200" spans="1:22">
      <c r="A1200" s="333"/>
      <c r="B1200" s="333"/>
      <c r="C1200" s="333"/>
      <c r="D1200" s="333"/>
      <c r="E1200" s="333"/>
      <c r="F1200" s="333"/>
      <c r="G1200" s="333"/>
      <c r="H1200" s="333"/>
      <c r="I1200" s="333"/>
      <c r="J1200" s="333"/>
      <c r="K1200" s="333"/>
      <c r="L1200" s="333"/>
      <c r="M1200" s="333"/>
      <c r="N1200" s="333"/>
      <c r="O1200" s="333"/>
      <c r="P1200" s="333"/>
      <c r="Q1200" s="333"/>
      <c r="R1200" s="333"/>
      <c r="S1200" s="333"/>
      <c r="T1200" s="333"/>
      <c r="U1200" s="333"/>
      <c r="V1200" s="333"/>
    </row>
    <row r="1201" spans="1:22">
      <c r="A1201" s="333"/>
      <c r="B1201" s="333"/>
      <c r="C1201" s="333"/>
      <c r="D1201" s="333"/>
      <c r="E1201" s="333"/>
      <c r="F1201" s="333"/>
      <c r="G1201" s="333"/>
      <c r="H1201" s="333"/>
      <c r="I1201" s="333"/>
      <c r="J1201" s="333"/>
      <c r="K1201" s="333"/>
      <c r="L1201" s="333"/>
      <c r="M1201" s="333"/>
      <c r="N1201" s="333"/>
      <c r="O1201" s="333"/>
      <c r="P1201" s="333"/>
      <c r="Q1201" s="333"/>
      <c r="R1201" s="333"/>
      <c r="S1201" s="333"/>
      <c r="T1201" s="333"/>
      <c r="U1201" s="333"/>
      <c r="V1201" s="333"/>
    </row>
    <row r="1202" spans="1:22">
      <c r="A1202" s="333"/>
      <c r="B1202" s="333"/>
      <c r="C1202" s="333"/>
      <c r="D1202" s="333"/>
      <c r="E1202" s="333"/>
      <c r="F1202" s="333"/>
      <c r="G1202" s="333"/>
      <c r="H1202" s="333"/>
      <c r="I1202" s="333"/>
      <c r="J1202" s="333"/>
      <c r="K1202" s="333"/>
      <c r="L1202" s="333"/>
      <c r="M1202" s="333"/>
      <c r="N1202" s="333"/>
      <c r="O1202" s="333"/>
      <c r="P1202" s="333"/>
      <c r="Q1202" s="333"/>
      <c r="R1202" s="333"/>
      <c r="S1202" s="333"/>
      <c r="T1202" s="333"/>
      <c r="U1202" s="333"/>
      <c r="V1202" s="333"/>
    </row>
    <row r="1203" spans="1:22">
      <c r="A1203" s="333"/>
      <c r="B1203" s="333"/>
      <c r="C1203" s="333"/>
      <c r="D1203" s="333"/>
      <c r="E1203" s="333"/>
      <c r="F1203" s="333"/>
      <c r="G1203" s="333"/>
      <c r="H1203" s="333"/>
      <c r="I1203" s="333"/>
      <c r="J1203" s="333"/>
      <c r="K1203" s="333"/>
      <c r="L1203" s="333"/>
      <c r="M1203" s="333"/>
      <c r="N1203" s="333"/>
      <c r="O1203" s="333"/>
      <c r="P1203" s="333"/>
      <c r="Q1203" s="333"/>
      <c r="R1203" s="333"/>
      <c r="S1203" s="333"/>
      <c r="T1203" s="333"/>
      <c r="U1203" s="333"/>
      <c r="V1203" s="333"/>
    </row>
    <row r="1204" spans="1:22">
      <c r="A1204" s="333"/>
      <c r="B1204" s="333"/>
      <c r="C1204" s="333"/>
      <c r="D1204" s="333"/>
      <c r="E1204" s="333"/>
      <c r="F1204" s="333"/>
      <c r="G1204" s="333"/>
      <c r="H1204" s="333"/>
      <c r="I1204" s="333"/>
      <c r="J1204" s="333"/>
      <c r="K1204" s="333"/>
      <c r="L1204" s="333"/>
      <c r="M1204" s="333"/>
      <c r="N1204" s="333"/>
      <c r="O1204" s="333"/>
      <c r="P1204" s="333"/>
      <c r="Q1204" s="333"/>
      <c r="R1204" s="333"/>
      <c r="S1204" s="333"/>
      <c r="T1204" s="333"/>
      <c r="U1204" s="333"/>
      <c r="V1204" s="333"/>
    </row>
    <row r="1205" spans="1:22">
      <c r="A1205" s="333"/>
      <c r="B1205" s="333"/>
      <c r="C1205" s="333"/>
      <c r="D1205" s="333"/>
      <c r="E1205" s="333"/>
      <c r="F1205" s="333"/>
      <c r="G1205" s="333"/>
      <c r="H1205" s="333"/>
      <c r="I1205" s="333"/>
      <c r="J1205" s="333"/>
      <c r="K1205" s="333"/>
      <c r="L1205" s="333"/>
      <c r="M1205" s="333"/>
      <c r="N1205" s="333"/>
      <c r="O1205" s="333"/>
      <c r="P1205" s="333"/>
      <c r="Q1205" s="333"/>
      <c r="R1205" s="333"/>
      <c r="S1205" s="333"/>
      <c r="T1205" s="333"/>
      <c r="U1205" s="333"/>
      <c r="V1205" s="333"/>
    </row>
    <row r="1206" spans="1:22">
      <c r="A1206" s="333"/>
      <c r="B1206" s="333"/>
      <c r="C1206" s="333"/>
      <c r="D1206" s="333"/>
      <c r="E1206" s="333"/>
      <c r="F1206" s="333"/>
      <c r="G1206" s="333"/>
      <c r="H1206" s="333"/>
      <c r="I1206" s="333"/>
      <c r="J1206" s="333"/>
      <c r="K1206" s="333"/>
      <c r="L1206" s="333"/>
      <c r="M1206" s="333"/>
      <c r="N1206" s="333"/>
      <c r="O1206" s="333"/>
      <c r="P1206" s="333"/>
      <c r="Q1206" s="333"/>
      <c r="R1206" s="333"/>
      <c r="S1206" s="333"/>
      <c r="T1206" s="333"/>
      <c r="U1206" s="333"/>
      <c r="V1206" s="333"/>
    </row>
    <row r="1207" spans="1:22">
      <c r="A1207" s="333"/>
      <c r="B1207" s="333"/>
      <c r="C1207" s="333"/>
      <c r="D1207" s="333"/>
      <c r="E1207" s="333"/>
      <c r="F1207" s="333"/>
      <c r="G1207" s="333"/>
      <c r="H1207" s="333"/>
      <c r="I1207" s="333"/>
      <c r="J1207" s="333"/>
      <c r="K1207" s="333"/>
      <c r="L1207" s="333"/>
      <c r="M1207" s="333"/>
      <c r="N1207" s="333"/>
      <c r="O1207" s="333"/>
      <c r="P1207" s="333"/>
      <c r="Q1207" s="333"/>
      <c r="R1207" s="333"/>
      <c r="S1207" s="333"/>
      <c r="T1207" s="333"/>
      <c r="U1207" s="333"/>
      <c r="V1207" s="333"/>
    </row>
    <row r="1208" spans="1:22">
      <c r="A1208" s="333"/>
      <c r="B1208" s="333"/>
      <c r="C1208" s="333"/>
      <c r="D1208" s="333"/>
      <c r="E1208" s="333"/>
      <c r="F1208" s="333"/>
      <c r="G1208" s="333"/>
      <c r="H1208" s="333"/>
      <c r="I1208" s="333"/>
      <c r="J1208" s="333"/>
      <c r="K1208" s="333"/>
      <c r="L1208" s="333"/>
      <c r="M1208" s="333"/>
      <c r="N1208" s="333"/>
      <c r="O1208" s="333"/>
      <c r="P1208" s="333"/>
      <c r="Q1208" s="333"/>
      <c r="R1208" s="333"/>
      <c r="S1208" s="333"/>
      <c r="T1208" s="333"/>
      <c r="U1208" s="333"/>
      <c r="V1208" s="333"/>
    </row>
    <row r="1209" spans="1:22">
      <c r="A1209" s="333"/>
      <c r="B1209" s="333"/>
      <c r="C1209" s="333"/>
      <c r="D1209" s="333"/>
      <c r="E1209" s="333"/>
      <c r="F1209" s="333"/>
      <c r="G1209" s="333"/>
      <c r="H1209" s="333"/>
      <c r="I1209" s="333"/>
      <c r="J1209" s="333"/>
      <c r="K1209" s="333"/>
      <c r="L1209" s="333"/>
      <c r="M1209" s="333"/>
      <c r="N1209" s="333"/>
      <c r="O1209" s="333"/>
      <c r="P1209" s="333"/>
      <c r="Q1209" s="333"/>
      <c r="R1209" s="333"/>
      <c r="S1209" s="333"/>
      <c r="T1209" s="333"/>
      <c r="U1209" s="333"/>
      <c r="V1209" s="333"/>
    </row>
    <row r="1210" spans="1:22">
      <c r="A1210" s="333"/>
      <c r="B1210" s="333"/>
      <c r="C1210" s="333"/>
      <c r="D1210" s="333"/>
      <c r="E1210" s="333"/>
      <c r="F1210" s="333"/>
      <c r="G1210" s="333"/>
      <c r="H1210" s="333"/>
      <c r="I1210" s="333"/>
      <c r="J1210" s="333"/>
      <c r="K1210" s="333"/>
      <c r="L1210" s="333"/>
      <c r="M1210" s="333"/>
      <c r="N1210" s="333"/>
      <c r="O1210" s="333"/>
      <c r="P1210" s="333"/>
      <c r="Q1210" s="333"/>
      <c r="R1210" s="333"/>
      <c r="S1210" s="333"/>
      <c r="T1210" s="333"/>
      <c r="U1210" s="333"/>
      <c r="V1210" s="333"/>
    </row>
    <row r="1211" spans="1:22">
      <c r="A1211" s="333"/>
      <c r="B1211" s="333"/>
      <c r="C1211" s="333"/>
      <c r="D1211" s="333"/>
      <c r="E1211" s="333"/>
      <c r="F1211" s="333"/>
      <c r="G1211" s="333"/>
      <c r="H1211" s="333"/>
      <c r="I1211" s="333"/>
      <c r="J1211" s="333"/>
      <c r="K1211" s="333"/>
      <c r="L1211" s="333"/>
      <c r="M1211" s="333"/>
      <c r="N1211" s="333"/>
      <c r="O1211" s="333"/>
      <c r="P1211" s="333"/>
      <c r="Q1211" s="333"/>
      <c r="R1211" s="333"/>
      <c r="S1211" s="333"/>
      <c r="T1211" s="333"/>
      <c r="U1211" s="333"/>
      <c r="V1211" s="333"/>
    </row>
    <row r="1212" spans="1:22">
      <c r="A1212" s="333"/>
      <c r="B1212" s="333"/>
      <c r="C1212" s="333"/>
      <c r="D1212" s="333"/>
      <c r="E1212" s="333"/>
      <c r="F1212" s="333"/>
      <c r="G1212" s="333"/>
      <c r="H1212" s="333"/>
      <c r="I1212" s="333"/>
      <c r="J1212" s="333"/>
      <c r="K1212" s="333"/>
      <c r="L1212" s="333"/>
      <c r="M1212" s="333"/>
      <c r="N1212" s="333"/>
      <c r="O1212" s="333"/>
      <c r="P1212" s="333"/>
      <c r="Q1212" s="333"/>
      <c r="R1212" s="333"/>
      <c r="S1212" s="333"/>
      <c r="T1212" s="333"/>
      <c r="U1212" s="333"/>
      <c r="V1212" s="333"/>
    </row>
    <row r="1213" spans="1:22">
      <c r="A1213" s="333"/>
      <c r="B1213" s="333"/>
      <c r="C1213" s="333"/>
      <c r="D1213" s="333"/>
      <c r="E1213" s="333"/>
      <c r="F1213" s="333"/>
      <c r="G1213" s="333"/>
      <c r="H1213" s="333"/>
      <c r="I1213" s="333"/>
      <c r="J1213" s="333"/>
      <c r="K1213" s="333"/>
      <c r="L1213" s="333"/>
      <c r="M1213" s="333"/>
      <c r="N1213" s="333"/>
      <c r="O1213" s="333"/>
      <c r="P1213" s="333"/>
      <c r="Q1213" s="333"/>
      <c r="R1213" s="333"/>
      <c r="S1213" s="333"/>
      <c r="T1213" s="333"/>
      <c r="U1213" s="333"/>
      <c r="V1213" s="333"/>
    </row>
    <row r="1214" spans="1:22">
      <c r="A1214" s="333"/>
      <c r="B1214" s="333"/>
      <c r="C1214" s="333"/>
      <c r="D1214" s="333"/>
      <c r="E1214" s="333"/>
      <c r="F1214" s="333"/>
      <c r="G1214" s="333"/>
      <c r="H1214" s="333"/>
      <c r="I1214" s="333"/>
      <c r="J1214" s="333"/>
      <c r="K1214" s="333"/>
      <c r="L1214" s="333"/>
      <c r="M1214" s="333"/>
      <c r="N1214" s="333"/>
      <c r="O1214" s="333"/>
      <c r="P1214" s="333"/>
      <c r="Q1214" s="333"/>
      <c r="R1214" s="333"/>
      <c r="S1214" s="333"/>
      <c r="T1214" s="333"/>
      <c r="U1214" s="333"/>
      <c r="V1214" s="333"/>
    </row>
    <row r="1215" spans="1:22">
      <c r="A1215" s="333"/>
      <c r="B1215" s="333"/>
      <c r="C1215" s="333"/>
      <c r="D1215" s="333"/>
      <c r="E1215" s="333"/>
      <c r="F1215" s="333"/>
      <c r="G1215" s="333"/>
      <c r="H1215" s="333"/>
      <c r="I1215" s="333"/>
      <c r="J1215" s="333"/>
      <c r="K1215" s="333"/>
      <c r="L1215" s="333"/>
      <c r="M1215" s="333"/>
      <c r="N1215" s="333"/>
      <c r="O1215" s="333"/>
      <c r="P1215" s="333"/>
      <c r="Q1215" s="333"/>
      <c r="R1215" s="333"/>
      <c r="S1215" s="333"/>
      <c r="T1215" s="333"/>
      <c r="U1215" s="333"/>
      <c r="V1215" s="333"/>
    </row>
    <row r="1216" spans="1:22">
      <c r="A1216" s="333"/>
      <c r="B1216" s="333"/>
      <c r="C1216" s="333"/>
      <c r="D1216" s="333"/>
      <c r="E1216" s="333"/>
      <c r="F1216" s="333"/>
      <c r="G1216" s="333"/>
      <c r="H1216" s="333"/>
      <c r="I1216" s="333"/>
      <c r="J1216" s="333"/>
      <c r="K1216" s="333"/>
      <c r="L1216" s="333"/>
      <c r="M1216" s="333"/>
      <c r="N1216" s="333"/>
      <c r="O1216" s="333"/>
      <c r="P1216" s="333"/>
      <c r="Q1216" s="333"/>
      <c r="R1216" s="333"/>
      <c r="S1216" s="333"/>
      <c r="T1216" s="333"/>
      <c r="U1216" s="333"/>
      <c r="V1216" s="333"/>
    </row>
    <row r="1217" spans="1:22">
      <c r="A1217" s="333"/>
      <c r="B1217" s="333"/>
      <c r="C1217" s="333"/>
      <c r="D1217" s="333"/>
      <c r="E1217" s="333"/>
      <c r="F1217" s="333"/>
      <c r="G1217" s="333"/>
      <c r="H1217" s="333"/>
      <c r="I1217" s="333"/>
      <c r="J1217" s="333"/>
      <c r="K1217" s="333"/>
      <c r="L1217" s="333"/>
      <c r="M1217" s="333"/>
      <c r="N1217" s="333"/>
      <c r="O1217" s="333"/>
      <c r="P1217" s="333"/>
      <c r="Q1217" s="333"/>
      <c r="R1217" s="333"/>
      <c r="S1217" s="333"/>
      <c r="T1217" s="333"/>
      <c r="U1217" s="333"/>
      <c r="V1217" s="333"/>
    </row>
    <row r="1218" spans="1:22">
      <c r="A1218" s="333"/>
      <c r="B1218" s="333"/>
      <c r="C1218" s="333"/>
      <c r="D1218" s="333"/>
      <c r="E1218" s="333"/>
      <c r="F1218" s="333"/>
      <c r="G1218" s="333"/>
      <c r="H1218" s="333"/>
      <c r="I1218" s="333"/>
      <c r="J1218" s="333"/>
      <c r="K1218" s="333"/>
      <c r="L1218" s="333"/>
      <c r="M1218" s="333"/>
      <c r="N1218" s="333"/>
      <c r="O1218" s="333"/>
      <c r="P1218" s="333"/>
      <c r="Q1218" s="333"/>
      <c r="R1218" s="333"/>
      <c r="S1218" s="333"/>
      <c r="T1218" s="333"/>
      <c r="U1218" s="333"/>
      <c r="V1218" s="333"/>
    </row>
    <row r="1219" spans="1:22">
      <c r="A1219" s="333"/>
      <c r="B1219" s="333"/>
      <c r="C1219" s="333"/>
      <c r="D1219" s="333"/>
      <c r="E1219" s="333"/>
      <c r="F1219" s="333"/>
      <c r="G1219" s="333"/>
      <c r="H1219" s="333"/>
      <c r="I1219" s="333"/>
      <c r="J1219" s="333"/>
      <c r="K1219" s="333"/>
      <c r="L1219" s="333"/>
      <c r="M1219" s="333"/>
      <c r="N1219" s="333"/>
      <c r="O1219" s="333"/>
      <c r="P1219" s="333"/>
      <c r="Q1219" s="333"/>
      <c r="R1219" s="333"/>
      <c r="S1219" s="333"/>
      <c r="T1219" s="333"/>
      <c r="U1219" s="333"/>
      <c r="V1219" s="333"/>
    </row>
    <row r="1220" spans="1:22">
      <c r="A1220" s="333"/>
      <c r="B1220" s="333"/>
      <c r="C1220" s="333"/>
      <c r="D1220" s="333"/>
      <c r="E1220" s="333"/>
      <c r="F1220" s="333"/>
      <c r="G1220" s="333"/>
      <c r="H1220" s="333"/>
      <c r="I1220" s="333"/>
      <c r="J1220" s="333"/>
      <c r="K1220" s="333"/>
      <c r="L1220" s="333"/>
      <c r="M1220" s="333"/>
      <c r="N1220" s="333"/>
      <c r="O1220" s="333"/>
      <c r="P1220" s="333"/>
      <c r="Q1220" s="333"/>
      <c r="R1220" s="333"/>
      <c r="S1220" s="333"/>
      <c r="T1220" s="333"/>
      <c r="U1220" s="333"/>
      <c r="V1220" s="333"/>
    </row>
    <row r="1221" spans="1:22">
      <c r="A1221" s="333"/>
      <c r="B1221" s="333"/>
      <c r="C1221" s="333"/>
      <c r="D1221" s="333"/>
      <c r="E1221" s="333"/>
      <c r="F1221" s="333"/>
      <c r="G1221" s="333"/>
      <c r="H1221" s="333"/>
      <c r="I1221" s="333"/>
      <c r="J1221" s="333"/>
      <c r="K1221" s="333"/>
      <c r="L1221" s="333"/>
      <c r="M1221" s="333"/>
      <c r="N1221" s="333"/>
      <c r="O1221" s="333"/>
      <c r="P1221" s="333"/>
      <c r="Q1221" s="333"/>
      <c r="R1221" s="333"/>
      <c r="S1221" s="333"/>
      <c r="T1221" s="333"/>
      <c r="U1221" s="333"/>
      <c r="V1221" s="333"/>
    </row>
    <row r="1222" spans="1:22">
      <c r="A1222" s="333"/>
      <c r="B1222" s="333"/>
      <c r="C1222" s="333"/>
      <c r="D1222" s="333"/>
      <c r="E1222" s="333"/>
      <c r="F1222" s="333"/>
      <c r="G1222" s="333"/>
      <c r="H1222" s="333"/>
      <c r="I1222" s="333"/>
      <c r="J1222" s="333"/>
      <c r="K1222" s="333"/>
      <c r="L1222" s="333"/>
      <c r="M1222" s="333"/>
      <c r="N1222" s="333"/>
      <c r="O1222" s="333"/>
      <c r="P1222" s="333"/>
      <c r="Q1222" s="333"/>
      <c r="R1222" s="333"/>
      <c r="S1222" s="333"/>
      <c r="T1222" s="333"/>
      <c r="U1222" s="333"/>
      <c r="V1222" s="333"/>
    </row>
    <row r="1223" spans="1:22">
      <c r="A1223" s="333"/>
      <c r="B1223" s="333"/>
      <c r="C1223" s="333"/>
      <c r="D1223" s="333"/>
      <c r="E1223" s="333"/>
      <c r="F1223" s="333"/>
      <c r="G1223" s="333"/>
      <c r="H1223" s="333"/>
      <c r="I1223" s="333"/>
      <c r="J1223" s="333"/>
      <c r="K1223" s="333"/>
      <c r="L1223" s="333"/>
      <c r="M1223" s="333"/>
      <c r="N1223" s="333"/>
      <c r="O1223" s="333"/>
      <c r="P1223" s="333"/>
      <c r="Q1223" s="333"/>
      <c r="R1223" s="333"/>
      <c r="S1223" s="333"/>
      <c r="T1223" s="333"/>
      <c r="U1223" s="333"/>
      <c r="V1223" s="333"/>
    </row>
    <row r="1224" spans="1:22">
      <c r="A1224" s="333"/>
      <c r="B1224" s="333"/>
      <c r="C1224" s="333"/>
      <c r="D1224" s="333"/>
      <c r="E1224" s="333"/>
      <c r="F1224" s="333"/>
      <c r="G1224" s="333"/>
      <c r="H1224" s="333"/>
      <c r="I1224" s="333"/>
      <c r="J1224" s="333"/>
      <c r="K1224" s="333"/>
      <c r="L1224" s="333"/>
      <c r="M1224" s="333"/>
      <c r="N1224" s="333"/>
      <c r="O1224" s="333"/>
      <c r="P1224" s="333"/>
      <c r="Q1224" s="333"/>
      <c r="R1224" s="333"/>
      <c r="S1224" s="333"/>
      <c r="T1224" s="333"/>
      <c r="U1224" s="333"/>
      <c r="V1224" s="333"/>
    </row>
    <row r="1225" spans="1:22">
      <c r="A1225" s="333"/>
      <c r="B1225" s="333"/>
      <c r="C1225" s="333"/>
      <c r="D1225" s="333"/>
      <c r="E1225" s="333"/>
      <c r="F1225" s="333"/>
      <c r="G1225" s="333"/>
      <c r="H1225" s="333"/>
      <c r="I1225" s="333"/>
      <c r="J1225" s="333"/>
      <c r="K1225" s="333"/>
      <c r="L1225" s="333"/>
      <c r="M1225" s="333"/>
      <c r="N1225" s="333"/>
      <c r="O1225" s="333"/>
      <c r="P1225" s="333"/>
      <c r="Q1225" s="333"/>
      <c r="R1225" s="333"/>
      <c r="S1225" s="333"/>
      <c r="T1225" s="333"/>
      <c r="U1225" s="333"/>
      <c r="V1225" s="333"/>
    </row>
    <row r="1226" spans="1:22">
      <c r="A1226" s="333"/>
      <c r="B1226" s="333"/>
      <c r="C1226" s="333"/>
      <c r="D1226" s="333"/>
      <c r="E1226" s="333"/>
      <c r="F1226" s="333"/>
      <c r="G1226" s="333"/>
      <c r="H1226" s="333"/>
      <c r="I1226" s="333"/>
      <c r="J1226" s="333"/>
      <c r="K1226" s="333"/>
      <c r="L1226" s="333"/>
      <c r="M1226" s="333"/>
      <c r="N1226" s="333"/>
      <c r="O1226" s="333"/>
      <c r="P1226" s="333"/>
      <c r="Q1226" s="333"/>
      <c r="R1226" s="333"/>
      <c r="S1226" s="333"/>
      <c r="T1226" s="333"/>
      <c r="U1226" s="333"/>
      <c r="V1226" s="333"/>
    </row>
    <row r="1227" spans="1:22">
      <c r="A1227" s="333"/>
      <c r="B1227" s="333"/>
      <c r="C1227" s="333"/>
      <c r="D1227" s="333"/>
      <c r="E1227" s="333"/>
      <c r="F1227" s="333"/>
      <c r="G1227" s="333"/>
      <c r="H1227" s="333"/>
      <c r="I1227" s="333"/>
      <c r="J1227" s="333"/>
      <c r="K1227" s="333"/>
      <c r="L1227" s="333"/>
      <c r="M1227" s="333"/>
      <c r="N1227" s="333"/>
      <c r="O1227" s="333"/>
      <c r="P1227" s="333"/>
      <c r="Q1227" s="333"/>
      <c r="R1227" s="333"/>
      <c r="S1227" s="333"/>
      <c r="T1227" s="333"/>
      <c r="U1227" s="333"/>
      <c r="V1227" s="333"/>
    </row>
    <row r="1228" spans="1:22">
      <c r="A1228" s="333"/>
      <c r="B1228" s="333"/>
      <c r="C1228" s="333"/>
      <c r="D1228" s="333"/>
      <c r="E1228" s="333"/>
      <c r="F1228" s="333"/>
      <c r="G1228" s="333"/>
      <c r="H1228" s="333"/>
      <c r="I1228" s="333"/>
      <c r="J1228" s="333"/>
      <c r="K1228" s="333"/>
      <c r="L1228" s="333"/>
      <c r="M1228" s="333"/>
      <c r="N1228" s="333"/>
      <c r="O1228" s="333"/>
      <c r="P1228" s="333"/>
      <c r="Q1228" s="333"/>
      <c r="R1228" s="333"/>
      <c r="S1228" s="333"/>
      <c r="T1228" s="333"/>
      <c r="U1228" s="333"/>
      <c r="V1228" s="333"/>
    </row>
    <row r="1229" spans="1:22">
      <c r="A1229" s="333"/>
      <c r="B1229" s="333"/>
      <c r="C1229" s="333"/>
      <c r="D1229" s="333"/>
      <c r="E1229" s="333"/>
      <c r="F1229" s="333"/>
      <c r="G1229" s="333"/>
      <c r="H1229" s="333"/>
      <c r="I1229" s="333"/>
      <c r="J1229" s="333"/>
      <c r="K1229" s="333"/>
      <c r="L1229" s="333"/>
      <c r="M1229" s="333"/>
      <c r="N1229" s="333"/>
      <c r="O1229" s="333"/>
      <c r="P1229" s="333"/>
      <c r="Q1229" s="333"/>
      <c r="R1229" s="333"/>
      <c r="S1229" s="333"/>
      <c r="T1229" s="333"/>
      <c r="U1229" s="333"/>
      <c r="V1229" s="333"/>
    </row>
    <row r="1230" spans="1:22">
      <c r="A1230" s="333"/>
      <c r="B1230" s="333"/>
      <c r="C1230" s="333"/>
      <c r="D1230" s="333"/>
      <c r="E1230" s="333"/>
      <c r="F1230" s="333"/>
      <c r="G1230" s="333"/>
      <c r="H1230" s="333"/>
      <c r="I1230" s="333"/>
      <c r="J1230" s="333"/>
      <c r="K1230" s="333"/>
      <c r="L1230" s="333"/>
      <c r="M1230" s="333"/>
      <c r="N1230" s="333"/>
      <c r="O1230" s="333"/>
      <c r="P1230" s="333"/>
      <c r="Q1230" s="333"/>
      <c r="R1230" s="333"/>
      <c r="S1230" s="333"/>
      <c r="T1230" s="333"/>
      <c r="U1230" s="333"/>
      <c r="V1230" s="333"/>
    </row>
    <row r="1231" spans="1:22">
      <c r="A1231" s="333"/>
      <c r="B1231" s="333"/>
      <c r="C1231" s="333"/>
      <c r="D1231" s="333"/>
      <c r="E1231" s="333"/>
      <c r="F1231" s="333"/>
      <c r="G1231" s="333"/>
      <c r="H1231" s="333"/>
      <c r="I1231" s="333"/>
      <c r="J1231" s="333"/>
      <c r="K1231" s="333"/>
      <c r="L1231" s="333"/>
      <c r="M1231" s="333"/>
      <c r="N1231" s="333"/>
      <c r="O1231" s="333"/>
      <c r="P1231" s="333"/>
      <c r="Q1231" s="333"/>
      <c r="R1231" s="333"/>
      <c r="S1231" s="333"/>
      <c r="T1231" s="333"/>
      <c r="U1231" s="333"/>
      <c r="V1231" s="333"/>
    </row>
    <row r="1232" spans="1:22">
      <c r="A1232" s="333"/>
      <c r="B1232" s="333"/>
      <c r="C1232" s="333"/>
      <c r="D1232" s="333"/>
      <c r="E1232" s="333"/>
      <c r="F1232" s="333"/>
      <c r="G1232" s="333"/>
      <c r="H1232" s="333"/>
      <c r="I1232" s="333"/>
      <c r="J1232" s="333"/>
      <c r="K1232" s="333"/>
      <c r="L1232" s="333"/>
      <c r="M1232" s="333"/>
      <c r="N1232" s="333"/>
      <c r="O1232" s="333"/>
      <c r="P1232" s="333"/>
      <c r="Q1232" s="333"/>
      <c r="R1232" s="333"/>
      <c r="S1232" s="333"/>
      <c r="T1232" s="333"/>
      <c r="U1232" s="333"/>
      <c r="V1232" s="333"/>
    </row>
    <row r="1233" spans="1:22">
      <c r="A1233" s="333"/>
      <c r="B1233" s="333"/>
      <c r="C1233" s="333"/>
      <c r="D1233" s="333"/>
      <c r="E1233" s="333"/>
      <c r="F1233" s="333"/>
      <c r="G1233" s="333"/>
      <c r="H1233" s="333"/>
      <c r="I1233" s="333"/>
      <c r="J1233" s="333"/>
      <c r="K1233" s="333"/>
      <c r="L1233" s="333"/>
      <c r="M1233" s="333"/>
      <c r="N1233" s="333"/>
      <c r="O1233" s="333"/>
      <c r="P1233" s="333"/>
      <c r="Q1233" s="333"/>
      <c r="R1233" s="333"/>
      <c r="S1233" s="333"/>
      <c r="T1233" s="333"/>
      <c r="U1233" s="333"/>
      <c r="V1233" s="333"/>
    </row>
    <row r="1234" spans="1:22">
      <c r="A1234" s="333"/>
      <c r="B1234" s="333"/>
      <c r="C1234" s="333"/>
      <c r="D1234" s="333"/>
      <c r="E1234" s="333"/>
      <c r="F1234" s="333"/>
      <c r="G1234" s="333"/>
      <c r="H1234" s="333"/>
      <c r="I1234" s="333"/>
      <c r="J1234" s="333"/>
      <c r="K1234" s="333"/>
      <c r="L1234" s="333"/>
      <c r="M1234" s="333"/>
      <c r="N1234" s="333"/>
      <c r="O1234" s="333"/>
      <c r="P1234" s="333"/>
      <c r="Q1234" s="333"/>
      <c r="R1234" s="333"/>
      <c r="S1234" s="333"/>
      <c r="T1234" s="333"/>
      <c r="U1234" s="333"/>
      <c r="V1234" s="333"/>
    </row>
    <row r="1235" spans="1:22">
      <c r="A1235" s="333"/>
      <c r="B1235" s="333"/>
      <c r="C1235" s="333"/>
      <c r="D1235" s="333"/>
      <c r="E1235" s="333"/>
      <c r="F1235" s="333"/>
      <c r="G1235" s="333"/>
      <c r="H1235" s="333"/>
      <c r="I1235" s="333"/>
      <c r="J1235" s="333"/>
      <c r="K1235" s="333"/>
      <c r="L1235" s="333"/>
      <c r="M1235" s="333"/>
      <c r="N1235" s="333"/>
      <c r="O1235" s="333"/>
      <c r="P1235" s="333"/>
      <c r="Q1235" s="333"/>
      <c r="R1235" s="333"/>
      <c r="S1235" s="333"/>
      <c r="T1235" s="333"/>
      <c r="U1235" s="333"/>
      <c r="V1235" s="333"/>
    </row>
    <row r="1236" spans="1:22">
      <c r="A1236" s="333"/>
      <c r="B1236" s="333"/>
      <c r="C1236" s="333"/>
      <c r="D1236" s="333"/>
      <c r="E1236" s="333"/>
      <c r="F1236" s="333"/>
      <c r="G1236" s="333"/>
      <c r="H1236" s="333"/>
      <c r="I1236" s="333"/>
      <c r="J1236" s="333"/>
      <c r="K1236" s="333"/>
      <c r="L1236" s="333"/>
      <c r="M1236" s="333"/>
      <c r="N1236" s="333"/>
      <c r="O1236" s="333"/>
      <c r="P1236" s="333"/>
      <c r="Q1236" s="333"/>
      <c r="R1236" s="333"/>
      <c r="S1236" s="333"/>
      <c r="T1236" s="333"/>
      <c r="U1236" s="333"/>
      <c r="V1236" s="333"/>
    </row>
    <row r="1237" spans="1:22">
      <c r="A1237" s="333"/>
      <c r="B1237" s="333"/>
      <c r="C1237" s="333"/>
      <c r="D1237" s="333"/>
      <c r="E1237" s="333"/>
      <c r="F1237" s="333"/>
      <c r="G1237" s="333"/>
      <c r="H1237" s="333"/>
      <c r="I1237" s="333"/>
      <c r="J1237" s="333"/>
      <c r="K1237" s="333"/>
      <c r="L1237" s="333"/>
      <c r="M1237" s="333"/>
      <c r="N1237" s="333"/>
      <c r="O1237" s="333"/>
      <c r="P1237" s="333"/>
      <c r="Q1237" s="333"/>
      <c r="R1237" s="333"/>
      <c r="S1237" s="333"/>
      <c r="T1237" s="333"/>
      <c r="U1237" s="333"/>
      <c r="V1237" s="333"/>
    </row>
    <row r="1238" spans="1:22">
      <c r="A1238" s="333"/>
      <c r="B1238" s="333"/>
      <c r="C1238" s="333"/>
      <c r="D1238" s="333"/>
      <c r="E1238" s="333"/>
      <c r="F1238" s="333"/>
      <c r="G1238" s="333"/>
      <c r="H1238" s="333"/>
      <c r="I1238" s="333"/>
      <c r="J1238" s="333"/>
      <c r="K1238" s="333"/>
      <c r="L1238" s="333"/>
      <c r="M1238" s="333"/>
      <c r="N1238" s="333"/>
      <c r="O1238" s="333"/>
      <c r="P1238" s="333"/>
      <c r="Q1238" s="333"/>
      <c r="R1238" s="333"/>
      <c r="S1238" s="333"/>
      <c r="T1238" s="333"/>
      <c r="U1238" s="333"/>
      <c r="V1238" s="333"/>
    </row>
    <row r="1239" spans="1:22">
      <c r="A1239" s="333"/>
      <c r="B1239" s="333"/>
      <c r="C1239" s="333"/>
      <c r="D1239" s="333"/>
      <c r="E1239" s="333"/>
      <c r="F1239" s="333"/>
      <c r="G1239" s="333"/>
      <c r="H1239" s="333"/>
      <c r="I1239" s="333"/>
      <c r="J1239" s="333"/>
      <c r="K1239" s="333"/>
      <c r="L1239" s="333"/>
      <c r="M1239" s="333"/>
      <c r="N1239" s="333"/>
      <c r="O1239" s="333"/>
      <c r="P1239" s="333"/>
      <c r="Q1239" s="333"/>
      <c r="R1239" s="333"/>
      <c r="S1239" s="333"/>
      <c r="T1239" s="333"/>
      <c r="U1239" s="333"/>
      <c r="V1239" s="333"/>
    </row>
    <row r="1240" spans="1:22">
      <c r="A1240" s="333"/>
      <c r="B1240" s="333"/>
      <c r="C1240" s="333"/>
      <c r="D1240" s="333"/>
      <c r="E1240" s="333"/>
      <c r="F1240" s="333"/>
      <c r="G1240" s="333"/>
      <c r="H1240" s="333"/>
      <c r="I1240" s="333"/>
      <c r="J1240" s="333"/>
      <c r="K1240" s="333"/>
      <c r="L1240" s="333"/>
      <c r="M1240" s="333"/>
      <c r="N1240" s="333"/>
      <c r="O1240" s="333"/>
      <c r="P1240" s="333"/>
      <c r="Q1240" s="333"/>
      <c r="R1240" s="333"/>
      <c r="S1240" s="333"/>
      <c r="T1240" s="333"/>
      <c r="U1240" s="333"/>
      <c r="V1240" s="333"/>
    </row>
    <row r="1241" spans="1:22">
      <c r="A1241" s="333"/>
      <c r="B1241" s="333"/>
      <c r="C1241" s="333"/>
      <c r="D1241" s="333"/>
      <c r="E1241" s="333"/>
      <c r="F1241" s="333"/>
      <c r="G1241" s="333"/>
      <c r="H1241" s="333"/>
      <c r="I1241" s="333"/>
      <c r="J1241" s="333"/>
      <c r="K1241" s="333"/>
      <c r="L1241" s="333"/>
      <c r="M1241" s="333"/>
      <c r="N1241" s="333"/>
      <c r="O1241" s="333"/>
      <c r="P1241" s="333"/>
      <c r="Q1241" s="333"/>
      <c r="R1241" s="333"/>
      <c r="S1241" s="333"/>
      <c r="T1241" s="333"/>
      <c r="U1241" s="333"/>
      <c r="V1241" s="333"/>
    </row>
    <row r="1242" spans="1:22">
      <c r="A1242" s="333"/>
      <c r="B1242" s="333"/>
      <c r="C1242" s="333"/>
      <c r="D1242" s="333"/>
      <c r="E1242" s="333"/>
      <c r="F1242" s="333"/>
      <c r="G1242" s="333"/>
      <c r="H1242" s="333"/>
      <c r="I1242" s="333"/>
      <c r="J1242" s="333"/>
      <c r="K1242" s="333"/>
      <c r="L1242" s="333"/>
      <c r="M1242" s="333"/>
      <c r="N1242" s="333"/>
      <c r="O1242" s="333"/>
      <c r="P1242" s="333"/>
      <c r="Q1242" s="333"/>
      <c r="R1242" s="333"/>
      <c r="S1242" s="333"/>
      <c r="T1242" s="333"/>
      <c r="U1242" s="333"/>
      <c r="V1242" s="333"/>
    </row>
    <row r="1243" spans="1:22">
      <c r="A1243" s="333"/>
      <c r="B1243" s="333"/>
      <c r="C1243" s="333"/>
      <c r="D1243" s="333"/>
      <c r="E1243" s="333"/>
      <c r="F1243" s="333"/>
      <c r="G1243" s="333"/>
      <c r="H1243" s="333"/>
      <c r="I1243" s="333"/>
      <c r="J1243" s="333"/>
      <c r="K1243" s="333"/>
      <c r="L1243" s="333"/>
      <c r="M1243" s="333"/>
      <c r="N1243" s="333"/>
      <c r="O1243" s="333"/>
      <c r="P1243" s="333"/>
      <c r="Q1243" s="333"/>
      <c r="R1243" s="333"/>
      <c r="S1243" s="333"/>
      <c r="T1243" s="333"/>
      <c r="U1243" s="333"/>
      <c r="V1243" s="333"/>
    </row>
    <row r="1244" spans="1:22">
      <c r="A1244" s="333"/>
      <c r="B1244" s="333"/>
      <c r="C1244" s="333"/>
      <c r="D1244" s="333"/>
      <c r="E1244" s="333"/>
      <c r="F1244" s="333"/>
      <c r="G1244" s="333"/>
      <c r="H1244" s="333"/>
      <c r="I1244" s="333"/>
      <c r="J1244" s="333"/>
      <c r="K1244" s="333"/>
      <c r="L1244" s="333"/>
      <c r="M1244" s="333"/>
      <c r="N1244" s="333"/>
      <c r="O1244" s="333"/>
      <c r="P1244" s="333"/>
      <c r="Q1244" s="333"/>
      <c r="R1244" s="333"/>
      <c r="S1244" s="333"/>
      <c r="T1244" s="333"/>
      <c r="U1244" s="333"/>
      <c r="V1244" s="333"/>
    </row>
    <row r="1245" spans="1:22">
      <c r="A1245" s="333"/>
      <c r="B1245" s="333"/>
      <c r="C1245" s="333"/>
      <c r="D1245" s="333"/>
      <c r="E1245" s="333"/>
      <c r="F1245" s="333"/>
      <c r="G1245" s="333"/>
      <c r="H1245" s="333"/>
      <c r="I1245" s="333"/>
      <c r="J1245" s="333"/>
      <c r="K1245" s="333"/>
      <c r="L1245" s="333"/>
      <c r="M1245" s="333"/>
      <c r="N1245" s="333"/>
      <c r="O1245" s="333"/>
      <c r="P1245" s="333"/>
      <c r="Q1245" s="333"/>
      <c r="R1245" s="333"/>
      <c r="S1245" s="333"/>
      <c r="T1245" s="333"/>
      <c r="U1245" s="333"/>
      <c r="V1245" s="333"/>
    </row>
    <row r="1246" spans="1:22">
      <c r="A1246" s="333"/>
      <c r="B1246" s="333"/>
      <c r="C1246" s="333"/>
      <c r="D1246" s="333"/>
      <c r="E1246" s="333"/>
      <c r="F1246" s="333"/>
      <c r="G1246" s="333"/>
      <c r="H1246" s="333"/>
      <c r="I1246" s="333"/>
      <c r="J1246" s="333"/>
      <c r="K1246" s="333"/>
      <c r="L1246" s="333"/>
      <c r="M1246" s="333"/>
      <c r="N1246" s="333"/>
      <c r="O1246" s="333"/>
      <c r="P1246" s="333"/>
      <c r="Q1246" s="333"/>
      <c r="R1246" s="333"/>
      <c r="S1246" s="333"/>
      <c r="T1246" s="333"/>
      <c r="U1246" s="333"/>
      <c r="V1246" s="333"/>
    </row>
    <row r="1247" spans="1:22">
      <c r="A1247" s="333"/>
      <c r="B1247" s="333"/>
      <c r="C1247" s="333"/>
      <c r="D1247" s="333"/>
      <c r="E1247" s="333"/>
      <c r="F1247" s="333"/>
      <c r="G1247" s="333"/>
      <c r="H1247" s="333"/>
      <c r="I1247" s="333"/>
      <c r="J1247" s="333"/>
      <c r="K1247" s="333"/>
      <c r="L1247" s="333"/>
      <c r="M1247" s="333"/>
      <c r="N1247" s="333"/>
      <c r="O1247" s="333"/>
      <c r="P1247" s="333"/>
      <c r="Q1247" s="333"/>
      <c r="R1247" s="333"/>
      <c r="S1247" s="333"/>
      <c r="T1247" s="333"/>
      <c r="U1247" s="333"/>
      <c r="V1247" s="333"/>
    </row>
    <row r="1248" spans="1:22">
      <c r="A1248" s="333"/>
      <c r="B1248" s="333"/>
      <c r="C1248" s="333"/>
      <c r="D1248" s="333"/>
      <c r="E1248" s="333"/>
      <c r="F1248" s="333"/>
      <c r="G1248" s="333"/>
      <c r="H1248" s="333"/>
      <c r="I1248" s="333"/>
      <c r="J1248" s="333"/>
      <c r="K1248" s="333"/>
      <c r="L1248" s="333"/>
      <c r="M1248" s="333"/>
      <c r="N1248" s="333"/>
      <c r="O1248" s="333"/>
      <c r="P1248" s="333"/>
      <c r="Q1248" s="333"/>
      <c r="R1248" s="333"/>
      <c r="S1248" s="333"/>
      <c r="T1248" s="333"/>
      <c r="U1248" s="333"/>
      <c r="V1248" s="333"/>
    </row>
    <row r="1249" spans="1:22">
      <c r="A1249" s="333"/>
      <c r="B1249" s="333"/>
      <c r="C1249" s="333"/>
      <c r="D1249" s="333"/>
      <c r="E1249" s="333"/>
      <c r="F1249" s="333"/>
      <c r="G1249" s="333"/>
      <c r="H1249" s="333"/>
      <c r="I1249" s="333"/>
      <c r="J1249" s="333"/>
      <c r="K1249" s="333"/>
      <c r="L1249" s="333"/>
      <c r="M1249" s="333"/>
      <c r="N1249" s="333"/>
      <c r="O1249" s="333"/>
      <c r="P1249" s="333"/>
      <c r="Q1249" s="333"/>
      <c r="R1249" s="333"/>
      <c r="S1249" s="333"/>
      <c r="T1249" s="333"/>
      <c r="U1249" s="333"/>
      <c r="V1249" s="333"/>
    </row>
    <row r="1250" spans="1:22">
      <c r="A1250" s="333"/>
      <c r="B1250" s="333"/>
      <c r="C1250" s="333"/>
      <c r="D1250" s="333"/>
      <c r="E1250" s="333"/>
      <c r="F1250" s="333"/>
      <c r="G1250" s="333"/>
      <c r="H1250" s="333"/>
      <c r="I1250" s="333"/>
      <c r="J1250" s="333"/>
      <c r="K1250" s="333"/>
      <c r="L1250" s="333"/>
      <c r="M1250" s="333"/>
      <c r="N1250" s="333"/>
      <c r="O1250" s="333"/>
      <c r="P1250" s="333"/>
      <c r="Q1250" s="333"/>
      <c r="R1250" s="333"/>
      <c r="S1250" s="333"/>
      <c r="T1250" s="333"/>
      <c r="U1250" s="333"/>
      <c r="V1250" s="333"/>
    </row>
    <row r="1251" spans="1:22">
      <c r="A1251" s="333"/>
      <c r="B1251" s="333"/>
      <c r="C1251" s="333"/>
      <c r="D1251" s="333"/>
      <c r="E1251" s="333"/>
      <c r="F1251" s="333"/>
      <c r="G1251" s="333"/>
      <c r="H1251" s="333"/>
      <c r="I1251" s="333"/>
      <c r="J1251" s="333"/>
      <c r="K1251" s="333"/>
      <c r="L1251" s="333"/>
      <c r="M1251" s="333"/>
      <c r="N1251" s="333"/>
      <c r="O1251" s="333"/>
      <c r="P1251" s="333"/>
      <c r="Q1251" s="333"/>
      <c r="R1251" s="333"/>
      <c r="S1251" s="333"/>
      <c r="T1251" s="333"/>
      <c r="U1251" s="333"/>
      <c r="V1251" s="333"/>
    </row>
    <row r="1252" spans="1:22">
      <c r="A1252" s="333"/>
      <c r="B1252" s="333"/>
      <c r="C1252" s="333"/>
      <c r="D1252" s="333"/>
      <c r="E1252" s="333"/>
      <c r="F1252" s="333"/>
      <c r="G1252" s="333"/>
      <c r="H1252" s="333"/>
      <c r="I1252" s="333"/>
      <c r="J1252" s="333"/>
      <c r="K1252" s="333"/>
      <c r="L1252" s="333"/>
      <c r="M1252" s="333"/>
      <c r="N1252" s="333"/>
      <c r="O1252" s="333"/>
      <c r="P1252" s="333"/>
      <c r="Q1252" s="333"/>
      <c r="R1252" s="333"/>
      <c r="S1252" s="333"/>
      <c r="T1252" s="333"/>
      <c r="U1252" s="333"/>
      <c r="V1252" s="333"/>
    </row>
    <row r="1253" spans="1:22">
      <c r="A1253" s="333"/>
      <c r="B1253" s="333"/>
      <c r="C1253" s="333"/>
      <c r="D1253" s="333"/>
      <c r="E1253" s="333"/>
      <c r="F1253" s="333"/>
      <c r="G1253" s="333"/>
      <c r="H1253" s="333"/>
      <c r="I1253" s="333"/>
      <c r="J1253" s="333"/>
      <c r="K1253" s="333"/>
      <c r="L1253" s="333"/>
      <c r="M1253" s="333"/>
      <c r="N1253" s="333"/>
      <c r="O1253" s="333"/>
      <c r="P1253" s="333"/>
      <c r="Q1253" s="333"/>
      <c r="R1253" s="333"/>
      <c r="S1253" s="333"/>
      <c r="T1253" s="333"/>
      <c r="U1253" s="333"/>
      <c r="V1253" s="333"/>
    </row>
    <row r="1254" spans="1:22">
      <c r="A1254" s="333"/>
      <c r="B1254" s="333"/>
      <c r="C1254" s="333"/>
      <c r="D1254" s="333"/>
      <c r="E1254" s="333"/>
      <c r="F1254" s="333"/>
      <c r="G1254" s="333"/>
      <c r="H1254" s="333"/>
      <c r="I1254" s="333"/>
      <c r="J1254" s="333"/>
      <c r="K1254" s="333"/>
      <c r="L1254" s="333"/>
      <c r="M1254" s="333"/>
      <c r="N1254" s="333"/>
      <c r="O1254" s="333"/>
      <c r="P1254" s="333"/>
      <c r="Q1254" s="333"/>
      <c r="R1254" s="333"/>
      <c r="S1254" s="333"/>
      <c r="T1254" s="333"/>
      <c r="U1254" s="333"/>
      <c r="V1254" s="333"/>
    </row>
    <row r="1255" spans="1:22">
      <c r="A1255" s="333"/>
      <c r="B1255" s="333"/>
      <c r="C1255" s="333"/>
      <c r="D1255" s="333"/>
      <c r="E1255" s="333"/>
      <c r="F1255" s="333"/>
      <c r="G1255" s="333"/>
      <c r="H1255" s="333"/>
      <c r="I1255" s="333"/>
      <c r="J1255" s="333"/>
      <c r="K1255" s="333"/>
      <c r="L1255" s="333"/>
      <c r="M1255" s="333"/>
      <c r="N1255" s="333"/>
      <c r="O1255" s="333"/>
      <c r="P1255" s="333"/>
      <c r="Q1255" s="333"/>
      <c r="R1255" s="333"/>
      <c r="S1255" s="333"/>
      <c r="T1255" s="333"/>
      <c r="U1255" s="333"/>
      <c r="V1255" s="333"/>
    </row>
    <row r="1256" spans="1:22">
      <c r="A1256" s="333"/>
      <c r="B1256" s="333"/>
      <c r="C1256" s="333"/>
      <c r="D1256" s="333"/>
      <c r="E1256" s="333"/>
      <c r="F1256" s="333"/>
      <c r="G1256" s="333"/>
      <c r="H1256" s="333"/>
      <c r="I1256" s="333"/>
      <c r="J1256" s="333"/>
      <c r="K1256" s="333"/>
      <c r="L1256" s="333"/>
      <c r="M1256" s="333"/>
      <c r="N1256" s="333"/>
      <c r="O1256" s="333"/>
      <c r="P1256" s="333"/>
      <c r="Q1256" s="333"/>
      <c r="R1256" s="333"/>
      <c r="S1256" s="333"/>
      <c r="T1256" s="333"/>
      <c r="U1256" s="333"/>
      <c r="V1256" s="333"/>
    </row>
    <row r="1257" spans="1:22">
      <c r="A1257" s="333"/>
      <c r="B1257" s="333"/>
      <c r="C1257" s="333"/>
      <c r="D1257" s="333"/>
      <c r="E1257" s="333"/>
      <c r="F1257" s="333"/>
      <c r="G1257" s="333"/>
      <c r="H1257" s="333"/>
      <c r="I1257" s="333"/>
      <c r="J1257" s="333"/>
      <c r="K1257" s="333"/>
      <c r="L1257" s="333"/>
      <c r="M1257" s="333"/>
      <c r="N1257" s="333"/>
      <c r="O1257" s="333"/>
      <c r="P1257" s="333"/>
      <c r="Q1257" s="333"/>
      <c r="R1257" s="333"/>
      <c r="S1257" s="333"/>
      <c r="T1257" s="333"/>
      <c r="U1257" s="333"/>
      <c r="V1257" s="333"/>
    </row>
    <row r="1258" spans="1:22">
      <c r="A1258" s="333"/>
      <c r="B1258" s="333"/>
      <c r="C1258" s="333"/>
      <c r="D1258" s="333"/>
      <c r="E1258" s="333"/>
      <c r="F1258" s="333"/>
      <c r="G1258" s="333"/>
      <c r="H1258" s="333"/>
      <c r="I1258" s="333"/>
      <c r="J1258" s="333"/>
      <c r="K1258" s="333"/>
      <c r="L1258" s="333"/>
      <c r="M1258" s="333"/>
      <c r="N1258" s="333"/>
      <c r="O1258" s="333"/>
      <c r="P1258" s="333"/>
      <c r="Q1258" s="333"/>
      <c r="R1258" s="333"/>
      <c r="S1258" s="333"/>
      <c r="T1258" s="333"/>
      <c r="U1258" s="333"/>
      <c r="V1258" s="333"/>
    </row>
    <row r="1259" spans="1:22">
      <c r="A1259" s="333"/>
      <c r="B1259" s="333"/>
      <c r="C1259" s="333"/>
      <c r="D1259" s="333"/>
      <c r="E1259" s="333"/>
      <c r="F1259" s="333"/>
      <c r="G1259" s="333"/>
      <c r="H1259" s="333"/>
      <c r="I1259" s="333"/>
      <c r="J1259" s="333"/>
      <c r="K1259" s="333"/>
      <c r="L1259" s="333"/>
      <c r="M1259" s="333"/>
      <c r="N1259" s="333"/>
      <c r="O1259" s="333"/>
      <c r="P1259" s="333"/>
      <c r="Q1259" s="333"/>
      <c r="R1259" s="333"/>
      <c r="S1259" s="333"/>
      <c r="T1259" s="333"/>
      <c r="U1259" s="333"/>
      <c r="V1259" s="333"/>
    </row>
    <row r="1260" spans="1:22">
      <c r="A1260" s="333"/>
      <c r="B1260" s="333"/>
      <c r="C1260" s="333"/>
      <c r="D1260" s="333"/>
      <c r="E1260" s="333"/>
      <c r="F1260" s="333"/>
      <c r="G1260" s="333"/>
      <c r="H1260" s="333"/>
      <c r="I1260" s="333"/>
      <c r="J1260" s="333"/>
      <c r="K1260" s="333"/>
      <c r="L1260" s="333"/>
      <c r="M1260" s="333"/>
      <c r="N1260" s="333"/>
      <c r="O1260" s="333"/>
      <c r="P1260" s="333"/>
      <c r="Q1260" s="333"/>
      <c r="R1260" s="333"/>
      <c r="S1260" s="333"/>
      <c r="T1260" s="333"/>
      <c r="U1260" s="333"/>
      <c r="V1260" s="333"/>
    </row>
    <row r="1261" spans="1:22">
      <c r="A1261" s="333"/>
      <c r="B1261" s="333"/>
      <c r="C1261" s="333"/>
      <c r="D1261" s="333"/>
      <c r="E1261" s="333"/>
      <c r="F1261" s="333"/>
      <c r="G1261" s="333"/>
      <c r="H1261" s="333"/>
      <c r="I1261" s="333"/>
      <c r="J1261" s="333"/>
      <c r="K1261" s="333"/>
      <c r="L1261" s="333"/>
      <c r="M1261" s="333"/>
      <c r="N1261" s="333"/>
      <c r="O1261" s="333"/>
      <c r="P1261" s="333"/>
      <c r="Q1261" s="333"/>
      <c r="R1261" s="333"/>
      <c r="S1261" s="333"/>
      <c r="T1261" s="333"/>
      <c r="U1261" s="333"/>
      <c r="V1261" s="333"/>
    </row>
    <row r="1262" spans="1:22">
      <c r="A1262" s="333"/>
      <c r="B1262" s="333"/>
      <c r="C1262" s="333"/>
      <c r="D1262" s="333"/>
      <c r="E1262" s="333"/>
      <c r="F1262" s="333"/>
      <c r="G1262" s="333"/>
      <c r="H1262" s="333"/>
      <c r="I1262" s="333"/>
      <c r="J1262" s="333"/>
      <c r="K1262" s="333"/>
      <c r="L1262" s="333"/>
      <c r="M1262" s="333"/>
      <c r="N1262" s="333"/>
      <c r="O1262" s="333"/>
      <c r="P1262" s="333"/>
      <c r="Q1262" s="333"/>
      <c r="R1262" s="333"/>
      <c r="S1262" s="333"/>
      <c r="T1262" s="333"/>
      <c r="U1262" s="333"/>
      <c r="V1262" s="333"/>
    </row>
    <row r="1263" spans="1:22">
      <c r="A1263" s="333"/>
      <c r="B1263" s="333"/>
      <c r="C1263" s="333"/>
      <c r="D1263" s="333"/>
      <c r="E1263" s="333"/>
      <c r="F1263" s="333"/>
      <c r="G1263" s="333"/>
      <c r="H1263" s="333"/>
      <c r="I1263" s="333"/>
      <c r="J1263" s="333"/>
      <c r="K1263" s="333"/>
      <c r="L1263" s="333"/>
      <c r="M1263" s="333"/>
      <c r="N1263" s="333"/>
      <c r="O1263" s="333"/>
      <c r="P1263" s="333"/>
      <c r="Q1263" s="333"/>
      <c r="R1263" s="333"/>
      <c r="S1263" s="333"/>
      <c r="T1263" s="333"/>
      <c r="U1263" s="333"/>
      <c r="V1263" s="333"/>
    </row>
    <row r="1264" spans="1:22">
      <c r="A1264" s="333"/>
      <c r="B1264" s="333"/>
      <c r="C1264" s="333"/>
      <c r="D1264" s="333"/>
      <c r="E1264" s="333"/>
      <c r="F1264" s="333"/>
      <c r="G1264" s="333"/>
      <c r="H1264" s="333"/>
      <c r="I1264" s="333"/>
      <c r="J1264" s="333"/>
      <c r="K1264" s="333"/>
      <c r="L1264" s="333"/>
      <c r="M1264" s="333"/>
      <c r="N1264" s="333"/>
      <c r="O1264" s="333"/>
      <c r="P1264" s="333"/>
      <c r="Q1264" s="333"/>
      <c r="R1264" s="333"/>
      <c r="S1264" s="333"/>
      <c r="T1264" s="333"/>
      <c r="U1264" s="333"/>
      <c r="V1264" s="333"/>
    </row>
    <row r="1265" spans="1:22">
      <c r="A1265" s="333"/>
      <c r="B1265" s="333"/>
      <c r="C1265" s="333"/>
      <c r="D1265" s="333"/>
      <c r="E1265" s="333"/>
      <c r="F1265" s="333"/>
      <c r="G1265" s="333"/>
      <c r="H1265" s="333"/>
      <c r="I1265" s="333"/>
      <c r="J1265" s="333"/>
      <c r="K1265" s="333"/>
      <c r="L1265" s="333"/>
      <c r="M1265" s="333"/>
      <c r="N1265" s="333"/>
      <c r="O1265" s="333"/>
      <c r="P1265" s="333"/>
      <c r="Q1265" s="333"/>
      <c r="R1265" s="333"/>
      <c r="S1265" s="333"/>
      <c r="T1265" s="333"/>
      <c r="U1265" s="333"/>
      <c r="V1265" s="333"/>
    </row>
    <row r="1266" spans="1:22">
      <c r="A1266" s="333"/>
      <c r="B1266" s="333"/>
      <c r="C1266" s="333"/>
      <c r="D1266" s="333"/>
      <c r="E1266" s="333"/>
      <c r="F1266" s="333"/>
      <c r="G1266" s="333"/>
      <c r="H1266" s="333"/>
      <c r="I1266" s="333"/>
      <c r="J1266" s="333"/>
      <c r="K1266" s="333"/>
      <c r="L1266" s="333"/>
      <c r="M1266" s="333"/>
      <c r="N1266" s="333"/>
      <c r="O1266" s="333"/>
      <c r="P1266" s="333"/>
      <c r="Q1266" s="333"/>
      <c r="R1266" s="333"/>
      <c r="S1266" s="333"/>
      <c r="T1266" s="333"/>
      <c r="U1266" s="333"/>
      <c r="V1266" s="333"/>
    </row>
    <row r="1267" spans="1:22">
      <c r="A1267" s="333"/>
      <c r="B1267" s="333"/>
      <c r="C1267" s="333"/>
      <c r="D1267" s="333"/>
      <c r="E1267" s="333"/>
      <c r="F1267" s="333"/>
      <c r="G1267" s="333"/>
      <c r="H1267" s="333"/>
      <c r="I1267" s="333"/>
      <c r="J1267" s="333"/>
      <c r="K1267" s="333"/>
      <c r="L1267" s="333"/>
      <c r="M1267" s="333"/>
      <c r="N1267" s="333"/>
      <c r="O1267" s="333"/>
      <c r="P1267" s="333"/>
      <c r="Q1267" s="333"/>
      <c r="R1267" s="333"/>
      <c r="S1267" s="333"/>
      <c r="T1267" s="333"/>
      <c r="U1267" s="333"/>
      <c r="V1267" s="333"/>
    </row>
    <row r="1268" spans="1:22">
      <c r="A1268" s="333"/>
      <c r="B1268" s="333"/>
      <c r="C1268" s="333"/>
      <c r="D1268" s="333"/>
      <c r="E1268" s="333"/>
      <c r="F1268" s="333"/>
      <c r="G1268" s="333"/>
      <c r="H1268" s="333"/>
      <c r="I1268" s="333"/>
      <c r="J1268" s="333"/>
      <c r="K1268" s="333"/>
      <c r="L1268" s="333"/>
      <c r="M1268" s="333"/>
      <c r="N1268" s="333"/>
      <c r="O1268" s="333"/>
      <c r="P1268" s="333"/>
      <c r="Q1268" s="333"/>
      <c r="R1268" s="333"/>
      <c r="S1268" s="333"/>
      <c r="T1268" s="333"/>
      <c r="U1268" s="333"/>
      <c r="V1268" s="333"/>
    </row>
    <row r="1269" spans="1:22">
      <c r="A1269" s="333"/>
      <c r="B1269" s="333"/>
      <c r="C1269" s="333"/>
      <c r="D1269" s="333"/>
      <c r="E1269" s="333"/>
      <c r="F1269" s="333"/>
      <c r="G1269" s="333"/>
      <c r="H1269" s="333"/>
      <c r="I1269" s="333"/>
      <c r="J1269" s="333"/>
      <c r="K1269" s="333"/>
      <c r="L1269" s="333"/>
      <c r="M1269" s="333"/>
      <c r="N1269" s="333"/>
      <c r="O1269" s="333"/>
      <c r="P1269" s="333"/>
      <c r="Q1269" s="333"/>
      <c r="R1269" s="333"/>
      <c r="S1269" s="333"/>
      <c r="T1269" s="333"/>
      <c r="U1269" s="333"/>
      <c r="V1269" s="333"/>
    </row>
    <row r="1270" spans="1:22">
      <c r="A1270" s="333"/>
      <c r="B1270" s="333"/>
      <c r="C1270" s="333"/>
      <c r="D1270" s="333"/>
      <c r="E1270" s="333"/>
      <c r="F1270" s="333"/>
      <c r="G1270" s="333"/>
      <c r="H1270" s="333"/>
      <c r="I1270" s="333"/>
      <c r="J1270" s="333"/>
      <c r="K1270" s="333"/>
      <c r="L1270" s="333"/>
      <c r="M1270" s="333"/>
      <c r="N1270" s="333"/>
      <c r="O1270" s="333"/>
      <c r="P1270" s="333"/>
      <c r="Q1270" s="333"/>
      <c r="R1270" s="333"/>
      <c r="S1270" s="333"/>
      <c r="T1270" s="333"/>
      <c r="U1270" s="333"/>
      <c r="V1270" s="333"/>
    </row>
    <row r="1271" spans="1:22">
      <c r="A1271" s="333"/>
      <c r="B1271" s="333"/>
      <c r="C1271" s="333"/>
      <c r="D1271" s="333"/>
      <c r="E1271" s="333"/>
      <c r="F1271" s="333"/>
      <c r="G1271" s="333"/>
      <c r="H1271" s="333"/>
      <c r="I1271" s="333"/>
      <c r="J1271" s="333"/>
      <c r="K1271" s="333"/>
      <c r="L1271" s="333"/>
      <c r="M1271" s="333"/>
      <c r="N1271" s="333"/>
      <c r="O1271" s="333"/>
      <c r="P1271" s="333"/>
      <c r="Q1271" s="333"/>
      <c r="R1271" s="333"/>
      <c r="S1271" s="333"/>
      <c r="T1271" s="333"/>
      <c r="U1271" s="333"/>
      <c r="V1271" s="333"/>
    </row>
    <row r="1272" spans="1:22">
      <c r="A1272" s="333"/>
      <c r="B1272" s="333"/>
      <c r="C1272" s="333"/>
      <c r="D1272" s="333"/>
      <c r="E1272" s="333"/>
      <c r="F1272" s="333"/>
      <c r="G1272" s="333"/>
      <c r="H1272" s="333"/>
      <c r="I1272" s="333"/>
      <c r="J1272" s="333"/>
      <c r="K1272" s="333"/>
      <c r="L1272" s="333"/>
      <c r="M1272" s="333"/>
      <c r="N1272" s="333"/>
      <c r="O1272" s="333"/>
      <c r="P1272" s="333"/>
      <c r="Q1272" s="333"/>
      <c r="R1272" s="333"/>
      <c r="S1272" s="333"/>
      <c r="T1272" s="333"/>
      <c r="U1272" s="333"/>
      <c r="V1272" s="333"/>
    </row>
    <row r="1273" spans="1:22">
      <c r="A1273" s="333"/>
      <c r="B1273" s="333"/>
      <c r="C1273" s="333"/>
      <c r="D1273" s="333"/>
      <c r="E1273" s="333"/>
      <c r="F1273" s="333"/>
      <c r="G1273" s="333"/>
      <c r="H1273" s="333"/>
      <c r="I1273" s="333"/>
      <c r="J1273" s="333"/>
      <c r="K1273" s="333"/>
      <c r="L1273" s="333"/>
      <c r="M1273" s="333"/>
      <c r="N1273" s="333"/>
      <c r="O1273" s="333"/>
      <c r="P1273" s="333"/>
      <c r="Q1273" s="333"/>
      <c r="R1273" s="333"/>
      <c r="S1273" s="333"/>
      <c r="T1273" s="333"/>
      <c r="U1273" s="333"/>
      <c r="V1273" s="333"/>
    </row>
    <row r="1274" spans="1:22">
      <c r="A1274" s="333"/>
      <c r="B1274" s="333"/>
      <c r="C1274" s="333"/>
      <c r="D1274" s="333"/>
      <c r="E1274" s="333"/>
      <c r="F1274" s="333"/>
      <c r="G1274" s="333"/>
      <c r="H1274" s="333"/>
      <c r="I1274" s="333"/>
      <c r="J1274" s="333"/>
      <c r="K1274" s="333"/>
      <c r="L1274" s="333"/>
      <c r="M1274" s="333"/>
      <c r="N1274" s="333"/>
      <c r="O1274" s="333"/>
      <c r="P1274" s="333"/>
      <c r="Q1274" s="333"/>
      <c r="R1274" s="333"/>
      <c r="S1274" s="333"/>
      <c r="T1274" s="333"/>
      <c r="U1274" s="333"/>
      <c r="V1274" s="333"/>
    </row>
    <row r="1275" spans="1:22">
      <c r="A1275" s="333"/>
      <c r="B1275" s="333"/>
      <c r="C1275" s="333"/>
      <c r="D1275" s="333"/>
      <c r="E1275" s="333"/>
      <c r="F1275" s="333"/>
      <c r="G1275" s="333"/>
      <c r="H1275" s="333"/>
      <c r="I1275" s="333"/>
      <c r="J1275" s="333"/>
      <c r="K1275" s="333"/>
      <c r="L1275" s="333"/>
      <c r="M1275" s="333"/>
      <c r="N1275" s="333"/>
      <c r="O1275" s="333"/>
      <c r="P1275" s="333"/>
      <c r="Q1275" s="333"/>
      <c r="R1275" s="333"/>
      <c r="S1275" s="333"/>
      <c r="T1275" s="333"/>
      <c r="U1275" s="333"/>
      <c r="V1275" s="333"/>
    </row>
    <row r="1276" spans="1:22">
      <c r="A1276" s="333"/>
      <c r="B1276" s="333"/>
      <c r="C1276" s="333"/>
      <c r="D1276" s="333"/>
      <c r="E1276" s="333"/>
      <c r="F1276" s="333"/>
      <c r="G1276" s="333"/>
      <c r="H1276" s="333"/>
      <c r="I1276" s="333"/>
      <c r="J1276" s="333"/>
      <c r="K1276" s="333"/>
      <c r="L1276" s="333"/>
      <c r="M1276" s="333"/>
      <c r="N1276" s="333"/>
      <c r="O1276" s="333"/>
      <c r="P1276" s="333"/>
      <c r="Q1276" s="333"/>
      <c r="R1276" s="333"/>
      <c r="S1276" s="333"/>
      <c r="T1276" s="333"/>
      <c r="U1276" s="333"/>
      <c r="V1276" s="333"/>
    </row>
    <row r="1277" spans="1:22">
      <c r="A1277" s="333"/>
      <c r="B1277" s="333"/>
      <c r="C1277" s="333"/>
      <c r="D1277" s="333"/>
      <c r="E1277" s="333"/>
      <c r="F1277" s="333"/>
      <c r="G1277" s="333"/>
      <c r="H1277" s="333"/>
      <c r="I1277" s="333"/>
      <c r="J1277" s="333"/>
      <c r="K1277" s="333"/>
      <c r="L1277" s="333"/>
      <c r="M1277" s="333"/>
      <c r="N1277" s="333"/>
      <c r="O1277" s="333"/>
      <c r="P1277" s="333"/>
      <c r="Q1277" s="333"/>
      <c r="R1277" s="333"/>
      <c r="S1277" s="333"/>
      <c r="T1277" s="333"/>
      <c r="U1277" s="333"/>
      <c r="V1277" s="333"/>
    </row>
    <row r="1278" spans="1:22">
      <c r="A1278" s="333"/>
      <c r="B1278" s="333"/>
      <c r="C1278" s="333"/>
      <c r="D1278" s="333"/>
      <c r="E1278" s="333"/>
      <c r="F1278" s="333"/>
      <c r="G1278" s="333"/>
      <c r="H1278" s="333"/>
      <c r="I1278" s="333"/>
      <c r="J1278" s="333"/>
      <c r="K1278" s="333"/>
      <c r="L1278" s="333"/>
      <c r="M1278" s="333"/>
      <c r="N1278" s="333"/>
      <c r="O1278" s="333"/>
      <c r="P1278" s="333"/>
      <c r="Q1278" s="333"/>
      <c r="R1278" s="333"/>
      <c r="S1278" s="333"/>
      <c r="T1278" s="333"/>
      <c r="U1278" s="333"/>
      <c r="V1278" s="333"/>
    </row>
    <row r="1279" spans="1:22">
      <c r="A1279" s="333"/>
      <c r="B1279" s="333"/>
      <c r="C1279" s="333"/>
      <c r="D1279" s="333"/>
      <c r="E1279" s="333"/>
      <c r="F1279" s="333"/>
      <c r="G1279" s="333"/>
      <c r="H1279" s="333"/>
      <c r="I1279" s="333"/>
      <c r="J1279" s="333"/>
      <c r="K1279" s="333"/>
      <c r="L1279" s="333"/>
      <c r="M1279" s="333"/>
      <c r="N1279" s="333"/>
      <c r="O1279" s="333"/>
      <c r="P1279" s="333"/>
      <c r="Q1279" s="333"/>
      <c r="R1279" s="333"/>
      <c r="S1279" s="333"/>
      <c r="T1279" s="333"/>
      <c r="U1279" s="333"/>
      <c r="V1279" s="333"/>
    </row>
    <row r="1280" spans="1:22">
      <c r="A1280" s="333"/>
      <c r="B1280" s="333"/>
      <c r="C1280" s="333"/>
      <c r="D1280" s="333"/>
      <c r="E1280" s="333"/>
      <c r="F1280" s="333"/>
      <c r="G1280" s="333"/>
      <c r="H1280" s="333"/>
      <c r="I1280" s="333"/>
      <c r="J1280" s="333"/>
      <c r="K1280" s="333"/>
      <c r="L1280" s="333"/>
      <c r="M1280" s="333"/>
      <c r="N1280" s="333"/>
      <c r="O1280" s="333"/>
      <c r="P1280" s="333"/>
      <c r="Q1280" s="333"/>
      <c r="R1280" s="333"/>
      <c r="S1280" s="333"/>
      <c r="T1280" s="333"/>
      <c r="U1280" s="333"/>
      <c r="V1280" s="333"/>
    </row>
    <row r="1281" spans="1:22">
      <c r="A1281" s="333"/>
      <c r="B1281" s="333"/>
      <c r="C1281" s="333"/>
      <c r="D1281" s="333"/>
      <c r="E1281" s="333"/>
      <c r="F1281" s="333"/>
      <c r="G1281" s="333"/>
      <c r="H1281" s="333"/>
      <c r="I1281" s="333"/>
      <c r="J1281" s="333"/>
      <c r="K1281" s="333"/>
      <c r="L1281" s="333"/>
      <c r="M1281" s="333"/>
      <c r="N1281" s="333"/>
      <c r="O1281" s="333"/>
      <c r="P1281" s="333"/>
      <c r="Q1281" s="333"/>
      <c r="R1281" s="333"/>
      <c r="S1281" s="333"/>
      <c r="T1281" s="333"/>
      <c r="U1281" s="333"/>
      <c r="V1281" s="333"/>
    </row>
    <row r="1282" spans="1:22">
      <c r="A1282" s="333"/>
      <c r="B1282" s="333"/>
      <c r="C1282" s="333"/>
      <c r="D1282" s="333"/>
      <c r="E1282" s="333"/>
      <c r="F1282" s="333"/>
      <c r="G1282" s="333"/>
      <c r="H1282" s="333"/>
      <c r="I1282" s="333"/>
      <c r="J1282" s="333"/>
      <c r="K1282" s="333"/>
      <c r="L1282" s="333"/>
      <c r="M1282" s="333"/>
      <c r="N1282" s="333"/>
      <c r="O1282" s="333"/>
      <c r="P1282" s="333"/>
      <c r="Q1282" s="333"/>
      <c r="R1282" s="333"/>
      <c r="S1282" s="333"/>
      <c r="T1282" s="333"/>
      <c r="U1282" s="333"/>
      <c r="V1282" s="333"/>
    </row>
    <row r="1283" spans="1:22">
      <c r="A1283" s="333"/>
      <c r="B1283" s="333"/>
      <c r="C1283" s="333"/>
      <c r="D1283" s="333"/>
      <c r="E1283" s="333"/>
      <c r="F1283" s="333"/>
      <c r="G1283" s="333"/>
      <c r="H1283" s="333"/>
      <c r="I1283" s="333"/>
      <c r="J1283" s="333"/>
      <c r="K1283" s="333"/>
      <c r="L1283" s="333"/>
      <c r="M1283" s="333"/>
      <c r="N1283" s="333"/>
      <c r="O1283" s="333"/>
      <c r="P1283" s="333"/>
      <c r="Q1283" s="333"/>
      <c r="R1283" s="333"/>
      <c r="S1283" s="333"/>
      <c r="T1283" s="333"/>
      <c r="U1283" s="333"/>
      <c r="V1283" s="333"/>
    </row>
    <row r="1284" spans="1:22">
      <c r="A1284" s="333"/>
      <c r="B1284" s="333"/>
      <c r="C1284" s="333"/>
      <c r="D1284" s="333"/>
      <c r="E1284" s="333"/>
      <c r="F1284" s="333"/>
      <c r="G1284" s="333"/>
      <c r="H1284" s="333"/>
      <c r="I1284" s="333"/>
      <c r="J1284" s="333"/>
      <c r="K1284" s="333"/>
      <c r="L1284" s="333"/>
      <c r="M1284" s="333"/>
      <c r="N1284" s="333"/>
      <c r="O1284" s="333"/>
      <c r="P1284" s="333"/>
      <c r="Q1284" s="333"/>
      <c r="R1284" s="333"/>
      <c r="S1284" s="333"/>
      <c r="T1284" s="333"/>
      <c r="U1284" s="333"/>
      <c r="V1284" s="333"/>
    </row>
    <row r="1285" spans="1:22">
      <c r="A1285" s="333"/>
      <c r="B1285" s="333"/>
      <c r="C1285" s="333"/>
      <c r="D1285" s="333"/>
      <c r="E1285" s="333"/>
      <c r="F1285" s="333"/>
      <c r="G1285" s="333"/>
      <c r="H1285" s="333"/>
      <c r="I1285" s="333"/>
      <c r="J1285" s="333"/>
      <c r="K1285" s="333"/>
      <c r="L1285" s="333"/>
      <c r="M1285" s="333"/>
      <c r="N1285" s="333"/>
      <c r="O1285" s="333"/>
      <c r="P1285" s="333"/>
      <c r="Q1285" s="333"/>
      <c r="R1285" s="333"/>
      <c r="S1285" s="333"/>
      <c r="T1285" s="333"/>
      <c r="U1285" s="333"/>
      <c r="V1285" s="333"/>
    </row>
    <row r="1286" spans="1:22">
      <c r="A1286" s="333"/>
      <c r="B1286" s="333"/>
      <c r="C1286" s="333"/>
      <c r="D1286" s="333"/>
      <c r="E1286" s="333"/>
      <c r="F1286" s="333"/>
      <c r="G1286" s="333"/>
      <c r="H1286" s="333"/>
      <c r="I1286" s="333"/>
      <c r="J1286" s="333"/>
      <c r="K1286" s="333"/>
      <c r="L1286" s="333"/>
      <c r="M1286" s="333"/>
      <c r="N1286" s="333"/>
      <c r="O1286" s="333"/>
      <c r="P1286" s="333"/>
      <c r="Q1286" s="333"/>
      <c r="R1286" s="333"/>
      <c r="S1286" s="333"/>
      <c r="T1286" s="333"/>
      <c r="U1286" s="333"/>
      <c r="V1286" s="333"/>
    </row>
    <row r="1287" spans="1:22">
      <c r="A1287" s="333"/>
      <c r="B1287" s="333"/>
      <c r="C1287" s="333"/>
      <c r="D1287" s="333"/>
      <c r="E1287" s="333"/>
      <c r="F1287" s="333"/>
      <c r="G1287" s="333"/>
      <c r="H1287" s="333"/>
      <c r="I1287" s="333"/>
      <c r="J1287" s="333"/>
      <c r="K1287" s="333"/>
      <c r="L1287" s="333"/>
      <c r="M1287" s="333"/>
      <c r="N1287" s="333"/>
      <c r="O1287" s="333"/>
      <c r="P1287" s="333"/>
      <c r="Q1287" s="333"/>
      <c r="R1287" s="333"/>
      <c r="S1287" s="333"/>
      <c r="T1287" s="333"/>
      <c r="U1287" s="333"/>
      <c r="V1287" s="333"/>
    </row>
    <row r="1288" spans="1:22">
      <c r="A1288" s="333"/>
      <c r="B1288" s="333"/>
      <c r="C1288" s="333"/>
      <c r="D1288" s="333"/>
      <c r="E1288" s="333"/>
      <c r="F1288" s="333"/>
      <c r="G1288" s="333"/>
      <c r="H1288" s="333"/>
      <c r="I1288" s="333"/>
      <c r="J1288" s="333"/>
      <c r="K1288" s="333"/>
      <c r="L1288" s="333"/>
      <c r="M1288" s="333"/>
      <c r="N1288" s="333"/>
      <c r="O1288" s="333"/>
      <c r="P1288" s="333"/>
      <c r="Q1288" s="333"/>
      <c r="R1288" s="333"/>
      <c r="S1288" s="333"/>
      <c r="T1288" s="333"/>
      <c r="U1288" s="333"/>
      <c r="V1288" s="333"/>
    </row>
    <row r="1289" spans="1:22">
      <c r="A1289" s="333"/>
      <c r="B1289" s="333"/>
      <c r="C1289" s="333"/>
      <c r="D1289" s="333"/>
      <c r="E1289" s="333"/>
      <c r="F1289" s="333"/>
      <c r="G1289" s="333"/>
      <c r="H1289" s="333"/>
      <c r="I1289" s="333"/>
      <c r="J1289" s="333"/>
      <c r="K1289" s="333"/>
      <c r="L1289" s="333"/>
      <c r="M1289" s="333"/>
      <c r="N1289" s="333"/>
      <c r="O1289" s="333"/>
      <c r="P1289" s="333"/>
      <c r="Q1289" s="333"/>
      <c r="R1289" s="333"/>
      <c r="S1289" s="333"/>
      <c r="T1289" s="333"/>
      <c r="U1289" s="333"/>
      <c r="V1289" s="333"/>
    </row>
    <row r="1290" spans="1:22">
      <c r="A1290" s="333"/>
      <c r="B1290" s="333"/>
      <c r="C1290" s="333"/>
      <c r="D1290" s="333"/>
      <c r="E1290" s="333"/>
      <c r="F1290" s="333"/>
      <c r="G1290" s="333"/>
      <c r="H1290" s="333"/>
      <c r="I1290" s="333"/>
      <c r="J1290" s="333"/>
      <c r="K1290" s="333"/>
      <c r="L1290" s="333"/>
      <c r="M1290" s="333"/>
      <c r="N1290" s="333"/>
      <c r="O1290" s="333"/>
      <c r="P1290" s="333"/>
      <c r="Q1290" s="333"/>
      <c r="R1290" s="333"/>
      <c r="S1290" s="333"/>
      <c r="T1290" s="333"/>
      <c r="U1290" s="333"/>
      <c r="V1290" s="333"/>
    </row>
    <row r="1291" spans="1:22">
      <c r="A1291" s="333"/>
      <c r="B1291" s="333"/>
      <c r="C1291" s="333"/>
      <c r="D1291" s="333"/>
      <c r="E1291" s="333"/>
      <c r="F1291" s="333"/>
      <c r="G1291" s="333"/>
      <c r="H1291" s="333"/>
      <c r="I1291" s="333"/>
      <c r="J1291" s="333"/>
      <c r="K1291" s="333"/>
      <c r="L1291" s="333"/>
      <c r="M1291" s="333"/>
      <c r="N1291" s="333"/>
      <c r="O1291" s="333"/>
      <c r="P1291" s="333"/>
      <c r="Q1291" s="333"/>
      <c r="R1291" s="333"/>
      <c r="S1291" s="333"/>
      <c r="T1291" s="333"/>
      <c r="U1291" s="333"/>
      <c r="V1291" s="333"/>
    </row>
    <row r="1292" spans="1:22">
      <c r="A1292" s="333"/>
      <c r="B1292" s="333"/>
      <c r="C1292" s="333"/>
      <c r="D1292" s="333"/>
      <c r="E1292" s="333"/>
      <c r="F1292" s="333"/>
      <c r="G1292" s="333"/>
      <c r="H1292" s="333"/>
      <c r="I1292" s="333"/>
      <c r="J1292" s="333"/>
      <c r="K1292" s="333"/>
      <c r="L1292" s="333"/>
      <c r="M1292" s="333"/>
      <c r="N1292" s="333"/>
      <c r="O1292" s="333"/>
      <c r="P1292" s="333"/>
      <c r="Q1292" s="333"/>
      <c r="R1292" s="333"/>
      <c r="S1292" s="333"/>
      <c r="T1292" s="333"/>
      <c r="U1292" s="333"/>
      <c r="V1292" s="333"/>
    </row>
    <row r="1293" spans="1:22">
      <c r="A1293" s="333"/>
      <c r="B1293" s="333"/>
      <c r="C1293" s="333"/>
      <c r="D1293" s="333"/>
      <c r="E1293" s="333"/>
      <c r="F1293" s="333"/>
      <c r="G1293" s="333"/>
      <c r="H1293" s="333"/>
      <c r="I1293" s="333"/>
      <c r="J1293" s="333"/>
      <c r="K1293" s="333"/>
      <c r="L1293" s="333"/>
      <c r="M1293" s="333"/>
      <c r="N1293" s="333"/>
      <c r="O1293" s="333"/>
      <c r="P1293" s="333"/>
      <c r="Q1293" s="333"/>
      <c r="R1293" s="333"/>
      <c r="S1293" s="333"/>
      <c r="T1293" s="333"/>
      <c r="U1293" s="333"/>
      <c r="V1293" s="333"/>
    </row>
    <row r="1294" spans="1:22">
      <c r="A1294" s="333"/>
      <c r="B1294" s="333"/>
      <c r="C1294" s="333"/>
      <c r="D1294" s="333"/>
      <c r="E1294" s="333"/>
      <c r="F1294" s="333"/>
      <c r="G1294" s="333"/>
      <c r="H1294" s="333"/>
      <c r="I1294" s="333"/>
      <c r="J1294" s="333"/>
      <c r="K1294" s="333"/>
      <c r="L1294" s="333"/>
      <c r="M1294" s="333"/>
      <c r="N1294" s="333"/>
      <c r="O1294" s="333"/>
      <c r="P1294" s="333"/>
      <c r="Q1294" s="333"/>
      <c r="R1294" s="333"/>
      <c r="S1294" s="333"/>
      <c r="T1294" s="333"/>
      <c r="U1294" s="333"/>
      <c r="V1294" s="333"/>
    </row>
    <row r="1295" spans="1:22">
      <c r="A1295" s="333"/>
      <c r="B1295" s="333"/>
      <c r="C1295" s="333"/>
      <c r="D1295" s="333"/>
      <c r="E1295" s="333"/>
      <c r="F1295" s="333"/>
      <c r="G1295" s="333"/>
      <c r="H1295" s="333"/>
      <c r="I1295" s="333"/>
      <c r="J1295" s="333"/>
      <c r="K1295" s="333"/>
      <c r="L1295" s="333"/>
      <c r="M1295" s="333"/>
      <c r="N1295" s="333"/>
      <c r="O1295" s="333"/>
      <c r="P1295" s="333"/>
      <c r="Q1295" s="333"/>
      <c r="R1295" s="333"/>
      <c r="S1295" s="333"/>
      <c r="T1295" s="333"/>
      <c r="U1295" s="333"/>
      <c r="V1295" s="333"/>
    </row>
    <row r="1296" spans="1:22">
      <c r="A1296" s="333"/>
      <c r="B1296" s="333"/>
      <c r="C1296" s="333"/>
      <c r="D1296" s="333"/>
      <c r="E1296" s="333"/>
      <c r="F1296" s="333"/>
      <c r="G1296" s="333"/>
      <c r="H1296" s="333"/>
      <c r="I1296" s="333"/>
      <c r="J1296" s="333"/>
      <c r="K1296" s="333"/>
      <c r="L1296" s="333"/>
      <c r="M1296" s="333"/>
      <c r="N1296" s="333"/>
      <c r="O1296" s="333"/>
      <c r="P1296" s="333"/>
      <c r="Q1296" s="333"/>
      <c r="R1296" s="333"/>
      <c r="S1296" s="333"/>
      <c r="T1296" s="333"/>
      <c r="U1296" s="333"/>
      <c r="V1296" s="333"/>
    </row>
    <row r="1297" spans="1:22">
      <c r="A1297" s="333"/>
      <c r="B1297" s="333"/>
      <c r="C1297" s="333"/>
      <c r="D1297" s="333"/>
      <c r="E1297" s="333"/>
      <c r="F1297" s="333"/>
      <c r="G1297" s="333"/>
      <c r="H1297" s="333"/>
      <c r="I1297" s="333"/>
      <c r="J1297" s="333"/>
      <c r="K1297" s="333"/>
      <c r="L1297" s="333"/>
      <c r="M1297" s="333"/>
      <c r="N1297" s="333"/>
      <c r="O1297" s="333"/>
      <c r="P1297" s="333"/>
      <c r="Q1297" s="333"/>
      <c r="R1297" s="333"/>
      <c r="S1297" s="333"/>
      <c r="T1297" s="333"/>
      <c r="U1297" s="333"/>
      <c r="V1297" s="333"/>
    </row>
    <row r="1298" spans="1:22">
      <c r="A1298" s="333"/>
      <c r="B1298" s="333"/>
      <c r="C1298" s="333"/>
      <c r="D1298" s="333"/>
      <c r="E1298" s="333"/>
      <c r="F1298" s="333"/>
      <c r="G1298" s="333"/>
      <c r="H1298" s="333"/>
      <c r="I1298" s="333"/>
      <c r="J1298" s="333"/>
      <c r="K1298" s="333"/>
      <c r="L1298" s="333"/>
      <c r="M1298" s="333"/>
      <c r="N1298" s="333"/>
      <c r="O1298" s="333"/>
      <c r="P1298" s="333"/>
      <c r="Q1298" s="333"/>
      <c r="R1298" s="333"/>
      <c r="S1298" s="333"/>
      <c r="T1298" s="333"/>
      <c r="U1298" s="333"/>
      <c r="V1298" s="333"/>
    </row>
    <row r="1299" spans="1:22">
      <c r="A1299" s="333"/>
      <c r="B1299" s="333"/>
      <c r="C1299" s="333"/>
      <c r="D1299" s="333"/>
      <c r="E1299" s="333"/>
      <c r="F1299" s="333"/>
      <c r="G1299" s="333"/>
      <c r="H1299" s="333"/>
      <c r="I1299" s="333"/>
      <c r="J1299" s="333"/>
      <c r="K1299" s="333"/>
      <c r="L1299" s="333"/>
      <c r="M1299" s="333"/>
      <c r="N1299" s="333"/>
      <c r="O1299" s="333"/>
      <c r="P1299" s="333"/>
      <c r="Q1299" s="333"/>
      <c r="R1299" s="333"/>
      <c r="S1299" s="333"/>
      <c r="T1299" s="333"/>
      <c r="U1299" s="333"/>
      <c r="V1299" s="333"/>
    </row>
    <row r="1300" spans="1:22">
      <c r="A1300" s="333"/>
      <c r="B1300" s="333"/>
      <c r="C1300" s="333"/>
      <c r="D1300" s="333"/>
      <c r="E1300" s="333"/>
      <c r="F1300" s="333"/>
      <c r="G1300" s="333"/>
      <c r="H1300" s="333"/>
      <c r="I1300" s="333"/>
      <c r="J1300" s="333"/>
      <c r="K1300" s="333"/>
      <c r="L1300" s="333"/>
      <c r="M1300" s="333"/>
      <c r="N1300" s="333"/>
      <c r="O1300" s="333"/>
      <c r="P1300" s="333"/>
      <c r="Q1300" s="333"/>
      <c r="R1300" s="333"/>
      <c r="S1300" s="333"/>
      <c r="T1300" s="333"/>
      <c r="U1300" s="333"/>
      <c r="V1300" s="333"/>
    </row>
    <row r="1301" spans="1:22">
      <c r="A1301" s="333"/>
      <c r="B1301" s="333"/>
      <c r="C1301" s="333"/>
      <c r="D1301" s="333"/>
      <c r="E1301" s="333"/>
      <c r="F1301" s="333"/>
      <c r="G1301" s="333"/>
      <c r="H1301" s="333"/>
      <c r="I1301" s="333"/>
      <c r="J1301" s="333"/>
      <c r="K1301" s="333"/>
      <c r="L1301" s="333"/>
      <c r="M1301" s="333"/>
      <c r="N1301" s="333"/>
      <c r="O1301" s="333"/>
      <c r="P1301" s="333"/>
      <c r="Q1301" s="333"/>
      <c r="R1301" s="333"/>
      <c r="S1301" s="333"/>
      <c r="T1301" s="333"/>
      <c r="U1301" s="333"/>
      <c r="V1301" s="333"/>
    </row>
    <row r="1302" spans="1:22">
      <c r="A1302" s="333"/>
      <c r="B1302" s="333"/>
      <c r="C1302" s="333"/>
      <c r="D1302" s="333"/>
      <c r="E1302" s="333"/>
      <c r="F1302" s="333"/>
      <c r="G1302" s="333"/>
      <c r="H1302" s="333"/>
      <c r="I1302" s="333"/>
      <c r="J1302" s="333"/>
      <c r="K1302" s="333"/>
      <c r="L1302" s="333"/>
      <c r="M1302" s="333"/>
      <c r="N1302" s="333"/>
      <c r="O1302" s="333"/>
      <c r="P1302" s="333"/>
      <c r="Q1302" s="333"/>
      <c r="R1302" s="333"/>
      <c r="S1302" s="333"/>
      <c r="T1302" s="333"/>
      <c r="U1302" s="333"/>
      <c r="V1302" s="333"/>
    </row>
    <row r="1303" spans="1:22">
      <c r="A1303" s="333"/>
      <c r="B1303" s="333"/>
      <c r="C1303" s="333"/>
      <c r="D1303" s="333"/>
      <c r="E1303" s="333"/>
      <c r="F1303" s="333"/>
      <c r="G1303" s="333"/>
      <c r="H1303" s="333"/>
      <c r="I1303" s="333"/>
      <c r="J1303" s="333"/>
      <c r="K1303" s="333"/>
      <c r="L1303" s="333"/>
      <c r="M1303" s="333"/>
      <c r="N1303" s="333"/>
      <c r="O1303" s="333"/>
      <c r="P1303" s="333"/>
      <c r="Q1303" s="333"/>
      <c r="R1303" s="333"/>
      <c r="S1303" s="333"/>
      <c r="T1303" s="333"/>
      <c r="U1303" s="333"/>
      <c r="V1303" s="333"/>
    </row>
    <row r="1304" spans="1:22">
      <c r="A1304" s="333"/>
      <c r="B1304" s="333"/>
      <c r="C1304" s="333"/>
      <c r="D1304" s="333"/>
      <c r="E1304" s="333"/>
      <c r="F1304" s="333"/>
      <c r="G1304" s="333"/>
      <c r="H1304" s="333"/>
      <c r="I1304" s="333"/>
      <c r="J1304" s="333"/>
      <c r="K1304" s="333"/>
      <c r="L1304" s="333"/>
      <c r="M1304" s="333"/>
      <c r="N1304" s="333"/>
      <c r="O1304" s="333"/>
      <c r="P1304" s="333"/>
      <c r="Q1304" s="333"/>
      <c r="R1304" s="333"/>
      <c r="S1304" s="333"/>
      <c r="T1304" s="333"/>
      <c r="U1304" s="333"/>
      <c r="V1304" s="333"/>
    </row>
    <row r="1305" spans="1:22">
      <c r="A1305" s="333"/>
      <c r="B1305" s="333"/>
      <c r="C1305" s="333"/>
      <c r="D1305" s="333"/>
      <c r="E1305" s="333"/>
      <c r="F1305" s="333"/>
      <c r="G1305" s="333"/>
      <c r="H1305" s="333"/>
      <c r="I1305" s="333"/>
      <c r="J1305" s="333"/>
      <c r="K1305" s="333"/>
      <c r="L1305" s="333"/>
      <c r="M1305" s="333"/>
      <c r="N1305" s="333"/>
      <c r="O1305" s="333"/>
      <c r="P1305" s="333"/>
      <c r="Q1305" s="333"/>
      <c r="R1305" s="333"/>
      <c r="S1305" s="333"/>
      <c r="T1305" s="333"/>
      <c r="U1305" s="333"/>
      <c r="V1305" s="333"/>
    </row>
    <row r="1306" spans="1:22">
      <c r="A1306" s="333"/>
      <c r="B1306" s="333"/>
      <c r="C1306" s="333"/>
      <c r="D1306" s="333"/>
      <c r="E1306" s="333"/>
      <c r="F1306" s="333"/>
      <c r="G1306" s="333"/>
      <c r="H1306" s="333"/>
      <c r="I1306" s="333"/>
      <c r="J1306" s="333"/>
      <c r="K1306" s="333"/>
      <c r="L1306" s="333"/>
      <c r="M1306" s="333"/>
      <c r="N1306" s="333"/>
      <c r="O1306" s="333"/>
      <c r="P1306" s="333"/>
      <c r="Q1306" s="333"/>
      <c r="R1306" s="333"/>
      <c r="S1306" s="333"/>
      <c r="T1306" s="333"/>
      <c r="U1306" s="333"/>
      <c r="V1306" s="333"/>
    </row>
    <row r="1307" spans="1:22">
      <c r="A1307" s="333"/>
      <c r="B1307" s="333"/>
      <c r="C1307" s="333"/>
      <c r="D1307" s="333"/>
      <c r="E1307" s="333"/>
      <c r="F1307" s="333"/>
      <c r="G1307" s="333"/>
      <c r="H1307" s="333"/>
      <c r="I1307" s="333"/>
      <c r="J1307" s="333"/>
      <c r="K1307" s="333"/>
      <c r="L1307" s="333"/>
      <c r="M1307" s="333"/>
      <c r="N1307" s="333"/>
      <c r="O1307" s="333"/>
      <c r="P1307" s="333"/>
      <c r="Q1307" s="333"/>
      <c r="R1307" s="333"/>
      <c r="S1307" s="333"/>
      <c r="T1307" s="333"/>
      <c r="U1307" s="333"/>
      <c r="V1307" s="333"/>
    </row>
    <row r="1308" spans="1:22">
      <c r="A1308" s="333"/>
      <c r="B1308" s="333"/>
      <c r="C1308" s="333"/>
      <c r="D1308" s="333"/>
      <c r="E1308" s="333"/>
      <c r="F1308" s="333"/>
      <c r="G1308" s="333"/>
      <c r="H1308" s="333"/>
      <c r="I1308" s="333"/>
      <c r="J1308" s="333"/>
      <c r="K1308" s="333"/>
      <c r="L1308" s="333"/>
      <c r="M1308" s="333"/>
      <c r="N1308" s="333"/>
      <c r="O1308" s="333"/>
      <c r="P1308" s="333"/>
      <c r="Q1308" s="333"/>
      <c r="R1308" s="333"/>
      <c r="S1308" s="333"/>
      <c r="T1308" s="333"/>
      <c r="U1308" s="333"/>
      <c r="V1308" s="333"/>
    </row>
    <row r="1309" spans="1:22">
      <c r="A1309" s="333"/>
      <c r="B1309" s="333"/>
      <c r="C1309" s="333"/>
      <c r="D1309" s="333"/>
      <c r="E1309" s="333"/>
      <c r="F1309" s="333"/>
      <c r="G1309" s="333"/>
      <c r="H1309" s="333"/>
      <c r="I1309" s="333"/>
      <c r="J1309" s="333"/>
      <c r="K1309" s="333"/>
      <c r="L1309" s="333"/>
      <c r="M1309" s="333"/>
      <c r="N1309" s="333"/>
      <c r="O1309" s="333"/>
      <c r="P1309" s="333"/>
      <c r="Q1309" s="333"/>
      <c r="R1309" s="333"/>
      <c r="S1309" s="333"/>
      <c r="T1309" s="333"/>
      <c r="U1309" s="333"/>
      <c r="V1309" s="333"/>
    </row>
    <row r="1310" spans="1:22">
      <c r="A1310" s="333"/>
      <c r="B1310" s="333"/>
      <c r="C1310" s="333"/>
      <c r="D1310" s="333"/>
      <c r="E1310" s="333"/>
      <c r="F1310" s="333"/>
      <c r="G1310" s="333"/>
      <c r="H1310" s="333"/>
      <c r="I1310" s="333"/>
      <c r="J1310" s="333"/>
      <c r="K1310" s="333"/>
      <c r="L1310" s="333"/>
      <c r="M1310" s="333"/>
      <c r="N1310" s="333"/>
      <c r="O1310" s="333"/>
      <c r="P1310" s="333"/>
      <c r="Q1310" s="333"/>
      <c r="R1310" s="333"/>
      <c r="S1310" s="333"/>
      <c r="T1310" s="333"/>
      <c r="U1310" s="333"/>
      <c r="V1310" s="333"/>
    </row>
    <row r="1311" spans="1:22">
      <c r="A1311" s="333"/>
      <c r="B1311" s="333"/>
      <c r="C1311" s="333"/>
      <c r="D1311" s="333"/>
      <c r="E1311" s="333"/>
      <c r="F1311" s="333"/>
      <c r="G1311" s="333"/>
      <c r="H1311" s="333"/>
      <c r="I1311" s="333"/>
      <c r="J1311" s="333"/>
      <c r="K1311" s="333"/>
      <c r="L1311" s="333"/>
      <c r="M1311" s="333"/>
      <c r="N1311" s="333"/>
      <c r="O1311" s="333"/>
      <c r="P1311" s="333"/>
      <c r="Q1311" s="333"/>
      <c r="R1311" s="333"/>
      <c r="S1311" s="333"/>
      <c r="T1311" s="333"/>
      <c r="U1311" s="333"/>
      <c r="V1311" s="333"/>
    </row>
    <row r="1312" spans="1:22">
      <c r="A1312" s="333"/>
      <c r="B1312" s="333"/>
      <c r="C1312" s="333"/>
      <c r="D1312" s="333"/>
      <c r="E1312" s="333"/>
      <c r="F1312" s="333"/>
      <c r="G1312" s="333"/>
      <c r="H1312" s="333"/>
      <c r="I1312" s="333"/>
      <c r="J1312" s="333"/>
      <c r="K1312" s="333"/>
      <c r="L1312" s="333"/>
      <c r="M1312" s="333"/>
      <c r="N1312" s="333"/>
      <c r="O1312" s="333"/>
      <c r="P1312" s="333"/>
      <c r="Q1312" s="333"/>
      <c r="R1312" s="333"/>
      <c r="S1312" s="333"/>
      <c r="T1312" s="333"/>
      <c r="U1312" s="333"/>
      <c r="V1312" s="333"/>
    </row>
    <row r="1313" spans="1:22">
      <c r="A1313" s="333"/>
      <c r="B1313" s="333"/>
      <c r="C1313" s="333"/>
      <c r="D1313" s="333"/>
      <c r="E1313" s="333"/>
      <c r="F1313" s="333"/>
      <c r="G1313" s="333"/>
      <c r="H1313" s="333"/>
      <c r="I1313" s="333"/>
      <c r="J1313" s="333"/>
      <c r="K1313" s="333"/>
      <c r="L1313" s="333"/>
      <c r="M1313" s="333"/>
      <c r="N1313" s="333"/>
      <c r="O1313" s="333"/>
      <c r="P1313" s="333"/>
      <c r="Q1313" s="333"/>
      <c r="R1313" s="333"/>
      <c r="S1313" s="333"/>
      <c r="T1313" s="333"/>
      <c r="U1313" s="333"/>
      <c r="V1313" s="333"/>
    </row>
    <row r="1314" spans="1:22">
      <c r="A1314" s="333"/>
      <c r="B1314" s="333"/>
      <c r="C1314" s="333"/>
      <c r="D1314" s="333"/>
      <c r="E1314" s="333"/>
      <c r="F1314" s="333"/>
      <c r="G1314" s="333"/>
      <c r="H1314" s="333"/>
      <c r="I1314" s="333"/>
      <c r="J1314" s="333"/>
      <c r="K1314" s="333"/>
      <c r="L1314" s="333"/>
      <c r="M1314" s="333"/>
      <c r="N1314" s="333"/>
      <c r="O1314" s="333"/>
      <c r="P1314" s="333"/>
      <c r="Q1314" s="333"/>
      <c r="R1314" s="333"/>
      <c r="S1314" s="333"/>
      <c r="T1314" s="333"/>
      <c r="U1314" s="333"/>
      <c r="V1314" s="333"/>
    </row>
    <row r="1315" spans="1:22">
      <c r="A1315" s="333"/>
      <c r="B1315" s="333"/>
      <c r="C1315" s="333"/>
      <c r="D1315" s="333"/>
      <c r="E1315" s="333"/>
      <c r="F1315" s="333"/>
      <c r="G1315" s="333"/>
      <c r="H1315" s="333"/>
      <c r="I1315" s="333"/>
      <c r="J1315" s="333"/>
      <c r="K1315" s="333"/>
      <c r="L1315" s="333"/>
      <c r="M1315" s="333"/>
      <c r="N1315" s="333"/>
      <c r="O1315" s="333"/>
      <c r="P1315" s="333"/>
      <c r="Q1315" s="333"/>
      <c r="R1315" s="333"/>
      <c r="S1315" s="333"/>
      <c r="T1315" s="333"/>
      <c r="U1315" s="333"/>
      <c r="V1315" s="333"/>
    </row>
    <row r="1316" spans="1:22">
      <c r="A1316" s="333"/>
      <c r="B1316" s="333"/>
      <c r="C1316" s="333"/>
      <c r="D1316" s="333"/>
      <c r="E1316" s="333"/>
      <c r="F1316" s="333"/>
      <c r="G1316" s="333"/>
      <c r="H1316" s="333"/>
      <c r="I1316" s="333"/>
      <c r="J1316" s="333"/>
      <c r="K1316" s="333"/>
      <c r="L1316" s="333"/>
      <c r="M1316" s="333"/>
      <c r="N1316" s="333"/>
      <c r="O1316" s="333"/>
      <c r="P1316" s="333"/>
      <c r="Q1316" s="333"/>
      <c r="R1316" s="333"/>
      <c r="S1316" s="333"/>
      <c r="T1316" s="333"/>
      <c r="U1316" s="333"/>
      <c r="V1316" s="333"/>
    </row>
    <row r="1317" spans="1:22">
      <c r="A1317" s="333"/>
      <c r="B1317" s="333"/>
      <c r="C1317" s="333"/>
      <c r="D1317" s="333"/>
      <c r="E1317" s="333"/>
      <c r="F1317" s="333"/>
      <c r="G1317" s="333"/>
      <c r="H1317" s="333"/>
      <c r="I1317" s="333"/>
      <c r="J1317" s="333"/>
      <c r="K1317" s="333"/>
      <c r="L1317" s="333"/>
      <c r="M1317" s="333"/>
      <c r="N1317" s="333"/>
      <c r="O1317" s="333"/>
      <c r="P1317" s="333"/>
      <c r="Q1317" s="333"/>
      <c r="R1317" s="333"/>
      <c r="S1317" s="333"/>
      <c r="T1317" s="333"/>
      <c r="U1317" s="333"/>
      <c r="V1317" s="333"/>
    </row>
    <row r="1318" spans="1:22">
      <c r="A1318" s="333"/>
      <c r="B1318" s="333"/>
      <c r="C1318" s="333"/>
      <c r="D1318" s="333"/>
      <c r="E1318" s="333"/>
      <c r="F1318" s="333"/>
      <c r="G1318" s="333"/>
      <c r="H1318" s="333"/>
      <c r="I1318" s="333"/>
      <c r="J1318" s="333"/>
      <c r="K1318" s="333"/>
      <c r="L1318" s="333"/>
      <c r="M1318" s="333"/>
      <c r="N1318" s="333"/>
      <c r="O1318" s="333"/>
      <c r="P1318" s="333"/>
      <c r="Q1318" s="333"/>
      <c r="R1318" s="333"/>
      <c r="S1318" s="333"/>
      <c r="T1318" s="333"/>
      <c r="U1318" s="333"/>
      <c r="V1318" s="333"/>
    </row>
    <row r="1319" spans="1:22">
      <c r="A1319" s="333"/>
      <c r="B1319" s="333"/>
      <c r="C1319" s="333"/>
      <c r="D1319" s="333"/>
      <c r="E1319" s="333"/>
      <c r="F1319" s="333"/>
      <c r="G1319" s="333"/>
      <c r="H1319" s="333"/>
      <c r="I1319" s="333"/>
      <c r="J1319" s="333"/>
      <c r="K1319" s="333"/>
      <c r="L1319" s="333"/>
      <c r="M1319" s="333"/>
      <c r="N1319" s="333"/>
      <c r="O1319" s="333"/>
      <c r="P1319" s="333"/>
      <c r="Q1319" s="333"/>
      <c r="R1319" s="333"/>
      <c r="S1319" s="333"/>
      <c r="T1319" s="333"/>
      <c r="U1319" s="333"/>
      <c r="V1319" s="333"/>
    </row>
    <row r="1320" spans="1:22">
      <c r="A1320" s="333"/>
      <c r="B1320" s="333"/>
      <c r="C1320" s="333"/>
      <c r="D1320" s="333"/>
      <c r="E1320" s="333"/>
      <c r="F1320" s="333"/>
      <c r="G1320" s="333"/>
      <c r="H1320" s="333"/>
      <c r="I1320" s="333"/>
      <c r="J1320" s="333"/>
      <c r="K1320" s="333"/>
      <c r="L1320" s="333"/>
      <c r="M1320" s="333"/>
      <c r="N1320" s="333"/>
      <c r="O1320" s="333"/>
      <c r="P1320" s="333"/>
      <c r="Q1320" s="333"/>
      <c r="R1320" s="333"/>
      <c r="S1320" s="333"/>
      <c r="T1320" s="333"/>
      <c r="U1320" s="333"/>
      <c r="V1320" s="333"/>
    </row>
    <row r="1321" spans="1:22">
      <c r="A1321" s="333"/>
      <c r="B1321" s="333"/>
      <c r="C1321" s="333"/>
      <c r="D1321" s="333"/>
      <c r="E1321" s="333"/>
      <c r="F1321" s="333"/>
      <c r="G1321" s="333"/>
      <c r="H1321" s="333"/>
      <c r="I1321" s="333"/>
      <c r="J1321" s="333"/>
      <c r="K1321" s="333"/>
      <c r="L1321" s="333"/>
      <c r="M1321" s="333"/>
      <c r="N1321" s="333"/>
      <c r="O1321" s="333"/>
      <c r="P1321" s="333"/>
      <c r="Q1321" s="333"/>
      <c r="R1321" s="333"/>
      <c r="S1321" s="333"/>
      <c r="T1321" s="333"/>
      <c r="U1321" s="333"/>
      <c r="V1321" s="333"/>
    </row>
    <row r="1322" spans="1:22">
      <c r="A1322" s="333"/>
      <c r="B1322" s="333"/>
      <c r="C1322" s="333"/>
      <c r="D1322" s="333"/>
      <c r="E1322" s="333"/>
      <c r="F1322" s="333"/>
      <c r="G1322" s="333"/>
      <c r="H1322" s="333"/>
      <c r="I1322" s="333"/>
      <c r="J1322" s="333"/>
      <c r="K1322" s="333"/>
      <c r="L1322" s="333"/>
      <c r="M1322" s="333"/>
      <c r="N1322" s="333"/>
      <c r="O1322" s="333"/>
      <c r="P1322" s="333"/>
      <c r="Q1322" s="333"/>
      <c r="R1322" s="333"/>
      <c r="S1322" s="333"/>
      <c r="T1322" s="333"/>
      <c r="U1322" s="333"/>
      <c r="V1322" s="333"/>
    </row>
    <row r="1323" spans="1:22">
      <c r="A1323" s="333"/>
      <c r="B1323" s="333"/>
      <c r="C1323" s="333"/>
      <c r="D1323" s="333"/>
      <c r="E1323" s="333"/>
      <c r="F1323" s="333"/>
      <c r="G1323" s="333"/>
      <c r="H1323" s="333"/>
      <c r="I1323" s="333"/>
      <c r="J1323" s="333"/>
      <c r="K1323" s="333"/>
      <c r="L1323" s="333"/>
      <c r="M1323" s="333"/>
      <c r="N1323" s="333"/>
      <c r="O1323" s="333"/>
      <c r="P1323" s="333"/>
      <c r="Q1323" s="333"/>
      <c r="R1323" s="333"/>
      <c r="S1323" s="333"/>
      <c r="T1323" s="333"/>
      <c r="U1323" s="333"/>
      <c r="V1323" s="333"/>
    </row>
    <row r="1324" spans="1:22">
      <c r="A1324" s="333"/>
      <c r="B1324" s="333"/>
      <c r="C1324" s="333"/>
      <c r="D1324" s="333"/>
      <c r="E1324" s="333"/>
      <c r="F1324" s="333"/>
      <c r="G1324" s="333"/>
      <c r="H1324" s="333"/>
      <c r="I1324" s="333"/>
      <c r="J1324" s="333"/>
      <c r="K1324" s="333"/>
      <c r="L1324" s="333"/>
      <c r="M1324" s="333"/>
      <c r="N1324" s="333"/>
      <c r="O1324" s="333"/>
      <c r="P1324" s="333"/>
      <c r="Q1324" s="333"/>
      <c r="R1324" s="333"/>
      <c r="S1324" s="333"/>
      <c r="T1324" s="333"/>
      <c r="U1324" s="333"/>
      <c r="V1324" s="333"/>
    </row>
    <row r="1325" spans="1:22">
      <c r="A1325" s="333"/>
      <c r="B1325" s="333"/>
      <c r="C1325" s="333"/>
      <c r="D1325" s="333"/>
      <c r="E1325" s="333"/>
      <c r="F1325" s="333"/>
      <c r="G1325" s="333"/>
      <c r="H1325" s="333"/>
      <c r="I1325" s="333"/>
      <c r="J1325" s="333"/>
      <c r="K1325" s="333"/>
      <c r="L1325" s="333"/>
      <c r="M1325" s="333"/>
      <c r="N1325" s="333"/>
      <c r="O1325" s="333"/>
      <c r="P1325" s="333"/>
      <c r="Q1325" s="333"/>
      <c r="R1325" s="333"/>
      <c r="S1325" s="333"/>
      <c r="T1325" s="333"/>
      <c r="U1325" s="333"/>
      <c r="V1325" s="333"/>
    </row>
    <row r="1326" spans="1:22">
      <c r="A1326" s="333"/>
      <c r="B1326" s="333"/>
      <c r="C1326" s="333"/>
      <c r="D1326" s="333"/>
      <c r="E1326" s="333"/>
      <c r="F1326" s="333"/>
      <c r="G1326" s="333"/>
      <c r="H1326" s="333"/>
      <c r="I1326" s="333"/>
      <c r="J1326" s="333"/>
      <c r="K1326" s="333"/>
      <c r="L1326" s="333"/>
      <c r="M1326" s="333"/>
      <c r="N1326" s="333"/>
      <c r="O1326" s="333"/>
      <c r="P1326" s="333"/>
      <c r="Q1326" s="333"/>
      <c r="R1326" s="333"/>
      <c r="S1326" s="333"/>
      <c r="T1326" s="333"/>
      <c r="U1326" s="333"/>
      <c r="V1326" s="333"/>
    </row>
    <row r="1327" spans="1:22">
      <c r="A1327" s="333"/>
      <c r="B1327" s="333"/>
      <c r="C1327" s="333"/>
      <c r="D1327" s="333"/>
      <c r="E1327" s="333"/>
      <c r="F1327" s="333"/>
      <c r="G1327" s="333"/>
      <c r="H1327" s="333"/>
      <c r="I1327" s="333"/>
      <c r="J1327" s="333"/>
      <c r="K1327" s="333"/>
      <c r="L1327" s="333"/>
      <c r="M1327" s="333"/>
      <c r="N1327" s="333"/>
      <c r="O1327" s="333"/>
      <c r="P1327" s="333"/>
      <c r="Q1327" s="333"/>
      <c r="R1327" s="333"/>
      <c r="S1327" s="333"/>
      <c r="T1327" s="333"/>
      <c r="U1327" s="333"/>
      <c r="V1327" s="333"/>
    </row>
    <row r="1328" spans="1:22">
      <c r="A1328" s="333"/>
      <c r="B1328" s="333"/>
      <c r="C1328" s="333"/>
      <c r="D1328" s="333"/>
      <c r="E1328" s="333"/>
      <c r="F1328" s="333"/>
      <c r="G1328" s="333"/>
      <c r="H1328" s="333"/>
      <c r="I1328" s="333"/>
      <c r="J1328" s="333"/>
      <c r="K1328" s="333"/>
      <c r="L1328" s="333"/>
      <c r="M1328" s="333"/>
      <c r="N1328" s="333"/>
      <c r="O1328" s="333"/>
      <c r="P1328" s="333"/>
      <c r="Q1328" s="333"/>
      <c r="R1328" s="333"/>
      <c r="S1328" s="333"/>
      <c r="T1328" s="333"/>
      <c r="U1328" s="333"/>
      <c r="V1328" s="333"/>
    </row>
    <row r="1329" spans="1:22">
      <c r="A1329" s="333"/>
      <c r="B1329" s="333"/>
      <c r="C1329" s="333"/>
      <c r="D1329" s="333"/>
      <c r="E1329" s="333"/>
      <c r="F1329" s="333"/>
      <c r="G1329" s="333"/>
      <c r="H1329" s="333"/>
      <c r="I1329" s="333"/>
      <c r="J1329" s="333"/>
      <c r="K1329" s="333"/>
      <c r="L1329" s="333"/>
      <c r="M1329" s="333"/>
      <c r="N1329" s="333"/>
      <c r="O1329" s="333"/>
      <c r="P1329" s="333"/>
      <c r="Q1329" s="333"/>
      <c r="R1329" s="333"/>
      <c r="S1329" s="333"/>
      <c r="T1329" s="333"/>
      <c r="U1329" s="333"/>
      <c r="V1329" s="333"/>
    </row>
    <row r="1330" spans="1:22">
      <c r="A1330" s="333"/>
      <c r="B1330" s="333"/>
      <c r="C1330" s="333"/>
      <c r="D1330" s="333"/>
      <c r="E1330" s="333"/>
      <c r="F1330" s="333"/>
      <c r="G1330" s="333"/>
      <c r="H1330" s="333"/>
      <c r="I1330" s="333"/>
      <c r="J1330" s="333"/>
      <c r="K1330" s="333"/>
      <c r="L1330" s="333"/>
      <c r="M1330" s="333"/>
      <c r="N1330" s="333"/>
      <c r="O1330" s="333"/>
      <c r="P1330" s="333"/>
      <c r="Q1330" s="333"/>
      <c r="R1330" s="333"/>
      <c r="S1330" s="333"/>
      <c r="T1330" s="333"/>
      <c r="U1330" s="333"/>
      <c r="V1330" s="333"/>
    </row>
    <row r="1331" spans="1:22">
      <c r="A1331" s="333"/>
      <c r="B1331" s="333"/>
      <c r="C1331" s="333"/>
      <c r="D1331" s="333"/>
      <c r="E1331" s="333"/>
      <c r="F1331" s="333"/>
      <c r="G1331" s="333"/>
      <c r="H1331" s="333"/>
      <c r="I1331" s="333"/>
      <c r="J1331" s="333"/>
      <c r="K1331" s="333"/>
      <c r="L1331" s="333"/>
      <c r="M1331" s="333"/>
      <c r="N1331" s="333"/>
      <c r="O1331" s="333"/>
      <c r="P1331" s="333"/>
      <c r="Q1331" s="333"/>
      <c r="R1331" s="333"/>
      <c r="S1331" s="333"/>
      <c r="T1331" s="333"/>
      <c r="U1331" s="333"/>
      <c r="V1331" s="333"/>
    </row>
    <row r="1332" spans="1:22">
      <c r="A1332" s="333"/>
      <c r="B1332" s="333"/>
      <c r="C1332" s="333"/>
      <c r="D1332" s="333"/>
      <c r="E1332" s="333"/>
      <c r="F1332" s="333"/>
      <c r="G1332" s="333"/>
      <c r="H1332" s="333"/>
      <c r="I1332" s="333"/>
      <c r="J1332" s="333"/>
      <c r="K1332" s="333"/>
      <c r="L1332" s="333"/>
      <c r="M1332" s="333"/>
      <c r="N1332" s="333"/>
      <c r="O1332" s="333"/>
      <c r="P1332" s="333"/>
      <c r="Q1332" s="333"/>
      <c r="R1332" s="333"/>
      <c r="S1332" s="333"/>
      <c r="T1332" s="333"/>
      <c r="U1332" s="333"/>
      <c r="V1332" s="333"/>
    </row>
    <row r="1333" spans="1:22">
      <c r="A1333" s="333"/>
      <c r="B1333" s="333"/>
      <c r="C1333" s="333"/>
      <c r="D1333" s="333"/>
      <c r="E1333" s="333"/>
      <c r="F1333" s="333"/>
      <c r="G1333" s="333"/>
      <c r="H1333" s="333"/>
      <c r="I1333" s="333"/>
      <c r="J1333" s="333"/>
      <c r="K1333" s="333"/>
      <c r="L1333" s="333"/>
      <c r="M1333" s="333"/>
      <c r="N1333" s="333"/>
      <c r="O1333" s="333"/>
      <c r="P1333" s="333"/>
      <c r="Q1333" s="333"/>
      <c r="R1333" s="333"/>
      <c r="S1333" s="333"/>
      <c r="T1333" s="333"/>
      <c r="U1333" s="333"/>
      <c r="V1333" s="333"/>
    </row>
    <row r="1334" spans="1:22">
      <c r="A1334" s="333"/>
      <c r="B1334" s="333"/>
      <c r="C1334" s="333"/>
      <c r="D1334" s="333"/>
      <c r="E1334" s="333"/>
      <c r="F1334" s="333"/>
      <c r="G1334" s="333"/>
      <c r="H1334" s="333"/>
      <c r="I1334" s="333"/>
      <c r="J1334" s="333"/>
      <c r="K1334" s="333"/>
      <c r="L1334" s="333"/>
      <c r="M1334" s="333"/>
      <c r="N1334" s="333"/>
      <c r="O1334" s="333"/>
      <c r="P1334" s="333"/>
      <c r="Q1334" s="333"/>
      <c r="R1334" s="333"/>
      <c r="S1334" s="333"/>
      <c r="T1334" s="333"/>
      <c r="U1334" s="333"/>
      <c r="V1334" s="333"/>
    </row>
    <row r="1335" spans="1:22">
      <c r="A1335" s="333"/>
      <c r="B1335" s="333"/>
      <c r="C1335" s="333"/>
      <c r="D1335" s="333"/>
      <c r="E1335" s="333"/>
      <c r="F1335" s="333"/>
      <c r="G1335" s="333"/>
      <c r="H1335" s="333"/>
      <c r="I1335" s="333"/>
      <c r="J1335" s="333"/>
      <c r="K1335" s="333"/>
      <c r="L1335" s="333"/>
      <c r="M1335" s="333"/>
      <c r="N1335" s="333"/>
      <c r="O1335" s="333"/>
      <c r="P1335" s="333"/>
      <c r="Q1335" s="333"/>
      <c r="R1335" s="333"/>
      <c r="S1335" s="333"/>
      <c r="T1335" s="333"/>
      <c r="U1335" s="333"/>
      <c r="V1335" s="333"/>
    </row>
    <row r="1336" spans="1:22">
      <c r="A1336" s="333"/>
      <c r="B1336" s="333"/>
      <c r="C1336" s="333"/>
      <c r="D1336" s="333"/>
      <c r="E1336" s="333"/>
      <c r="F1336" s="333"/>
      <c r="G1336" s="333"/>
      <c r="H1336" s="333"/>
      <c r="I1336" s="333"/>
      <c r="J1336" s="333"/>
      <c r="K1336" s="333"/>
      <c r="L1336" s="333"/>
      <c r="M1336" s="333"/>
      <c r="N1336" s="333"/>
      <c r="O1336" s="333"/>
      <c r="P1336" s="333"/>
      <c r="Q1336" s="333"/>
      <c r="R1336" s="333"/>
      <c r="S1336" s="333"/>
      <c r="T1336" s="333"/>
      <c r="U1336" s="333"/>
      <c r="V1336" s="333"/>
    </row>
    <row r="1337" spans="1:22">
      <c r="A1337" s="333"/>
      <c r="B1337" s="333"/>
      <c r="C1337" s="333"/>
      <c r="D1337" s="333"/>
      <c r="E1337" s="333"/>
      <c r="F1337" s="333"/>
      <c r="G1337" s="333"/>
      <c r="H1337" s="333"/>
      <c r="I1337" s="333"/>
      <c r="J1337" s="333"/>
      <c r="K1337" s="333"/>
      <c r="L1337" s="333"/>
      <c r="M1337" s="333"/>
      <c r="N1337" s="333"/>
      <c r="O1337" s="333"/>
      <c r="P1337" s="333"/>
      <c r="Q1337" s="333"/>
      <c r="R1337" s="333"/>
      <c r="S1337" s="333"/>
      <c r="T1337" s="333"/>
      <c r="U1337" s="333"/>
      <c r="V1337" s="333"/>
    </row>
    <row r="1338" spans="1:22">
      <c r="A1338" s="333"/>
      <c r="B1338" s="333"/>
      <c r="C1338" s="333"/>
      <c r="D1338" s="333"/>
      <c r="E1338" s="333"/>
      <c r="F1338" s="333"/>
      <c r="G1338" s="333"/>
      <c r="H1338" s="333"/>
      <c r="I1338" s="333"/>
      <c r="J1338" s="333"/>
      <c r="K1338" s="333"/>
      <c r="L1338" s="333"/>
      <c r="M1338" s="333"/>
      <c r="N1338" s="333"/>
      <c r="O1338" s="333"/>
      <c r="P1338" s="333"/>
      <c r="Q1338" s="333"/>
      <c r="R1338" s="333"/>
      <c r="S1338" s="333"/>
      <c r="T1338" s="333"/>
      <c r="U1338" s="333"/>
      <c r="V1338" s="333"/>
    </row>
    <row r="1339" spans="1:22">
      <c r="A1339" s="333"/>
      <c r="B1339" s="333"/>
      <c r="C1339" s="333"/>
      <c r="D1339" s="333"/>
      <c r="E1339" s="333"/>
      <c r="F1339" s="333"/>
      <c r="G1339" s="333"/>
      <c r="H1339" s="333"/>
      <c r="I1339" s="333"/>
      <c r="J1339" s="333"/>
      <c r="K1339" s="333"/>
      <c r="L1339" s="333"/>
      <c r="M1339" s="333"/>
      <c r="N1339" s="333"/>
      <c r="O1339" s="333"/>
      <c r="P1339" s="333"/>
      <c r="Q1339" s="333"/>
      <c r="R1339" s="333"/>
      <c r="S1339" s="333"/>
      <c r="T1339" s="333"/>
      <c r="U1339" s="333"/>
      <c r="V1339" s="333"/>
    </row>
    <row r="1340" spans="1:22">
      <c r="A1340" s="333"/>
      <c r="B1340" s="333"/>
      <c r="C1340" s="333"/>
      <c r="D1340" s="333"/>
      <c r="E1340" s="333"/>
      <c r="F1340" s="333"/>
      <c r="G1340" s="333"/>
      <c r="H1340" s="333"/>
      <c r="I1340" s="333"/>
      <c r="J1340" s="333"/>
      <c r="K1340" s="333"/>
      <c r="L1340" s="333"/>
      <c r="M1340" s="333"/>
      <c r="N1340" s="333"/>
      <c r="O1340" s="333"/>
      <c r="P1340" s="333"/>
      <c r="Q1340" s="333"/>
      <c r="R1340" s="333"/>
      <c r="S1340" s="333"/>
      <c r="T1340" s="333"/>
      <c r="U1340" s="333"/>
      <c r="V1340" s="333"/>
    </row>
    <row r="1341" spans="1:22">
      <c r="A1341" s="333"/>
      <c r="B1341" s="333"/>
      <c r="C1341" s="333"/>
      <c r="D1341" s="333"/>
      <c r="E1341" s="333"/>
      <c r="F1341" s="333"/>
      <c r="G1341" s="333"/>
      <c r="H1341" s="333"/>
      <c r="I1341" s="333"/>
      <c r="J1341" s="333"/>
      <c r="K1341" s="333"/>
      <c r="L1341" s="333"/>
      <c r="M1341" s="333"/>
      <c r="N1341" s="333"/>
      <c r="O1341" s="333"/>
      <c r="P1341" s="333"/>
      <c r="Q1341" s="333"/>
      <c r="R1341" s="333"/>
      <c r="S1341" s="333"/>
      <c r="T1341" s="333"/>
      <c r="U1341" s="333"/>
      <c r="V1341" s="333"/>
    </row>
    <row r="1342" spans="1:22">
      <c r="A1342" s="333"/>
      <c r="B1342" s="333"/>
      <c r="C1342" s="333"/>
      <c r="D1342" s="333"/>
      <c r="E1342" s="333"/>
      <c r="F1342" s="333"/>
      <c r="G1342" s="333"/>
      <c r="H1342" s="333"/>
      <c r="I1342" s="333"/>
      <c r="J1342" s="333"/>
      <c r="K1342" s="333"/>
      <c r="L1342" s="333"/>
      <c r="M1342" s="333"/>
      <c r="N1342" s="333"/>
      <c r="O1342" s="333"/>
      <c r="P1342" s="333"/>
      <c r="Q1342" s="333"/>
      <c r="R1342" s="333"/>
      <c r="S1342" s="333"/>
      <c r="T1342" s="333"/>
      <c r="U1342" s="333"/>
      <c r="V1342" s="333"/>
    </row>
    <row r="1343" spans="1:22">
      <c r="A1343" s="333"/>
      <c r="B1343" s="333"/>
      <c r="C1343" s="333"/>
      <c r="D1343" s="333"/>
      <c r="E1343" s="333"/>
      <c r="F1343" s="333"/>
      <c r="G1343" s="333"/>
      <c r="H1343" s="333"/>
      <c r="I1343" s="333"/>
      <c r="J1343" s="333"/>
      <c r="K1343" s="333"/>
      <c r="L1343" s="333"/>
      <c r="M1343" s="333"/>
      <c r="N1343" s="333"/>
      <c r="O1343" s="333"/>
      <c r="P1343" s="333"/>
      <c r="Q1343" s="333"/>
      <c r="R1343" s="333"/>
      <c r="S1343" s="333"/>
      <c r="T1343" s="333"/>
      <c r="U1343" s="333"/>
      <c r="V1343" s="333"/>
    </row>
    <row r="1344" spans="1:22">
      <c r="A1344" s="333"/>
      <c r="B1344" s="333"/>
      <c r="C1344" s="333"/>
      <c r="D1344" s="333"/>
      <c r="E1344" s="333"/>
      <c r="F1344" s="333"/>
      <c r="G1344" s="333"/>
      <c r="H1344" s="333"/>
      <c r="I1344" s="333"/>
      <c r="J1344" s="333"/>
      <c r="K1344" s="333"/>
      <c r="L1344" s="333"/>
      <c r="M1344" s="333"/>
      <c r="N1344" s="333"/>
      <c r="O1344" s="333"/>
      <c r="P1344" s="333"/>
      <c r="Q1344" s="333"/>
      <c r="R1344" s="333"/>
      <c r="S1344" s="333"/>
      <c r="T1344" s="333"/>
      <c r="U1344" s="333"/>
      <c r="V1344" s="333"/>
    </row>
    <row r="1345" spans="1:22">
      <c r="A1345" s="333"/>
      <c r="B1345" s="333"/>
      <c r="C1345" s="333"/>
      <c r="D1345" s="333"/>
      <c r="E1345" s="333"/>
      <c r="F1345" s="333"/>
      <c r="G1345" s="333"/>
      <c r="H1345" s="333"/>
      <c r="I1345" s="333"/>
      <c r="J1345" s="333"/>
      <c r="K1345" s="333"/>
      <c r="L1345" s="333"/>
      <c r="M1345" s="333"/>
      <c r="N1345" s="333"/>
      <c r="O1345" s="333"/>
      <c r="P1345" s="333"/>
      <c r="Q1345" s="333"/>
      <c r="R1345" s="333"/>
      <c r="S1345" s="333"/>
      <c r="T1345" s="333"/>
      <c r="U1345" s="333"/>
      <c r="V1345" s="333"/>
    </row>
    <row r="1346" spans="1:22">
      <c r="A1346" s="333"/>
      <c r="B1346" s="333"/>
      <c r="C1346" s="333"/>
      <c r="D1346" s="333"/>
      <c r="E1346" s="333"/>
      <c r="F1346" s="333"/>
      <c r="G1346" s="333"/>
      <c r="H1346" s="333"/>
      <c r="I1346" s="333"/>
      <c r="J1346" s="333"/>
      <c r="K1346" s="333"/>
      <c r="L1346" s="333"/>
      <c r="M1346" s="333"/>
      <c r="N1346" s="333"/>
      <c r="O1346" s="333"/>
      <c r="P1346" s="333"/>
      <c r="Q1346" s="333"/>
      <c r="R1346" s="333"/>
      <c r="S1346" s="333"/>
      <c r="T1346" s="333"/>
      <c r="U1346" s="333"/>
      <c r="V1346" s="333"/>
    </row>
    <row r="1347" spans="1:22">
      <c r="A1347" s="333"/>
      <c r="B1347" s="333"/>
      <c r="C1347" s="333"/>
      <c r="D1347" s="333"/>
      <c r="E1347" s="333"/>
      <c r="F1347" s="333"/>
      <c r="G1347" s="333"/>
      <c r="H1347" s="333"/>
      <c r="I1347" s="333"/>
      <c r="J1347" s="333"/>
      <c r="K1347" s="333"/>
      <c r="L1347" s="333"/>
      <c r="M1347" s="333"/>
      <c r="N1347" s="333"/>
      <c r="O1347" s="333"/>
      <c r="P1347" s="333"/>
      <c r="Q1347" s="333"/>
      <c r="R1347" s="333"/>
      <c r="S1347" s="333"/>
      <c r="T1347" s="333"/>
      <c r="U1347" s="333"/>
      <c r="V1347" s="333"/>
    </row>
    <row r="1348" spans="1:22">
      <c r="A1348" s="333"/>
      <c r="B1348" s="333"/>
      <c r="C1348" s="333"/>
      <c r="D1348" s="333"/>
      <c r="E1348" s="333"/>
      <c r="F1348" s="333"/>
      <c r="G1348" s="333"/>
      <c r="H1348" s="333"/>
      <c r="I1348" s="333"/>
      <c r="J1348" s="333"/>
      <c r="K1348" s="333"/>
      <c r="L1348" s="333"/>
      <c r="M1348" s="333"/>
      <c r="N1348" s="333"/>
      <c r="O1348" s="333"/>
      <c r="P1348" s="333"/>
      <c r="Q1348" s="333"/>
      <c r="R1348" s="333"/>
      <c r="S1348" s="333"/>
      <c r="T1348" s="333"/>
      <c r="U1348" s="333"/>
      <c r="V1348" s="333"/>
    </row>
    <row r="1349" spans="1:22">
      <c r="A1349" s="333"/>
      <c r="B1349" s="333"/>
      <c r="C1349" s="333"/>
      <c r="D1349" s="333"/>
      <c r="E1349" s="333"/>
      <c r="F1349" s="333"/>
      <c r="G1349" s="333"/>
      <c r="H1349" s="333"/>
      <c r="I1349" s="333"/>
      <c r="J1349" s="333"/>
      <c r="K1349" s="333"/>
      <c r="L1349" s="333"/>
      <c r="M1349" s="333"/>
      <c r="N1349" s="333"/>
      <c r="O1349" s="333"/>
      <c r="P1349" s="333"/>
      <c r="Q1349" s="333"/>
      <c r="R1349" s="333"/>
      <c r="S1349" s="333"/>
      <c r="T1349" s="333"/>
      <c r="U1349" s="333"/>
      <c r="V1349" s="333"/>
    </row>
    <row r="1350" spans="1:22">
      <c r="A1350" s="333"/>
      <c r="B1350" s="333"/>
      <c r="C1350" s="333"/>
      <c r="D1350" s="333"/>
      <c r="E1350" s="333"/>
      <c r="F1350" s="333"/>
      <c r="G1350" s="333"/>
      <c r="H1350" s="333"/>
      <c r="I1350" s="333"/>
      <c r="J1350" s="333"/>
      <c r="K1350" s="333"/>
      <c r="L1350" s="333"/>
      <c r="M1350" s="333"/>
      <c r="N1350" s="333"/>
      <c r="O1350" s="333"/>
      <c r="P1350" s="333"/>
      <c r="Q1350" s="333"/>
      <c r="R1350" s="333"/>
      <c r="S1350" s="333"/>
      <c r="T1350" s="333"/>
      <c r="U1350" s="333"/>
      <c r="V1350" s="333"/>
    </row>
    <row r="1351" spans="1:22">
      <c r="A1351" s="333"/>
      <c r="B1351" s="333"/>
      <c r="C1351" s="333"/>
      <c r="D1351" s="333"/>
      <c r="E1351" s="333"/>
      <c r="F1351" s="333"/>
      <c r="G1351" s="333"/>
      <c r="H1351" s="333"/>
      <c r="I1351" s="333"/>
      <c r="J1351" s="333"/>
      <c r="K1351" s="333"/>
      <c r="L1351" s="333"/>
      <c r="M1351" s="333"/>
      <c r="N1351" s="333"/>
      <c r="O1351" s="333"/>
      <c r="P1351" s="333"/>
      <c r="Q1351" s="333"/>
      <c r="R1351" s="333"/>
      <c r="S1351" s="333"/>
      <c r="T1351" s="333"/>
      <c r="U1351" s="333"/>
      <c r="V1351" s="333"/>
    </row>
    <row r="1352" spans="1:22">
      <c r="A1352" s="333"/>
      <c r="B1352" s="333"/>
      <c r="C1352" s="333"/>
      <c r="D1352" s="333"/>
      <c r="E1352" s="333"/>
      <c r="F1352" s="333"/>
      <c r="G1352" s="333"/>
      <c r="H1352" s="333"/>
      <c r="I1352" s="333"/>
      <c r="J1352" s="333"/>
      <c r="K1352" s="333"/>
      <c r="L1352" s="333"/>
      <c r="M1352" s="333"/>
      <c r="N1352" s="333"/>
      <c r="O1352" s="333"/>
      <c r="P1352" s="333"/>
      <c r="Q1352" s="333"/>
      <c r="R1352" s="333"/>
      <c r="S1352" s="333"/>
      <c r="T1352" s="333"/>
      <c r="U1352" s="333"/>
      <c r="V1352" s="333"/>
    </row>
    <row r="1353" spans="1:22">
      <c r="A1353" s="333"/>
      <c r="B1353" s="333"/>
      <c r="C1353" s="333"/>
      <c r="D1353" s="333"/>
      <c r="E1353" s="333"/>
      <c r="F1353" s="333"/>
      <c r="G1353" s="333"/>
      <c r="H1353" s="333"/>
      <c r="I1353" s="333"/>
      <c r="J1353" s="333"/>
      <c r="K1353" s="333"/>
      <c r="L1353" s="333"/>
      <c r="M1353" s="333"/>
      <c r="N1353" s="333"/>
      <c r="O1353" s="333"/>
      <c r="P1353" s="333"/>
      <c r="Q1353" s="333"/>
      <c r="R1353" s="333"/>
      <c r="S1353" s="333"/>
      <c r="T1353" s="333"/>
      <c r="U1353" s="333"/>
      <c r="V1353" s="333"/>
    </row>
    <row r="1354" spans="1:22">
      <c r="A1354" s="333"/>
      <c r="B1354" s="333"/>
      <c r="C1354" s="333"/>
      <c r="D1354" s="333"/>
      <c r="E1354" s="333"/>
      <c r="F1354" s="333"/>
      <c r="G1354" s="333"/>
      <c r="H1354" s="333"/>
      <c r="I1354" s="333"/>
      <c r="J1354" s="333"/>
      <c r="K1354" s="333"/>
      <c r="L1354" s="333"/>
      <c r="M1354" s="333"/>
      <c r="N1354" s="333"/>
      <c r="O1354" s="333"/>
      <c r="P1354" s="333"/>
      <c r="Q1354" s="333"/>
      <c r="R1354" s="333"/>
      <c r="S1354" s="333"/>
      <c r="T1354" s="333"/>
      <c r="U1354" s="333"/>
      <c r="V1354" s="333"/>
    </row>
    <row r="1355" spans="1:22">
      <c r="A1355" s="333"/>
      <c r="B1355" s="333"/>
      <c r="C1355" s="333"/>
      <c r="D1355" s="333"/>
      <c r="E1355" s="333"/>
      <c r="F1355" s="333"/>
      <c r="G1355" s="333"/>
      <c r="H1355" s="333"/>
      <c r="I1355" s="333"/>
      <c r="J1355" s="333"/>
      <c r="K1355" s="333"/>
      <c r="L1355" s="333"/>
      <c r="M1355" s="333"/>
      <c r="N1355" s="333"/>
      <c r="O1355" s="333"/>
      <c r="P1355" s="333"/>
      <c r="Q1355" s="333"/>
      <c r="R1355" s="333"/>
      <c r="S1355" s="333"/>
      <c r="T1355" s="333"/>
      <c r="U1355" s="333"/>
      <c r="V1355" s="333"/>
    </row>
    <row r="1356" spans="1:22">
      <c r="A1356" s="333"/>
      <c r="B1356" s="333"/>
      <c r="C1356" s="333"/>
      <c r="D1356" s="333"/>
      <c r="E1356" s="333"/>
      <c r="F1356" s="333"/>
      <c r="G1356" s="333"/>
      <c r="H1356" s="333"/>
      <c r="I1356" s="333"/>
      <c r="J1356" s="333"/>
      <c r="K1356" s="333"/>
      <c r="L1356" s="333"/>
      <c r="M1356" s="333"/>
      <c r="N1356" s="333"/>
      <c r="O1356" s="333"/>
      <c r="P1356" s="333"/>
      <c r="Q1356" s="333"/>
      <c r="R1356" s="333"/>
      <c r="S1356" s="333"/>
      <c r="T1356" s="333"/>
      <c r="U1356" s="333"/>
      <c r="V1356" s="333"/>
    </row>
    <row r="1357" spans="1:22">
      <c r="A1357" s="333"/>
      <c r="B1357" s="333"/>
      <c r="C1357" s="333"/>
      <c r="D1357" s="333"/>
      <c r="E1357" s="333"/>
      <c r="F1357" s="333"/>
      <c r="G1357" s="333"/>
      <c r="H1357" s="333"/>
      <c r="I1357" s="333"/>
      <c r="J1357" s="333"/>
      <c r="K1357" s="333"/>
      <c r="L1357" s="333"/>
      <c r="M1357" s="333"/>
      <c r="N1357" s="333"/>
      <c r="O1357" s="333"/>
      <c r="P1357" s="333"/>
      <c r="Q1357" s="333"/>
      <c r="R1357" s="333"/>
      <c r="S1357" s="333"/>
      <c r="T1357" s="333"/>
      <c r="U1357" s="333"/>
      <c r="V1357" s="333"/>
    </row>
    <row r="1358" spans="1:22">
      <c r="A1358" s="333"/>
      <c r="B1358" s="333"/>
      <c r="C1358" s="333"/>
      <c r="D1358" s="333"/>
      <c r="E1358" s="333"/>
      <c r="F1358" s="333"/>
      <c r="G1358" s="333"/>
      <c r="H1358" s="333"/>
      <c r="I1358" s="333"/>
      <c r="J1358" s="333"/>
      <c r="K1358" s="333"/>
      <c r="L1358" s="333"/>
      <c r="M1358" s="333"/>
      <c r="N1358" s="333"/>
      <c r="O1358" s="333"/>
      <c r="P1358" s="333"/>
      <c r="Q1358" s="333"/>
      <c r="R1358" s="333"/>
      <c r="S1358" s="333"/>
      <c r="T1358" s="333"/>
      <c r="U1358" s="333"/>
      <c r="V1358" s="333"/>
    </row>
    <row r="1359" spans="1:22">
      <c r="A1359" s="333"/>
      <c r="B1359" s="333"/>
      <c r="C1359" s="333"/>
      <c r="D1359" s="333"/>
      <c r="E1359" s="333"/>
      <c r="F1359" s="333"/>
      <c r="G1359" s="333"/>
      <c r="H1359" s="333"/>
      <c r="I1359" s="333"/>
      <c r="J1359" s="333"/>
      <c r="K1359" s="333"/>
      <c r="L1359" s="333"/>
      <c r="M1359" s="333"/>
      <c r="N1359" s="333"/>
      <c r="O1359" s="333"/>
      <c r="P1359" s="333"/>
      <c r="Q1359" s="333"/>
      <c r="R1359" s="333"/>
      <c r="S1359" s="333"/>
      <c r="T1359" s="333"/>
      <c r="U1359" s="333"/>
      <c r="V1359" s="333"/>
    </row>
    <row r="1360" spans="1:22">
      <c r="A1360" s="333"/>
      <c r="B1360" s="333"/>
      <c r="C1360" s="333"/>
      <c r="D1360" s="333"/>
      <c r="E1360" s="333"/>
      <c r="F1360" s="333"/>
      <c r="G1360" s="333"/>
      <c r="H1360" s="333"/>
      <c r="I1360" s="333"/>
      <c r="J1360" s="333"/>
      <c r="K1360" s="333"/>
      <c r="L1360" s="333"/>
      <c r="M1360" s="333"/>
      <c r="N1360" s="333"/>
      <c r="O1360" s="333"/>
      <c r="P1360" s="333"/>
      <c r="Q1360" s="333"/>
      <c r="R1360" s="333"/>
      <c r="S1360" s="333"/>
      <c r="T1360" s="333"/>
      <c r="U1360" s="333"/>
      <c r="V1360" s="333"/>
    </row>
    <row r="1361" spans="1:22">
      <c r="A1361" s="333"/>
      <c r="B1361" s="333"/>
      <c r="C1361" s="333"/>
      <c r="D1361" s="333"/>
      <c r="E1361" s="333"/>
      <c r="F1361" s="333"/>
      <c r="G1361" s="333"/>
      <c r="H1361" s="333"/>
      <c r="I1361" s="333"/>
      <c r="J1361" s="333"/>
      <c r="K1361" s="333"/>
      <c r="L1361" s="333"/>
      <c r="M1361" s="333"/>
      <c r="N1361" s="333"/>
      <c r="O1361" s="333"/>
      <c r="P1361" s="333"/>
      <c r="Q1361" s="333"/>
      <c r="R1361" s="333"/>
      <c r="S1361" s="333"/>
      <c r="T1361" s="333"/>
      <c r="U1361" s="333"/>
      <c r="V1361" s="333"/>
    </row>
    <row r="1362" spans="1:22">
      <c r="A1362" s="333"/>
      <c r="B1362" s="333"/>
      <c r="C1362" s="333"/>
      <c r="D1362" s="333"/>
      <c r="E1362" s="333"/>
      <c r="F1362" s="333"/>
      <c r="G1362" s="333"/>
      <c r="H1362" s="333"/>
      <c r="I1362" s="333"/>
      <c r="J1362" s="333"/>
      <c r="K1362" s="333"/>
      <c r="L1362" s="333"/>
      <c r="M1362" s="333"/>
      <c r="N1362" s="333"/>
      <c r="O1362" s="333"/>
      <c r="P1362" s="333"/>
      <c r="Q1362" s="333"/>
      <c r="R1362" s="333"/>
      <c r="S1362" s="333"/>
      <c r="T1362" s="333"/>
      <c r="U1362" s="333"/>
      <c r="V1362" s="333"/>
    </row>
    <row r="1363" spans="1:22">
      <c r="A1363" s="333"/>
      <c r="B1363" s="333"/>
      <c r="C1363" s="333"/>
      <c r="D1363" s="333"/>
      <c r="E1363" s="333"/>
      <c r="F1363" s="333"/>
      <c r="G1363" s="333"/>
      <c r="H1363" s="333"/>
      <c r="I1363" s="333"/>
      <c r="J1363" s="333"/>
      <c r="K1363" s="333"/>
      <c r="L1363" s="333"/>
      <c r="M1363" s="333"/>
      <c r="N1363" s="333"/>
      <c r="O1363" s="333"/>
      <c r="P1363" s="333"/>
      <c r="Q1363" s="333"/>
      <c r="R1363" s="333"/>
      <c r="S1363" s="333"/>
      <c r="T1363" s="333"/>
      <c r="U1363" s="333"/>
      <c r="V1363" s="333"/>
    </row>
    <row r="1364" spans="1:22">
      <c r="A1364" s="333"/>
      <c r="B1364" s="333"/>
      <c r="C1364" s="333"/>
      <c r="D1364" s="333"/>
      <c r="E1364" s="333"/>
      <c r="F1364" s="333"/>
      <c r="G1364" s="333"/>
      <c r="H1364" s="333"/>
      <c r="I1364" s="333"/>
      <c r="J1364" s="333"/>
      <c r="K1364" s="333"/>
      <c r="L1364" s="333"/>
      <c r="M1364" s="333"/>
      <c r="N1364" s="333"/>
      <c r="O1364" s="333"/>
      <c r="P1364" s="333"/>
      <c r="Q1364" s="333"/>
      <c r="R1364" s="333"/>
      <c r="S1364" s="333"/>
      <c r="T1364" s="333"/>
      <c r="U1364" s="333"/>
      <c r="V1364" s="333"/>
    </row>
    <row r="1365" spans="1:22">
      <c r="A1365" s="333"/>
      <c r="B1365" s="333"/>
      <c r="C1365" s="333"/>
      <c r="D1365" s="333"/>
      <c r="E1365" s="333"/>
      <c r="F1365" s="333"/>
      <c r="G1365" s="333"/>
      <c r="H1365" s="333"/>
      <c r="I1365" s="333"/>
      <c r="J1365" s="333"/>
      <c r="K1365" s="333"/>
      <c r="L1365" s="333"/>
      <c r="M1365" s="333"/>
      <c r="N1365" s="333"/>
      <c r="O1365" s="333"/>
      <c r="P1365" s="333"/>
      <c r="Q1365" s="333"/>
      <c r="R1365" s="333"/>
      <c r="S1365" s="333"/>
      <c r="T1365" s="333"/>
      <c r="U1365" s="333"/>
      <c r="V1365" s="333"/>
    </row>
    <row r="1366" spans="1:22">
      <c r="A1366" s="333"/>
      <c r="B1366" s="333"/>
      <c r="C1366" s="333"/>
      <c r="D1366" s="333"/>
      <c r="E1366" s="333"/>
      <c r="F1366" s="333"/>
      <c r="G1366" s="333"/>
      <c r="H1366" s="333"/>
      <c r="I1366" s="333"/>
      <c r="J1366" s="333"/>
      <c r="K1366" s="333"/>
      <c r="L1366" s="333"/>
      <c r="M1366" s="333"/>
      <c r="N1366" s="333"/>
      <c r="O1366" s="333"/>
      <c r="P1366" s="333"/>
      <c r="Q1366" s="333"/>
      <c r="R1366" s="333"/>
      <c r="S1366" s="333"/>
      <c r="T1366" s="333"/>
      <c r="U1366" s="333"/>
      <c r="V1366" s="333"/>
    </row>
    <row r="1367" spans="1:22">
      <c r="A1367" s="333"/>
      <c r="B1367" s="333"/>
      <c r="C1367" s="333"/>
      <c r="D1367" s="333"/>
      <c r="E1367" s="333"/>
      <c r="F1367" s="333"/>
      <c r="G1367" s="333"/>
      <c r="H1367" s="333"/>
      <c r="I1367" s="333"/>
      <c r="J1367" s="333"/>
      <c r="K1367" s="333"/>
      <c r="L1367" s="333"/>
      <c r="M1367" s="333"/>
      <c r="N1367" s="333"/>
      <c r="O1367" s="333"/>
      <c r="P1367" s="333"/>
      <c r="Q1367" s="333"/>
      <c r="R1367" s="333"/>
      <c r="S1367" s="333"/>
      <c r="T1367" s="333"/>
      <c r="U1367" s="333"/>
      <c r="V1367" s="333"/>
    </row>
    <row r="1368" spans="1:22">
      <c r="A1368" s="333"/>
      <c r="B1368" s="333"/>
      <c r="C1368" s="333"/>
      <c r="D1368" s="333"/>
      <c r="E1368" s="333"/>
      <c r="F1368" s="333"/>
      <c r="G1368" s="333"/>
      <c r="H1368" s="333"/>
      <c r="I1368" s="333"/>
      <c r="J1368" s="333"/>
      <c r="K1368" s="333"/>
      <c r="L1368" s="333"/>
      <c r="M1368" s="333"/>
      <c r="N1368" s="333"/>
      <c r="O1368" s="333"/>
      <c r="P1368" s="333"/>
      <c r="Q1368" s="333"/>
      <c r="R1368" s="333"/>
      <c r="S1368" s="333"/>
      <c r="T1368" s="333"/>
      <c r="U1368" s="333"/>
      <c r="V1368" s="333"/>
    </row>
    <row r="1369" spans="1:22">
      <c r="A1369" s="333"/>
      <c r="B1369" s="333"/>
      <c r="C1369" s="333"/>
      <c r="D1369" s="333"/>
      <c r="E1369" s="333"/>
      <c r="F1369" s="333"/>
      <c r="G1369" s="333"/>
      <c r="H1369" s="333"/>
      <c r="I1369" s="333"/>
      <c r="J1369" s="333"/>
      <c r="K1369" s="333"/>
      <c r="L1369" s="333"/>
      <c r="M1369" s="333"/>
      <c r="N1369" s="333"/>
      <c r="O1369" s="333"/>
      <c r="P1369" s="333"/>
      <c r="Q1369" s="333"/>
      <c r="R1369" s="333"/>
      <c r="S1369" s="333"/>
      <c r="T1369" s="333"/>
      <c r="U1369" s="333"/>
      <c r="V1369" s="333"/>
    </row>
    <row r="1370" spans="1:22">
      <c r="A1370" s="333"/>
      <c r="B1370" s="333"/>
      <c r="C1370" s="333"/>
      <c r="D1370" s="333"/>
      <c r="E1370" s="333"/>
      <c r="F1370" s="333"/>
      <c r="G1370" s="333"/>
      <c r="H1370" s="333"/>
      <c r="I1370" s="333"/>
      <c r="J1370" s="333"/>
      <c r="K1370" s="333"/>
      <c r="L1370" s="333"/>
      <c r="M1370" s="333"/>
      <c r="N1370" s="333"/>
      <c r="O1370" s="333"/>
      <c r="P1370" s="333"/>
      <c r="Q1370" s="333"/>
      <c r="R1370" s="333"/>
      <c r="S1370" s="333"/>
      <c r="T1370" s="333"/>
      <c r="U1370" s="333"/>
      <c r="V1370" s="333"/>
    </row>
    <row r="1371" spans="1:22">
      <c r="A1371" s="333"/>
      <c r="B1371" s="333"/>
      <c r="C1371" s="333"/>
      <c r="D1371" s="333"/>
      <c r="E1371" s="333"/>
      <c r="F1371" s="333"/>
      <c r="G1371" s="333"/>
      <c r="H1371" s="333"/>
      <c r="I1371" s="333"/>
      <c r="J1371" s="333"/>
      <c r="K1371" s="333"/>
      <c r="L1371" s="333"/>
      <c r="M1371" s="333"/>
      <c r="N1371" s="333"/>
      <c r="O1371" s="333"/>
      <c r="P1371" s="333"/>
      <c r="Q1371" s="333"/>
      <c r="R1371" s="333"/>
      <c r="S1371" s="333"/>
      <c r="T1371" s="333"/>
      <c r="U1371" s="333"/>
      <c r="V1371" s="333"/>
    </row>
    <row r="1372" spans="1:22">
      <c r="A1372" s="333"/>
      <c r="B1372" s="333"/>
      <c r="C1372" s="333"/>
      <c r="D1372" s="333"/>
      <c r="E1372" s="333"/>
      <c r="F1372" s="333"/>
      <c r="G1372" s="333"/>
      <c r="H1372" s="333"/>
      <c r="I1372" s="333"/>
      <c r="J1372" s="333"/>
      <c r="K1372" s="333"/>
      <c r="L1372" s="333"/>
      <c r="M1372" s="333"/>
      <c r="N1372" s="333"/>
      <c r="O1372" s="333"/>
      <c r="P1372" s="333"/>
      <c r="Q1372" s="333"/>
      <c r="R1372" s="333"/>
      <c r="S1372" s="333"/>
      <c r="T1372" s="333"/>
      <c r="U1372" s="333"/>
      <c r="V1372" s="333"/>
    </row>
    <row r="1373" spans="1:22">
      <c r="A1373" s="333"/>
      <c r="B1373" s="333"/>
      <c r="C1373" s="333"/>
      <c r="D1373" s="333"/>
      <c r="E1373" s="333"/>
      <c r="F1373" s="333"/>
      <c r="G1373" s="333"/>
      <c r="H1373" s="333"/>
      <c r="I1373" s="333"/>
      <c r="J1373" s="333"/>
      <c r="K1373" s="333"/>
      <c r="L1373" s="333"/>
      <c r="M1373" s="333"/>
      <c r="N1373" s="333"/>
      <c r="O1373" s="333"/>
      <c r="P1373" s="333"/>
      <c r="Q1373" s="333"/>
      <c r="R1373" s="333"/>
      <c r="S1373" s="333"/>
      <c r="T1373" s="333"/>
      <c r="U1373" s="333"/>
      <c r="V1373" s="333"/>
    </row>
    <row r="1374" spans="1:22">
      <c r="A1374" s="333"/>
      <c r="B1374" s="333"/>
      <c r="C1374" s="333"/>
      <c r="D1374" s="333"/>
      <c r="E1374" s="333"/>
      <c r="F1374" s="333"/>
      <c r="G1374" s="333"/>
      <c r="H1374" s="333"/>
      <c r="I1374" s="333"/>
      <c r="J1374" s="333"/>
      <c r="K1374" s="333"/>
      <c r="L1374" s="333"/>
      <c r="M1374" s="333"/>
      <c r="N1374" s="333"/>
      <c r="O1374" s="333"/>
      <c r="P1374" s="333"/>
      <c r="Q1374" s="333"/>
      <c r="R1374" s="333"/>
      <c r="S1374" s="333"/>
      <c r="T1374" s="333"/>
      <c r="U1374" s="333"/>
      <c r="V1374" s="333"/>
    </row>
    <row r="1375" spans="1:22">
      <c r="A1375" s="333"/>
      <c r="B1375" s="333"/>
      <c r="C1375" s="333"/>
      <c r="D1375" s="333"/>
      <c r="E1375" s="333"/>
      <c r="F1375" s="333"/>
      <c r="G1375" s="333"/>
      <c r="H1375" s="333"/>
      <c r="I1375" s="333"/>
      <c r="J1375" s="333"/>
      <c r="K1375" s="333"/>
      <c r="L1375" s="333"/>
      <c r="M1375" s="333"/>
      <c r="N1375" s="333"/>
      <c r="O1375" s="333"/>
      <c r="P1375" s="333"/>
      <c r="Q1375" s="333"/>
      <c r="R1375" s="333"/>
      <c r="S1375" s="333"/>
      <c r="T1375" s="333"/>
      <c r="U1375" s="333"/>
      <c r="V1375" s="333"/>
    </row>
    <row r="1376" spans="1:22">
      <c r="A1376" s="333"/>
      <c r="B1376" s="333"/>
      <c r="C1376" s="333"/>
      <c r="D1376" s="333"/>
      <c r="E1376" s="333"/>
      <c r="F1376" s="333"/>
      <c r="G1376" s="333"/>
      <c r="H1376" s="333"/>
      <c r="I1376" s="333"/>
      <c r="J1376" s="333"/>
      <c r="K1376" s="333"/>
      <c r="L1376" s="333"/>
      <c r="M1376" s="333"/>
      <c r="N1376" s="333"/>
      <c r="O1376" s="333"/>
      <c r="P1376" s="333"/>
      <c r="Q1376" s="333"/>
      <c r="R1376" s="333"/>
      <c r="S1376" s="333"/>
      <c r="T1376" s="333"/>
      <c r="U1376" s="333"/>
      <c r="V1376" s="333"/>
    </row>
    <row r="1377" spans="1:22">
      <c r="A1377" s="333"/>
      <c r="B1377" s="333"/>
      <c r="C1377" s="333"/>
      <c r="D1377" s="333"/>
      <c r="E1377" s="333"/>
      <c r="F1377" s="333"/>
      <c r="G1377" s="333"/>
      <c r="H1377" s="333"/>
      <c r="I1377" s="333"/>
      <c r="J1377" s="333"/>
      <c r="K1377" s="333"/>
      <c r="L1377" s="333"/>
      <c r="M1377" s="333"/>
      <c r="N1377" s="333"/>
      <c r="O1377" s="333"/>
      <c r="P1377" s="333"/>
      <c r="Q1377" s="333"/>
      <c r="R1377" s="333"/>
      <c r="S1377" s="333"/>
      <c r="T1377" s="333"/>
      <c r="U1377" s="333"/>
      <c r="V1377" s="333"/>
    </row>
    <row r="1378" spans="1:22">
      <c r="A1378" s="333"/>
      <c r="B1378" s="333"/>
      <c r="C1378" s="333"/>
      <c r="D1378" s="333"/>
      <c r="E1378" s="333"/>
      <c r="F1378" s="333"/>
      <c r="G1378" s="333"/>
      <c r="H1378" s="333"/>
      <c r="I1378" s="333"/>
      <c r="J1378" s="333"/>
      <c r="K1378" s="333"/>
      <c r="L1378" s="333"/>
      <c r="M1378" s="333"/>
      <c r="N1378" s="333"/>
      <c r="O1378" s="333"/>
      <c r="P1378" s="333"/>
      <c r="Q1378" s="333"/>
      <c r="R1378" s="333"/>
      <c r="S1378" s="333"/>
      <c r="T1378" s="333"/>
      <c r="U1378" s="333"/>
      <c r="V1378" s="333"/>
    </row>
    <row r="1379" spans="1:22">
      <c r="A1379" s="333"/>
      <c r="B1379" s="333"/>
      <c r="C1379" s="333"/>
      <c r="D1379" s="333"/>
      <c r="E1379" s="333"/>
      <c r="F1379" s="333"/>
      <c r="G1379" s="333"/>
      <c r="H1379" s="333"/>
      <c r="I1379" s="333"/>
      <c r="J1379" s="333"/>
      <c r="K1379" s="333"/>
      <c r="L1379" s="333"/>
      <c r="M1379" s="333"/>
      <c r="N1379" s="333"/>
      <c r="O1379" s="333"/>
      <c r="P1379" s="333"/>
      <c r="Q1379" s="333"/>
      <c r="R1379" s="333"/>
      <c r="S1379" s="333"/>
      <c r="T1379" s="333"/>
      <c r="U1379" s="333"/>
      <c r="V1379" s="333"/>
    </row>
    <row r="1380" spans="1:22">
      <c r="A1380" s="333"/>
      <c r="B1380" s="333"/>
      <c r="C1380" s="333"/>
      <c r="D1380" s="333"/>
      <c r="E1380" s="333"/>
      <c r="F1380" s="333"/>
      <c r="G1380" s="333"/>
      <c r="H1380" s="333"/>
      <c r="I1380" s="333"/>
      <c r="J1380" s="333"/>
      <c r="K1380" s="333"/>
      <c r="L1380" s="333"/>
      <c r="M1380" s="333"/>
      <c r="N1380" s="333"/>
      <c r="O1380" s="333"/>
      <c r="P1380" s="333"/>
      <c r="Q1380" s="333"/>
      <c r="R1380" s="333"/>
      <c r="S1380" s="333"/>
      <c r="T1380" s="333"/>
      <c r="U1380" s="333"/>
      <c r="V1380" s="333"/>
    </row>
    <row r="1381" spans="1:22">
      <c r="A1381" s="333"/>
      <c r="B1381" s="333"/>
      <c r="C1381" s="333"/>
      <c r="D1381" s="333"/>
      <c r="E1381" s="333"/>
      <c r="F1381" s="333"/>
      <c r="G1381" s="333"/>
      <c r="H1381" s="333"/>
      <c r="I1381" s="333"/>
      <c r="J1381" s="333"/>
      <c r="K1381" s="333"/>
      <c r="L1381" s="333"/>
      <c r="M1381" s="333"/>
      <c r="N1381" s="333"/>
      <c r="O1381" s="333"/>
      <c r="P1381" s="333"/>
      <c r="Q1381" s="333"/>
      <c r="R1381" s="333"/>
      <c r="S1381" s="333"/>
      <c r="T1381" s="333"/>
      <c r="U1381" s="333"/>
      <c r="V1381" s="333"/>
    </row>
    <row r="1382" spans="1:22">
      <c r="A1382" s="333"/>
      <c r="B1382" s="333"/>
      <c r="C1382" s="333"/>
      <c r="D1382" s="333"/>
      <c r="E1382" s="333"/>
      <c r="F1382" s="333"/>
      <c r="G1382" s="333"/>
      <c r="H1382" s="333"/>
      <c r="I1382" s="333"/>
      <c r="J1382" s="333"/>
      <c r="K1382" s="333"/>
      <c r="L1382" s="333"/>
      <c r="M1382" s="333"/>
      <c r="N1382" s="333"/>
      <c r="O1382" s="333"/>
      <c r="P1382" s="333"/>
      <c r="Q1382" s="333"/>
      <c r="R1382" s="333"/>
      <c r="S1382" s="333"/>
      <c r="T1382" s="333"/>
      <c r="U1382" s="333"/>
      <c r="V1382" s="333"/>
    </row>
    <row r="1383" spans="1:22">
      <c r="A1383" s="333"/>
      <c r="B1383" s="333"/>
      <c r="C1383" s="333"/>
      <c r="D1383" s="333"/>
      <c r="E1383" s="333"/>
      <c r="F1383" s="333"/>
      <c r="G1383" s="333"/>
      <c r="H1383" s="333"/>
      <c r="I1383" s="333"/>
      <c r="J1383" s="333"/>
      <c r="K1383" s="333"/>
      <c r="L1383" s="333"/>
      <c r="M1383" s="333"/>
      <c r="N1383" s="333"/>
      <c r="O1383" s="333"/>
      <c r="P1383" s="333"/>
      <c r="Q1383" s="333"/>
      <c r="R1383" s="333"/>
      <c r="S1383" s="333"/>
      <c r="T1383" s="333"/>
      <c r="U1383" s="333"/>
      <c r="V1383" s="333"/>
    </row>
    <row r="1384" spans="1:22">
      <c r="A1384" s="333"/>
      <c r="B1384" s="333"/>
      <c r="C1384" s="333"/>
      <c r="D1384" s="333"/>
      <c r="E1384" s="333"/>
      <c r="F1384" s="333"/>
      <c r="G1384" s="333"/>
      <c r="H1384" s="333"/>
      <c r="I1384" s="333"/>
      <c r="J1384" s="333"/>
      <c r="K1384" s="333"/>
      <c r="L1384" s="333"/>
      <c r="M1384" s="333"/>
      <c r="N1384" s="333"/>
      <c r="O1384" s="333"/>
      <c r="P1384" s="333"/>
      <c r="Q1384" s="333"/>
      <c r="R1384" s="333"/>
      <c r="S1384" s="333"/>
      <c r="T1384" s="333"/>
      <c r="U1384" s="333"/>
      <c r="V1384" s="333"/>
    </row>
    <row r="1385" spans="1:22">
      <c r="A1385" s="333"/>
      <c r="B1385" s="333"/>
      <c r="C1385" s="333"/>
      <c r="D1385" s="333"/>
      <c r="E1385" s="333"/>
      <c r="F1385" s="333"/>
      <c r="G1385" s="333"/>
      <c r="H1385" s="333"/>
      <c r="I1385" s="333"/>
      <c r="J1385" s="333"/>
      <c r="K1385" s="333"/>
      <c r="L1385" s="333"/>
      <c r="M1385" s="333"/>
      <c r="N1385" s="333"/>
      <c r="O1385" s="333"/>
      <c r="P1385" s="333"/>
      <c r="Q1385" s="333"/>
      <c r="R1385" s="333"/>
      <c r="S1385" s="333"/>
      <c r="T1385" s="333"/>
      <c r="U1385" s="333"/>
      <c r="V1385" s="333"/>
    </row>
    <row r="1386" spans="1:22">
      <c r="A1386" s="333"/>
      <c r="B1386" s="333"/>
      <c r="C1386" s="333"/>
      <c r="D1386" s="333"/>
      <c r="E1386" s="333"/>
      <c r="F1386" s="333"/>
      <c r="G1386" s="333"/>
      <c r="H1386" s="333"/>
      <c r="I1386" s="333"/>
      <c r="J1386" s="333"/>
      <c r="K1386" s="333"/>
      <c r="L1386" s="333"/>
      <c r="M1386" s="333"/>
      <c r="N1386" s="333"/>
      <c r="O1386" s="333"/>
      <c r="P1386" s="333"/>
      <c r="Q1386" s="333"/>
      <c r="R1386" s="333"/>
      <c r="S1386" s="333"/>
      <c r="T1386" s="333"/>
      <c r="U1386" s="333"/>
      <c r="V1386" s="333"/>
    </row>
    <row r="1387" spans="1:22">
      <c r="A1387" s="333"/>
      <c r="B1387" s="333"/>
      <c r="C1387" s="333"/>
      <c r="D1387" s="333"/>
      <c r="E1387" s="333"/>
      <c r="F1387" s="333"/>
      <c r="G1387" s="333"/>
      <c r="H1387" s="333"/>
      <c r="I1387" s="333"/>
      <c r="J1387" s="333"/>
      <c r="K1387" s="333"/>
      <c r="L1387" s="333"/>
      <c r="M1387" s="333"/>
      <c r="N1387" s="333"/>
      <c r="O1387" s="333"/>
      <c r="P1387" s="333"/>
      <c r="Q1387" s="333"/>
      <c r="R1387" s="333"/>
      <c r="S1387" s="333"/>
      <c r="T1387" s="333"/>
      <c r="U1387" s="333"/>
      <c r="V1387" s="333"/>
    </row>
    <row r="1388" spans="1:22">
      <c r="A1388" s="333"/>
      <c r="B1388" s="333"/>
      <c r="C1388" s="333"/>
      <c r="D1388" s="333"/>
      <c r="E1388" s="333"/>
      <c r="F1388" s="333"/>
      <c r="G1388" s="333"/>
      <c r="H1388" s="333"/>
      <c r="I1388" s="333"/>
      <c r="J1388" s="333"/>
      <c r="K1388" s="333"/>
      <c r="L1388" s="333"/>
      <c r="M1388" s="333"/>
      <c r="N1388" s="333"/>
      <c r="O1388" s="333"/>
      <c r="P1388" s="333"/>
      <c r="Q1388" s="333"/>
      <c r="R1388" s="333"/>
      <c r="S1388" s="333"/>
      <c r="T1388" s="333"/>
      <c r="U1388" s="333"/>
      <c r="V1388" s="333"/>
    </row>
    <row r="1389" spans="1:22">
      <c r="A1389" s="333"/>
      <c r="B1389" s="333"/>
      <c r="C1389" s="333"/>
      <c r="D1389" s="333"/>
      <c r="E1389" s="333"/>
      <c r="F1389" s="333"/>
      <c r="G1389" s="333"/>
      <c r="H1389" s="333"/>
      <c r="I1389" s="333"/>
      <c r="J1389" s="333"/>
      <c r="K1389" s="333"/>
      <c r="L1389" s="333"/>
      <c r="M1389" s="333"/>
      <c r="N1389" s="333"/>
      <c r="O1389" s="333"/>
      <c r="P1389" s="333"/>
      <c r="Q1389" s="333"/>
      <c r="R1389" s="333"/>
      <c r="S1389" s="333"/>
      <c r="T1389" s="333"/>
      <c r="U1389" s="333"/>
      <c r="V1389" s="333"/>
    </row>
    <row r="1390" spans="1:22">
      <c r="A1390" s="333"/>
      <c r="B1390" s="333"/>
      <c r="C1390" s="333"/>
      <c r="D1390" s="333"/>
      <c r="E1390" s="333"/>
      <c r="F1390" s="333"/>
      <c r="G1390" s="333"/>
      <c r="H1390" s="333"/>
      <c r="I1390" s="333"/>
      <c r="J1390" s="333"/>
      <c r="K1390" s="333"/>
      <c r="L1390" s="333"/>
      <c r="M1390" s="333"/>
      <c r="N1390" s="333"/>
      <c r="O1390" s="333"/>
      <c r="P1390" s="333"/>
      <c r="Q1390" s="333"/>
      <c r="R1390" s="333"/>
      <c r="S1390" s="333"/>
      <c r="T1390" s="333"/>
      <c r="U1390" s="333"/>
      <c r="V1390" s="333"/>
    </row>
  </sheetData>
  <mergeCells count="14">
    <mergeCell ref="A7:V7"/>
    <mergeCell ref="A19:V19"/>
    <mergeCell ref="A20:V20"/>
    <mergeCell ref="A115:J117"/>
    <mergeCell ref="A4:A6"/>
    <mergeCell ref="B4:S4"/>
    <mergeCell ref="T4:V4"/>
    <mergeCell ref="B5:D5"/>
    <mergeCell ref="E5:G5"/>
    <mergeCell ref="H5:J5"/>
    <mergeCell ref="K5:M5"/>
    <mergeCell ref="N5:P5"/>
    <mergeCell ref="Q5:S5"/>
    <mergeCell ref="T5:U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3"/>
  <sheetViews>
    <sheetView workbookViewId="0">
      <selection activeCell="L15" sqref="L15"/>
    </sheetView>
  </sheetViews>
  <sheetFormatPr defaultRowHeight="15"/>
  <cols>
    <col min="1" max="1" width="46.7109375" style="73" customWidth="1"/>
    <col min="2" max="4" width="13.28515625" style="73" customWidth="1"/>
    <col min="5" max="7" width="13.28515625" style="74" customWidth="1"/>
    <col min="8" max="10" width="13.28515625" style="73" customWidth="1"/>
  </cols>
  <sheetData>
    <row r="1" spans="1:11" ht="15" customHeight="1">
      <c r="A1" s="48" t="s">
        <v>844</v>
      </c>
      <c r="B1" s="54"/>
      <c r="C1" s="55"/>
      <c r="D1" s="54"/>
      <c r="E1" s="56"/>
      <c r="F1" s="56"/>
      <c r="G1" s="56"/>
      <c r="H1" s="54"/>
      <c r="I1" s="54"/>
      <c r="J1" s="54"/>
      <c r="K1" s="4"/>
    </row>
    <row r="2" spans="1:11" ht="15" customHeight="1">
      <c r="A2" s="5"/>
      <c r="B2" s="54"/>
      <c r="C2" s="55"/>
      <c r="D2" s="54"/>
      <c r="E2" s="56"/>
      <c r="F2" s="56"/>
      <c r="G2" s="56"/>
      <c r="H2" s="54"/>
      <c r="I2" s="54"/>
      <c r="J2" s="54"/>
      <c r="K2" s="4"/>
    </row>
    <row r="3" spans="1:11" ht="15" customHeight="1">
      <c r="A3" s="48"/>
      <c r="B3" s="54"/>
      <c r="C3" s="55"/>
      <c r="D3" s="54"/>
      <c r="E3" s="56"/>
      <c r="F3" s="56"/>
      <c r="G3" s="56"/>
      <c r="H3" s="54"/>
      <c r="I3" s="54"/>
      <c r="J3" s="54"/>
      <c r="K3" s="4"/>
    </row>
    <row r="4" spans="1:11" ht="15" customHeight="1">
      <c r="A4" s="455" t="s">
        <v>180</v>
      </c>
      <c r="B4" s="457" t="s">
        <v>65</v>
      </c>
      <c r="C4" s="458"/>
      <c r="D4" s="458"/>
      <c r="E4" s="459" t="s">
        <v>181</v>
      </c>
      <c r="F4" s="460"/>
      <c r="G4" s="461"/>
      <c r="H4" s="462" t="s">
        <v>182</v>
      </c>
      <c r="I4" s="463"/>
      <c r="J4" s="57" t="s">
        <v>183</v>
      </c>
    </row>
    <row r="5" spans="1:11" ht="30" customHeight="1">
      <c r="A5" s="456"/>
      <c r="B5" s="58" t="s">
        <v>293</v>
      </c>
      <c r="C5" s="58" t="s">
        <v>294</v>
      </c>
      <c r="D5" s="59" t="s">
        <v>484</v>
      </c>
      <c r="E5" s="60" t="s">
        <v>293</v>
      </c>
      <c r="F5" s="58" t="s">
        <v>294</v>
      </c>
      <c r="G5" s="59" t="s">
        <v>112</v>
      </c>
      <c r="H5" s="60" t="s">
        <v>109</v>
      </c>
      <c r="I5" s="61" t="s">
        <v>184</v>
      </c>
      <c r="J5" s="62" t="s">
        <v>185</v>
      </c>
    </row>
    <row r="6" spans="1:11">
      <c r="A6" s="63" t="s">
        <v>186</v>
      </c>
      <c r="B6" s="64">
        <v>194816</v>
      </c>
      <c r="C6" s="64">
        <v>43637</v>
      </c>
      <c r="D6" s="65">
        <v>42873</v>
      </c>
      <c r="E6" s="66">
        <v>69.249198438821864</v>
      </c>
      <c r="F6" s="67">
        <v>15.511186310543639</v>
      </c>
      <c r="G6" s="68">
        <v>15.239615250634495</v>
      </c>
      <c r="H6" s="117">
        <v>50500</v>
      </c>
      <c r="I6" s="118">
        <v>836</v>
      </c>
      <c r="J6" s="69">
        <v>20.537180899999999</v>
      </c>
    </row>
    <row r="7" spans="1:11">
      <c r="A7" s="63" t="s">
        <v>187</v>
      </c>
      <c r="B7" s="64">
        <v>236973</v>
      </c>
      <c r="C7" s="64">
        <v>58485</v>
      </c>
      <c r="D7" s="65">
        <v>52324</v>
      </c>
      <c r="E7" s="66">
        <v>68.138374038909433</v>
      </c>
      <c r="F7" s="67">
        <v>16.816569000120765</v>
      </c>
      <c r="G7" s="68">
        <v>15.045056960969802</v>
      </c>
      <c r="H7" s="117">
        <v>57100</v>
      </c>
      <c r="I7" s="118">
        <v>1007</v>
      </c>
      <c r="J7" s="69">
        <v>21.7297297</v>
      </c>
    </row>
    <row r="8" spans="1:11">
      <c r="A8" s="63" t="s">
        <v>188</v>
      </c>
      <c r="B8" s="64">
        <v>220566</v>
      </c>
      <c r="C8" s="64">
        <v>59979</v>
      </c>
      <c r="D8" s="65">
        <v>56719</v>
      </c>
      <c r="E8" s="66">
        <v>65.398619479102422</v>
      </c>
      <c r="F8" s="67">
        <v>17.783991176051995</v>
      </c>
      <c r="G8" s="68">
        <v>16.817389344845584</v>
      </c>
      <c r="H8" s="117">
        <v>48100</v>
      </c>
      <c r="I8" s="118">
        <v>880</v>
      </c>
      <c r="J8" s="69">
        <v>22.656546500000001</v>
      </c>
    </row>
    <row r="9" spans="1:11">
      <c r="A9" s="63" t="s">
        <v>189</v>
      </c>
      <c r="B9" s="64">
        <v>196199</v>
      </c>
      <c r="C9" s="64">
        <v>63887</v>
      </c>
      <c r="D9" s="65">
        <v>53141</v>
      </c>
      <c r="E9" s="66">
        <v>62.637959052061291</v>
      </c>
      <c r="F9" s="67">
        <v>20.396389838679298</v>
      </c>
      <c r="G9" s="68">
        <v>16.965651109259419</v>
      </c>
      <c r="H9" s="117">
        <v>53500</v>
      </c>
      <c r="I9" s="118">
        <v>1030</v>
      </c>
      <c r="J9" s="69">
        <v>24.4317253</v>
      </c>
    </row>
    <row r="10" spans="1:11">
      <c r="A10" s="63" t="s">
        <v>190</v>
      </c>
      <c r="B10" s="64">
        <v>1281336</v>
      </c>
      <c r="C10" s="64">
        <v>347506</v>
      </c>
      <c r="D10" s="65">
        <v>327172</v>
      </c>
      <c r="E10" s="66">
        <v>65.50750659248861</v>
      </c>
      <c r="F10" s="67">
        <v>17.766028259511437</v>
      </c>
      <c r="G10" s="68">
        <v>16.726465147999964</v>
      </c>
      <c r="H10" s="117">
        <v>55000</v>
      </c>
      <c r="I10" s="118">
        <v>1045</v>
      </c>
      <c r="J10" s="69">
        <v>22.581818200000001</v>
      </c>
    </row>
    <row r="11" spans="1:11">
      <c r="A11" s="63" t="s">
        <v>191</v>
      </c>
      <c r="B11" s="64">
        <v>139026</v>
      </c>
      <c r="C11" s="64">
        <v>29922</v>
      </c>
      <c r="D11" s="65">
        <v>35476</v>
      </c>
      <c r="E11" s="66">
        <v>68.008648690956051</v>
      </c>
      <c r="F11" s="67">
        <v>14.63722459202442</v>
      </c>
      <c r="G11" s="68">
        <v>17.354126717019529</v>
      </c>
      <c r="H11" s="117">
        <v>45000</v>
      </c>
      <c r="I11" s="118">
        <v>782</v>
      </c>
      <c r="J11" s="69">
        <v>20.577391299999999</v>
      </c>
    </row>
    <row r="12" spans="1:11">
      <c r="A12" s="63" t="s">
        <v>192</v>
      </c>
      <c r="B12" s="64">
        <v>463370</v>
      </c>
      <c r="C12" s="64">
        <v>120160</v>
      </c>
      <c r="D12" s="65">
        <v>106877</v>
      </c>
      <c r="E12" s="66">
        <v>67.115484055057379</v>
      </c>
      <c r="F12" s="67">
        <v>17.404226782173414</v>
      </c>
      <c r="G12" s="68">
        <v>15.480289162769207</v>
      </c>
      <c r="H12" s="117">
        <v>61300</v>
      </c>
      <c r="I12" s="118">
        <v>1128</v>
      </c>
      <c r="J12" s="69">
        <v>22.55</v>
      </c>
    </row>
    <row r="13" spans="1:11">
      <c r="A13" s="63" t="s">
        <v>193</v>
      </c>
      <c r="B13" s="64">
        <v>156256</v>
      </c>
      <c r="C13" s="64">
        <v>53119</v>
      </c>
      <c r="D13" s="65">
        <v>47807</v>
      </c>
      <c r="E13" s="66">
        <v>60.756973660676096</v>
      </c>
      <c r="F13" s="67">
        <v>20.654244853838915</v>
      </c>
      <c r="G13" s="68">
        <v>18.588781485484986</v>
      </c>
      <c r="H13" s="117">
        <v>45800</v>
      </c>
      <c r="I13" s="118">
        <v>960</v>
      </c>
      <c r="J13" s="69">
        <v>25.051948100000001</v>
      </c>
    </row>
    <row r="14" spans="1:11">
      <c r="A14" s="63" t="s">
        <v>194</v>
      </c>
      <c r="B14" s="64">
        <v>681222</v>
      </c>
      <c r="C14" s="64">
        <v>188019</v>
      </c>
      <c r="D14" s="65">
        <v>169052</v>
      </c>
      <c r="E14" s="66">
        <v>65.609803783710376</v>
      </c>
      <c r="F14" s="67">
        <v>18.10847227131455</v>
      </c>
      <c r="G14" s="68">
        <v>16.28172394497507</v>
      </c>
      <c r="H14" s="117">
        <v>68000</v>
      </c>
      <c r="I14" s="118">
        <v>1273</v>
      </c>
      <c r="J14" s="69">
        <v>22.924477799999998</v>
      </c>
    </row>
    <row r="15" spans="1:11">
      <c r="A15" s="63" t="s">
        <v>195</v>
      </c>
      <c r="B15" s="64">
        <v>221653</v>
      </c>
      <c r="C15" s="64">
        <v>36906</v>
      </c>
      <c r="D15" s="65">
        <v>42827</v>
      </c>
      <c r="E15" s="66">
        <v>73.544557477785972</v>
      </c>
      <c r="F15" s="67">
        <v>12.245426131273517</v>
      </c>
      <c r="G15" s="68">
        <v>14.210016390940522</v>
      </c>
      <c r="H15" s="117">
        <v>50850</v>
      </c>
      <c r="I15" s="118">
        <v>800</v>
      </c>
      <c r="J15" s="69">
        <v>18.549618299999999</v>
      </c>
    </row>
    <row r="16" spans="1:11">
      <c r="A16" s="63" t="s">
        <v>196</v>
      </c>
      <c r="B16" s="64">
        <v>305023</v>
      </c>
      <c r="C16" s="64">
        <v>65215</v>
      </c>
      <c r="D16" s="65">
        <v>64828</v>
      </c>
      <c r="E16" s="66">
        <v>70.109592567564462</v>
      </c>
      <c r="F16" s="67">
        <v>14.989679726754101</v>
      </c>
      <c r="G16" s="68">
        <v>14.900727705681438</v>
      </c>
      <c r="H16" s="117">
        <v>48000</v>
      </c>
      <c r="I16" s="118">
        <v>817</v>
      </c>
      <c r="J16" s="69">
        <v>20.165289300000001</v>
      </c>
    </row>
    <row r="17" spans="1:10">
      <c r="A17" s="63" t="s">
        <v>197</v>
      </c>
      <c r="B17" s="64">
        <v>157766</v>
      </c>
      <c r="C17" s="64">
        <v>44355</v>
      </c>
      <c r="D17" s="65">
        <v>30978</v>
      </c>
      <c r="E17" s="66">
        <v>67.681972037632079</v>
      </c>
      <c r="F17" s="67">
        <v>19.028395660213043</v>
      </c>
      <c r="G17" s="68">
        <v>13.289632302154878</v>
      </c>
      <c r="H17" s="117">
        <v>47000</v>
      </c>
      <c r="I17" s="118">
        <v>861</v>
      </c>
      <c r="J17" s="69">
        <v>21.551558400000001</v>
      </c>
    </row>
    <row r="18" spans="1:10">
      <c r="A18" s="63" t="s">
        <v>198</v>
      </c>
      <c r="B18" s="64">
        <v>1103378</v>
      </c>
      <c r="C18" s="64">
        <v>353851</v>
      </c>
      <c r="D18" s="65">
        <v>304422</v>
      </c>
      <c r="E18" s="66">
        <v>62.633177627123651</v>
      </c>
      <c r="F18" s="67">
        <v>20.086328109256602</v>
      </c>
      <c r="G18" s="68">
        <v>17.280494263619754</v>
      </c>
      <c r="H18" s="117">
        <v>71400</v>
      </c>
      <c r="I18" s="118">
        <v>1458</v>
      </c>
      <c r="J18" s="69">
        <v>24.420618600000001</v>
      </c>
    </row>
    <row r="19" spans="1:10">
      <c r="A19" s="63" t="s">
        <v>199</v>
      </c>
      <c r="B19" s="64">
        <v>196098</v>
      </c>
      <c r="C19" s="64">
        <v>68380</v>
      </c>
      <c r="D19" s="65">
        <v>63584</v>
      </c>
      <c r="E19" s="66">
        <v>59.774676737933689</v>
      </c>
      <c r="F19" s="67">
        <v>20.843621022855434</v>
      </c>
      <c r="G19" s="68">
        <v>19.381702239210881</v>
      </c>
      <c r="H19" s="117">
        <v>80300</v>
      </c>
      <c r="I19" s="118">
        <v>1730</v>
      </c>
      <c r="J19" s="69">
        <v>25.828876999999999</v>
      </c>
    </row>
    <row r="20" spans="1:10">
      <c r="A20" s="63" t="s">
        <v>200</v>
      </c>
      <c r="B20" s="64">
        <v>335306</v>
      </c>
      <c r="C20" s="64">
        <v>68608</v>
      </c>
      <c r="D20" s="65">
        <v>65984</v>
      </c>
      <c r="E20" s="66">
        <v>71.357188155727414</v>
      </c>
      <c r="F20" s="67">
        <v>14.600615452715271</v>
      </c>
      <c r="G20" s="68">
        <v>14.042196391557315</v>
      </c>
      <c r="H20" s="117">
        <v>50000</v>
      </c>
      <c r="I20" s="118">
        <v>793</v>
      </c>
      <c r="J20" s="69">
        <v>20.080971699999999</v>
      </c>
    </row>
    <row r="21" spans="1:10">
      <c r="A21" s="63" t="s">
        <v>201</v>
      </c>
      <c r="B21" s="64">
        <v>154700</v>
      </c>
      <c r="C21" s="64">
        <v>40863</v>
      </c>
      <c r="D21" s="65">
        <v>45677</v>
      </c>
      <c r="E21" s="66">
        <v>64.127010446028848</v>
      </c>
      <c r="F21" s="67">
        <v>16.938733211739347</v>
      </c>
      <c r="G21" s="68">
        <v>18.934256342231805</v>
      </c>
      <c r="H21" s="117">
        <v>46000</v>
      </c>
      <c r="I21" s="118">
        <v>895</v>
      </c>
      <c r="J21" s="69">
        <v>23.1</v>
      </c>
    </row>
    <row r="22" spans="1:10">
      <c r="A22" s="63" t="s">
        <v>202</v>
      </c>
      <c r="B22" s="64">
        <v>170512</v>
      </c>
      <c r="C22" s="64">
        <v>49625</v>
      </c>
      <c r="D22" s="65">
        <v>47866</v>
      </c>
      <c r="E22" s="66">
        <v>63.623168397368687</v>
      </c>
      <c r="F22" s="67">
        <v>18.516583769584667</v>
      </c>
      <c r="G22" s="68">
        <v>17.860247833046643</v>
      </c>
      <c r="H22" s="117">
        <v>51000</v>
      </c>
      <c r="I22" s="118">
        <v>1030</v>
      </c>
      <c r="J22" s="69">
        <v>22.992746100000002</v>
      </c>
    </row>
    <row r="23" spans="1:10">
      <c r="A23" s="63" t="s">
        <v>203</v>
      </c>
      <c r="B23" s="64">
        <v>593180</v>
      </c>
      <c r="C23" s="64">
        <v>142209</v>
      </c>
      <c r="D23" s="65">
        <v>123831</v>
      </c>
      <c r="E23" s="66">
        <v>69.03703358860362</v>
      </c>
      <c r="F23" s="67">
        <v>16.550941551639859</v>
      </c>
      <c r="G23" s="68">
        <v>14.412024859756523</v>
      </c>
      <c r="H23" s="117">
        <v>50100</v>
      </c>
      <c r="I23" s="118">
        <v>923</v>
      </c>
      <c r="J23" s="69">
        <v>21.22</v>
      </c>
    </row>
    <row r="24" spans="1:10">
      <c r="A24" s="63" t="s">
        <v>204</v>
      </c>
      <c r="B24" s="64">
        <v>149657</v>
      </c>
      <c r="C24" s="64">
        <v>31484</v>
      </c>
      <c r="D24" s="65">
        <v>27143</v>
      </c>
      <c r="E24" s="66">
        <v>71.852374642315297</v>
      </c>
      <c r="F24" s="67">
        <v>15.115899444988573</v>
      </c>
      <c r="G24" s="68">
        <v>13.031725912696126</v>
      </c>
      <c r="H24" s="117">
        <v>45600</v>
      </c>
      <c r="I24" s="118">
        <v>748</v>
      </c>
      <c r="J24" s="69">
        <v>20.162436499999998</v>
      </c>
    </row>
    <row r="25" spans="1:10">
      <c r="A25" s="63" t="s">
        <v>205</v>
      </c>
      <c r="B25" s="64">
        <v>2148937</v>
      </c>
      <c r="C25" s="64">
        <v>653737</v>
      </c>
      <c r="D25" s="65">
        <v>648646</v>
      </c>
      <c r="E25" s="66">
        <v>62.264206158803006</v>
      </c>
      <c r="F25" s="67">
        <v>18.941651310223335</v>
      </c>
      <c r="G25" s="68">
        <v>18.794142530973655</v>
      </c>
      <c r="H25" s="117">
        <v>60000</v>
      </c>
      <c r="I25" s="118">
        <v>1177</v>
      </c>
      <c r="J25" s="69">
        <v>24.238975799999999</v>
      </c>
    </row>
    <row r="26" spans="1:10">
      <c r="A26" s="63" t="s">
        <v>206</v>
      </c>
      <c r="B26" s="64">
        <v>582968</v>
      </c>
      <c r="C26" s="64">
        <v>126131</v>
      </c>
      <c r="D26" s="65">
        <v>113238</v>
      </c>
      <c r="E26" s="66">
        <v>70.891617426918657</v>
      </c>
      <c r="F26" s="67">
        <v>15.338115638722325</v>
      </c>
      <c r="G26" s="68">
        <v>13.770266934359027</v>
      </c>
      <c r="H26" s="117">
        <v>53400</v>
      </c>
      <c r="I26" s="118">
        <v>886</v>
      </c>
      <c r="J26" s="69">
        <v>20.268096499999999</v>
      </c>
    </row>
    <row r="27" spans="1:10">
      <c r="A27" s="63" t="s">
        <v>207</v>
      </c>
      <c r="B27" s="64">
        <v>572642</v>
      </c>
      <c r="C27" s="64">
        <v>136339</v>
      </c>
      <c r="D27" s="65">
        <v>135447</v>
      </c>
      <c r="E27" s="66">
        <v>67.814189013154476</v>
      </c>
      <c r="F27" s="67">
        <v>16.145722311434486</v>
      </c>
      <c r="G27" s="68">
        <v>16.040088675411045</v>
      </c>
      <c r="H27" s="117">
        <v>49000</v>
      </c>
      <c r="I27" s="118">
        <v>850</v>
      </c>
      <c r="J27" s="69">
        <v>21.490616599999999</v>
      </c>
    </row>
    <row r="28" spans="1:10">
      <c r="A28" s="63" t="s">
        <v>208</v>
      </c>
      <c r="B28" s="64">
        <v>168642</v>
      </c>
      <c r="C28" s="64">
        <v>46918</v>
      </c>
      <c r="D28" s="65">
        <v>35041</v>
      </c>
      <c r="E28" s="66">
        <v>67.295022765272279</v>
      </c>
      <c r="F28" s="67">
        <v>18.722191850790697</v>
      </c>
      <c r="G28" s="68">
        <v>13.982785383937015</v>
      </c>
      <c r="H28" s="117">
        <v>57600</v>
      </c>
      <c r="I28" s="118">
        <v>1083</v>
      </c>
      <c r="J28" s="69">
        <v>22.3529412</v>
      </c>
    </row>
    <row r="29" spans="1:10">
      <c r="A29" s="63" t="s">
        <v>209</v>
      </c>
      <c r="B29" s="64">
        <v>202912</v>
      </c>
      <c r="C29" s="64">
        <v>50423</v>
      </c>
      <c r="D29" s="65">
        <v>42975</v>
      </c>
      <c r="E29" s="66">
        <v>68.479632816982217</v>
      </c>
      <c r="F29" s="67">
        <v>17.016975464884748</v>
      </c>
      <c r="G29" s="68">
        <v>14.503391718133035</v>
      </c>
      <c r="H29" s="117">
        <v>47300</v>
      </c>
      <c r="I29" s="118">
        <v>883</v>
      </c>
      <c r="J29" s="69">
        <v>21</v>
      </c>
    </row>
    <row r="30" spans="1:10">
      <c r="A30" s="63" t="s">
        <v>210</v>
      </c>
      <c r="B30" s="64">
        <v>517874</v>
      </c>
      <c r="C30" s="64">
        <v>131051</v>
      </c>
      <c r="D30" s="65">
        <v>101448</v>
      </c>
      <c r="E30" s="66">
        <v>69.015542936646185</v>
      </c>
      <c r="F30" s="67">
        <v>17.464780848991101</v>
      </c>
      <c r="G30" s="68">
        <v>13.519676214362725</v>
      </c>
      <c r="H30" s="117">
        <v>53320</v>
      </c>
      <c r="I30" s="118">
        <v>930</v>
      </c>
      <c r="J30" s="69">
        <v>21.6243655</v>
      </c>
    </row>
    <row r="31" spans="1:10">
      <c r="A31" s="63" t="s">
        <v>211</v>
      </c>
      <c r="B31" s="64">
        <v>1644198</v>
      </c>
      <c r="C31" s="64">
        <v>406897</v>
      </c>
      <c r="D31" s="65">
        <v>355732</v>
      </c>
      <c r="E31" s="66">
        <v>68.313925346524698</v>
      </c>
      <c r="F31" s="67">
        <v>16.905951279423075</v>
      </c>
      <c r="G31" s="68">
        <v>14.780123374052229</v>
      </c>
      <c r="H31" s="117">
        <v>56900</v>
      </c>
      <c r="I31" s="118">
        <v>1028</v>
      </c>
      <c r="J31" s="69">
        <v>21.7297297</v>
      </c>
    </row>
    <row r="32" spans="1:10">
      <c r="A32" s="63" t="s">
        <v>212</v>
      </c>
      <c r="B32" s="64">
        <v>222813</v>
      </c>
      <c r="C32" s="64">
        <v>49649</v>
      </c>
      <c r="D32" s="65">
        <v>51428</v>
      </c>
      <c r="E32" s="66">
        <v>68.792800024699744</v>
      </c>
      <c r="F32" s="67">
        <v>15.328969711939239</v>
      </c>
      <c r="G32" s="68">
        <v>15.878230263361019</v>
      </c>
      <c r="H32" s="117">
        <v>47000</v>
      </c>
      <c r="I32" s="118">
        <v>820</v>
      </c>
      <c r="J32" s="69">
        <v>21.324000000000002</v>
      </c>
    </row>
    <row r="33" spans="1:10">
      <c r="A33" s="63" t="s">
        <v>213</v>
      </c>
      <c r="B33" s="64">
        <v>148555</v>
      </c>
      <c r="C33" s="64">
        <v>45333</v>
      </c>
      <c r="D33" s="65">
        <v>41728</v>
      </c>
      <c r="E33" s="66">
        <v>63.049623115577887</v>
      </c>
      <c r="F33" s="67">
        <v>19.240204400380279</v>
      </c>
      <c r="G33" s="68">
        <v>17.710172484041831</v>
      </c>
      <c r="H33" s="117">
        <v>41900</v>
      </c>
      <c r="I33" s="118">
        <v>850</v>
      </c>
      <c r="J33" s="69">
        <v>23.68</v>
      </c>
    </row>
    <row r="34" spans="1:10">
      <c r="A34" s="63" t="s">
        <v>214</v>
      </c>
      <c r="B34" s="64">
        <v>683553</v>
      </c>
      <c r="C34" s="64">
        <v>186687</v>
      </c>
      <c r="D34" s="65">
        <v>163855</v>
      </c>
      <c r="E34" s="66">
        <v>66.101567070723675</v>
      </c>
      <c r="F34" s="67">
        <v>18.05317693248686</v>
      </c>
      <c r="G34" s="68">
        <v>15.845255996789465</v>
      </c>
      <c r="H34" s="117">
        <v>62000</v>
      </c>
      <c r="I34" s="118">
        <v>1181</v>
      </c>
      <c r="J34" s="69">
        <v>22.8</v>
      </c>
    </row>
    <row r="35" spans="1:10">
      <c r="A35" s="63" t="s">
        <v>215</v>
      </c>
      <c r="B35" s="64">
        <v>175805</v>
      </c>
      <c r="C35" s="64">
        <v>30925</v>
      </c>
      <c r="D35" s="65">
        <v>26953</v>
      </c>
      <c r="E35" s="66">
        <v>75.232259086026801</v>
      </c>
      <c r="F35" s="67">
        <v>13.233739724327402</v>
      </c>
      <c r="G35" s="68">
        <v>11.534001189645803</v>
      </c>
      <c r="H35" s="117">
        <v>58300</v>
      </c>
      <c r="I35" s="118">
        <v>896</v>
      </c>
      <c r="J35" s="69">
        <v>18.9176471</v>
      </c>
    </row>
    <row r="36" spans="1:10">
      <c r="A36" s="63" t="s">
        <v>216</v>
      </c>
      <c r="B36" s="64">
        <v>1122808</v>
      </c>
      <c r="C36" s="64">
        <v>260893</v>
      </c>
      <c r="D36" s="65">
        <v>275346</v>
      </c>
      <c r="E36" s="66">
        <v>67.677889776480114</v>
      </c>
      <c r="F36" s="67">
        <v>15.725473720756556</v>
      </c>
      <c r="G36" s="68">
        <v>16.596636502763335</v>
      </c>
      <c r="H36" s="117">
        <v>51600</v>
      </c>
      <c r="I36" s="118">
        <v>912</v>
      </c>
      <c r="J36" s="69">
        <v>21.3934426</v>
      </c>
    </row>
    <row r="37" spans="1:10">
      <c r="A37" s="63" t="s">
        <v>217</v>
      </c>
      <c r="B37" s="64">
        <v>173178</v>
      </c>
      <c r="C37" s="64">
        <v>47589</v>
      </c>
      <c r="D37" s="65">
        <v>38996</v>
      </c>
      <c r="E37" s="66">
        <v>66.66769324345654</v>
      </c>
      <c r="F37" s="67">
        <v>18.320161069898329</v>
      </c>
      <c r="G37" s="68">
        <v>15.012145686645134</v>
      </c>
      <c r="H37" s="117">
        <v>39500</v>
      </c>
      <c r="I37" s="118">
        <v>740</v>
      </c>
      <c r="J37" s="69">
        <v>22.351144999999999</v>
      </c>
    </row>
    <row r="38" spans="1:10">
      <c r="A38" s="63" t="s">
        <v>218</v>
      </c>
      <c r="B38" s="64">
        <v>168811</v>
      </c>
      <c r="C38" s="64">
        <v>59755</v>
      </c>
      <c r="D38" s="65">
        <v>64951</v>
      </c>
      <c r="E38" s="66">
        <v>57.513193443650621</v>
      </c>
      <c r="F38" s="67">
        <v>20.358275670574447</v>
      </c>
      <c r="G38" s="68">
        <v>22.128530885774929</v>
      </c>
      <c r="H38" s="117">
        <v>44000</v>
      </c>
      <c r="I38" s="118">
        <v>958</v>
      </c>
      <c r="J38" s="69">
        <v>26.7558528</v>
      </c>
    </row>
    <row r="39" spans="1:10">
      <c r="A39" s="63" t="s">
        <v>219</v>
      </c>
      <c r="B39" s="64">
        <v>267784</v>
      </c>
      <c r="C39" s="64">
        <v>56740</v>
      </c>
      <c r="D39" s="65">
        <v>46444</v>
      </c>
      <c r="E39" s="66">
        <v>72.185201958120388</v>
      </c>
      <c r="F39" s="67">
        <v>15.295119794699275</v>
      </c>
      <c r="G39" s="68">
        <v>12.51967824718035</v>
      </c>
      <c r="H39" s="117">
        <v>52301</v>
      </c>
      <c r="I39" s="118">
        <v>870</v>
      </c>
      <c r="J39" s="69">
        <v>19.783783799999998</v>
      </c>
    </row>
    <row r="40" spans="1:10">
      <c r="A40" s="63" t="s">
        <v>220</v>
      </c>
      <c r="B40" s="64">
        <v>195222</v>
      </c>
      <c r="C40" s="64">
        <v>50112</v>
      </c>
      <c r="D40" s="65">
        <v>43684</v>
      </c>
      <c r="E40" s="66">
        <v>67.546657993619775</v>
      </c>
      <c r="F40" s="67">
        <v>17.338712467735572</v>
      </c>
      <c r="G40" s="68">
        <v>15.114629538644653</v>
      </c>
      <c r="H40" s="117">
        <v>42700</v>
      </c>
      <c r="I40" s="118">
        <v>780</v>
      </c>
      <c r="J40" s="69">
        <v>21.5625</v>
      </c>
    </row>
    <row r="41" spans="1:10">
      <c r="A41" s="63" t="s">
        <v>221</v>
      </c>
      <c r="B41" s="64">
        <v>232395</v>
      </c>
      <c r="C41" s="64">
        <v>46666</v>
      </c>
      <c r="D41" s="65">
        <v>43157</v>
      </c>
      <c r="E41" s="66">
        <v>72.123531273858063</v>
      </c>
      <c r="F41" s="67">
        <v>14.482741497992043</v>
      </c>
      <c r="G41" s="68">
        <v>13.393727228149885</v>
      </c>
      <c r="H41" s="117">
        <v>44000</v>
      </c>
      <c r="I41" s="118">
        <v>727</v>
      </c>
      <c r="J41" s="69">
        <v>19.362913899999999</v>
      </c>
    </row>
    <row r="42" spans="1:10">
      <c r="A42" s="63" t="s">
        <v>222</v>
      </c>
      <c r="B42" s="64">
        <v>164616</v>
      </c>
      <c r="C42" s="64">
        <v>32510</v>
      </c>
      <c r="D42" s="65">
        <v>27673</v>
      </c>
      <c r="E42" s="66">
        <v>73.228083754820972</v>
      </c>
      <c r="F42" s="67">
        <v>14.461808104128576</v>
      </c>
      <c r="G42" s="68">
        <v>12.310108141050449</v>
      </c>
      <c r="H42" s="117">
        <v>56000</v>
      </c>
      <c r="I42" s="118">
        <v>928</v>
      </c>
      <c r="J42" s="69">
        <v>20.0514139</v>
      </c>
    </row>
    <row r="43" spans="1:10">
      <c r="A43" s="63" t="s">
        <v>223</v>
      </c>
      <c r="B43" s="64">
        <v>300388</v>
      </c>
      <c r="C43" s="64">
        <v>90927</v>
      </c>
      <c r="D43" s="65">
        <v>73000</v>
      </c>
      <c r="E43" s="66">
        <v>64.694873092620313</v>
      </c>
      <c r="F43" s="67">
        <v>19.583041685062945</v>
      </c>
      <c r="G43" s="68">
        <v>15.722085222316744</v>
      </c>
      <c r="H43" s="117">
        <v>65000</v>
      </c>
      <c r="I43" s="118">
        <v>1242</v>
      </c>
      <c r="J43" s="69">
        <v>23.684210499999999</v>
      </c>
    </row>
    <row r="44" spans="1:10">
      <c r="A44" s="63" t="s">
        <v>224</v>
      </c>
      <c r="B44" s="64">
        <v>1470452</v>
      </c>
      <c r="C44" s="64">
        <v>364121</v>
      </c>
      <c r="D44" s="65">
        <v>323929</v>
      </c>
      <c r="E44" s="66">
        <v>68.123726547392593</v>
      </c>
      <c r="F44" s="67">
        <v>16.869152773543874</v>
      </c>
      <c r="G44" s="68">
        <v>15.007120679063535</v>
      </c>
      <c r="H44" s="117">
        <v>57000</v>
      </c>
      <c r="I44" s="118">
        <v>1005</v>
      </c>
      <c r="J44" s="69">
        <v>21.225000000000001</v>
      </c>
    </row>
    <row r="45" spans="1:10">
      <c r="A45" s="63" t="s">
        <v>225</v>
      </c>
      <c r="B45" s="64">
        <v>508829</v>
      </c>
      <c r="C45" s="64">
        <v>123339</v>
      </c>
      <c r="D45" s="65">
        <v>107336</v>
      </c>
      <c r="E45" s="66">
        <v>68.806794824639212</v>
      </c>
      <c r="F45" s="67">
        <v>16.678611609943964</v>
      </c>
      <c r="G45" s="68">
        <v>14.514593565416819</v>
      </c>
      <c r="H45" s="117">
        <v>50000</v>
      </c>
      <c r="I45" s="118">
        <v>899</v>
      </c>
      <c r="J45" s="69">
        <v>21.046153799999999</v>
      </c>
    </row>
    <row r="46" spans="1:10">
      <c r="A46" s="63" t="s">
        <v>226</v>
      </c>
      <c r="B46" s="64">
        <v>140067</v>
      </c>
      <c r="C46" s="64">
        <v>32193</v>
      </c>
      <c r="D46" s="65">
        <v>35695</v>
      </c>
      <c r="E46" s="66">
        <v>67.354475727921908</v>
      </c>
      <c r="F46" s="67">
        <v>15.480753047534323</v>
      </c>
      <c r="G46" s="68">
        <v>17.16477122454377</v>
      </c>
      <c r="H46" s="117">
        <v>44400</v>
      </c>
      <c r="I46" s="118">
        <v>790</v>
      </c>
      <c r="J46" s="69">
        <v>20.5108055</v>
      </c>
    </row>
    <row r="47" spans="1:10">
      <c r="A47" s="63" t="s">
        <v>227</v>
      </c>
      <c r="B47" s="64">
        <v>329795</v>
      </c>
      <c r="C47" s="64">
        <v>95157</v>
      </c>
      <c r="D47" s="65">
        <v>88973</v>
      </c>
      <c r="E47" s="66">
        <v>64.171814953543802</v>
      </c>
      <c r="F47" s="67">
        <v>18.515736732013426</v>
      </c>
      <c r="G47" s="68">
        <v>17.312448314442769</v>
      </c>
      <c r="H47" s="117">
        <v>50000</v>
      </c>
      <c r="I47" s="118">
        <v>987</v>
      </c>
      <c r="J47" s="69">
        <v>22.8013029</v>
      </c>
    </row>
    <row r="48" spans="1:10">
      <c r="A48" s="63" t="s">
        <v>228</v>
      </c>
      <c r="B48" s="64">
        <v>566853</v>
      </c>
      <c r="C48" s="64">
        <v>131763</v>
      </c>
      <c r="D48" s="65">
        <v>100653</v>
      </c>
      <c r="E48" s="66">
        <v>70.921429456165569</v>
      </c>
      <c r="F48" s="67">
        <v>16.485438569492874</v>
      </c>
      <c r="G48" s="68">
        <v>12.593131974341553</v>
      </c>
      <c r="H48" s="117">
        <v>54500</v>
      </c>
      <c r="I48" s="118">
        <v>936</v>
      </c>
      <c r="J48" s="69">
        <v>21.010791399999999</v>
      </c>
    </row>
    <row r="49" spans="1:10">
      <c r="A49" s="63" t="s">
        <v>229</v>
      </c>
      <c r="B49" s="64">
        <v>243318</v>
      </c>
      <c r="C49" s="64">
        <v>48642</v>
      </c>
      <c r="D49" s="65">
        <v>47579</v>
      </c>
      <c r="E49" s="66">
        <v>71.661281914595961</v>
      </c>
      <c r="F49" s="67">
        <v>14.325894816206681</v>
      </c>
      <c r="G49" s="68">
        <v>14.012823269197353</v>
      </c>
      <c r="H49" s="117">
        <v>44040</v>
      </c>
      <c r="I49" s="118">
        <v>732</v>
      </c>
      <c r="J49" s="69">
        <v>19.720354</v>
      </c>
    </row>
    <row r="50" spans="1:10">
      <c r="A50" s="63" t="s">
        <v>230</v>
      </c>
      <c r="B50" s="64">
        <v>146687</v>
      </c>
      <c r="C50" s="64">
        <v>37205</v>
      </c>
      <c r="D50" s="65">
        <v>30608</v>
      </c>
      <c r="E50" s="66">
        <v>68.385547785547786</v>
      </c>
      <c r="F50" s="67">
        <v>17.344988344988348</v>
      </c>
      <c r="G50" s="68">
        <v>14.26946386946387</v>
      </c>
      <c r="H50" s="117">
        <v>42500</v>
      </c>
      <c r="I50" s="118">
        <v>785</v>
      </c>
      <c r="J50" s="69">
        <v>21.566666699999999</v>
      </c>
    </row>
    <row r="51" spans="1:10">
      <c r="A51" s="63" t="s">
        <v>231</v>
      </c>
      <c r="B51" s="64">
        <v>430349</v>
      </c>
      <c r="C51" s="64">
        <v>149978</v>
      </c>
      <c r="D51" s="65">
        <v>133253</v>
      </c>
      <c r="E51" s="66">
        <v>60.308444743406483</v>
      </c>
      <c r="F51" s="67">
        <v>21.017685473247568</v>
      </c>
      <c r="G51" s="68">
        <v>18.673869783345946</v>
      </c>
      <c r="H51" s="117">
        <v>50000</v>
      </c>
      <c r="I51" s="118">
        <v>1020</v>
      </c>
      <c r="J51" s="69">
        <v>25</v>
      </c>
    </row>
    <row r="52" spans="1:10">
      <c r="A52" s="63" t="s">
        <v>232</v>
      </c>
      <c r="B52" s="64">
        <v>196335</v>
      </c>
      <c r="C52" s="64">
        <v>37330</v>
      </c>
      <c r="D52" s="65">
        <v>34003</v>
      </c>
      <c r="E52" s="66">
        <v>73.350195017708515</v>
      </c>
      <c r="F52" s="67">
        <v>13.946381338075525</v>
      </c>
      <c r="G52" s="68">
        <v>12.703423644215968</v>
      </c>
      <c r="H52" s="117">
        <v>47000</v>
      </c>
      <c r="I52" s="118">
        <v>782</v>
      </c>
      <c r="J52" s="69">
        <v>19.8339623</v>
      </c>
    </row>
    <row r="53" spans="1:10">
      <c r="A53" s="63" t="s">
        <v>233</v>
      </c>
      <c r="B53" s="64">
        <v>2210464</v>
      </c>
      <c r="C53" s="64">
        <v>970841</v>
      </c>
      <c r="D53" s="65">
        <v>1070192</v>
      </c>
      <c r="E53" s="66">
        <v>51.992604016890986</v>
      </c>
      <c r="F53" s="67">
        <v>22.83527425751447</v>
      </c>
      <c r="G53" s="68">
        <v>25.172121725594536</v>
      </c>
      <c r="H53" s="117">
        <v>58600</v>
      </c>
      <c r="I53" s="118">
        <v>1440</v>
      </c>
      <c r="J53" s="69">
        <v>29.376000000000001</v>
      </c>
    </row>
    <row r="54" spans="1:10">
      <c r="A54" s="63" t="s">
        <v>234</v>
      </c>
      <c r="B54" s="64">
        <v>360667</v>
      </c>
      <c r="C54" s="64">
        <v>71710</v>
      </c>
      <c r="D54" s="65">
        <v>62156</v>
      </c>
      <c r="E54" s="66">
        <v>72.93082564763121</v>
      </c>
      <c r="F54" s="67">
        <v>14.500549002796578</v>
      </c>
      <c r="G54" s="68">
        <v>12.568625349572224</v>
      </c>
      <c r="H54" s="117">
        <v>50400</v>
      </c>
      <c r="I54" s="118">
        <v>818</v>
      </c>
      <c r="J54" s="69">
        <v>19.6666667</v>
      </c>
    </row>
    <row r="55" spans="1:10">
      <c r="A55" s="63" t="s">
        <v>235</v>
      </c>
      <c r="B55" s="64">
        <v>171040</v>
      </c>
      <c r="C55" s="64">
        <v>49185</v>
      </c>
      <c r="D55" s="65">
        <v>37789</v>
      </c>
      <c r="E55" s="66">
        <v>66.290976458641779</v>
      </c>
      <c r="F55" s="67">
        <v>19.06291906640725</v>
      </c>
      <c r="G55" s="68">
        <v>14.646104474950972</v>
      </c>
      <c r="H55" s="117">
        <v>56400</v>
      </c>
      <c r="I55" s="118">
        <v>1020</v>
      </c>
      <c r="J55" s="69">
        <v>23.2542373</v>
      </c>
    </row>
    <row r="56" spans="1:10">
      <c r="A56" s="63" t="s">
        <v>236</v>
      </c>
      <c r="B56" s="64">
        <v>148924</v>
      </c>
      <c r="C56" s="64">
        <v>36566</v>
      </c>
      <c r="D56" s="65">
        <v>37876</v>
      </c>
      <c r="E56" s="66">
        <v>66.672635942802401</v>
      </c>
      <c r="F56" s="67">
        <v>16.370441338431096</v>
      </c>
      <c r="G56" s="68">
        <v>16.95692271876651</v>
      </c>
      <c r="H56" s="117">
        <v>35000</v>
      </c>
      <c r="I56" s="118">
        <v>608</v>
      </c>
      <c r="J56" s="69">
        <v>21.190909099999999</v>
      </c>
    </row>
    <row r="57" spans="1:10">
      <c r="A57" s="63" t="s">
        <v>237</v>
      </c>
      <c r="B57" s="64">
        <v>319947</v>
      </c>
      <c r="C57" s="64">
        <v>82810</v>
      </c>
      <c r="D57" s="65">
        <v>90162</v>
      </c>
      <c r="E57" s="66">
        <v>64.908636104512098</v>
      </c>
      <c r="F57" s="67">
        <v>16.799920473749236</v>
      </c>
      <c r="G57" s="68">
        <v>18.291443421738663</v>
      </c>
      <c r="H57" s="117">
        <v>45000</v>
      </c>
      <c r="I57" s="118">
        <v>878</v>
      </c>
      <c r="J57" s="69">
        <v>22.74</v>
      </c>
    </row>
    <row r="58" spans="1:10">
      <c r="A58" s="63" t="s">
        <v>238</v>
      </c>
      <c r="B58" s="64">
        <v>1073463</v>
      </c>
      <c r="C58" s="64">
        <v>439720</v>
      </c>
      <c r="D58" s="65">
        <v>519955</v>
      </c>
      <c r="E58" s="66">
        <v>52.79833439736997</v>
      </c>
      <c r="F58" s="67">
        <v>21.627651443237006</v>
      </c>
      <c r="G58" s="68">
        <v>25.574014159393016</v>
      </c>
      <c r="H58" s="117">
        <v>46000</v>
      </c>
      <c r="I58" s="118">
        <v>1150</v>
      </c>
      <c r="J58" s="69">
        <v>29.018181800000001</v>
      </c>
    </row>
    <row r="59" spans="1:10">
      <c r="A59" s="63" t="s">
        <v>239</v>
      </c>
      <c r="B59" s="64">
        <v>399523</v>
      </c>
      <c r="C59" s="64">
        <v>114862</v>
      </c>
      <c r="D59" s="65">
        <v>108575</v>
      </c>
      <c r="E59" s="66">
        <v>64.133010145113658</v>
      </c>
      <c r="F59" s="67">
        <v>18.43810196481315</v>
      </c>
      <c r="G59" s="68">
        <v>17.428887890073199</v>
      </c>
      <c r="H59" s="117">
        <v>51000</v>
      </c>
      <c r="I59" s="118">
        <v>950</v>
      </c>
      <c r="J59" s="69">
        <v>23.410909100000001</v>
      </c>
    </row>
    <row r="60" spans="1:10">
      <c r="A60" s="63" t="s">
        <v>240</v>
      </c>
      <c r="B60" s="64">
        <v>943273</v>
      </c>
      <c r="C60" s="64">
        <v>216302</v>
      </c>
      <c r="D60" s="65">
        <v>174136</v>
      </c>
      <c r="E60" s="66">
        <v>70.72544201854825</v>
      </c>
      <c r="F60" s="67">
        <v>16.218056235571275</v>
      </c>
      <c r="G60" s="68">
        <v>13.05650174588048</v>
      </c>
      <c r="H60" s="117">
        <v>65750</v>
      </c>
      <c r="I60" s="118">
        <v>1122</v>
      </c>
      <c r="J60" s="69">
        <v>21.25</v>
      </c>
    </row>
    <row r="61" spans="1:10">
      <c r="A61" s="63" t="s">
        <v>241</v>
      </c>
      <c r="B61" s="64">
        <v>461583</v>
      </c>
      <c r="C61" s="64">
        <v>111288</v>
      </c>
      <c r="D61" s="65">
        <v>87397</v>
      </c>
      <c r="E61" s="66">
        <v>69.90843112190808</v>
      </c>
      <c r="F61" s="67">
        <v>16.85497404084402</v>
      </c>
      <c r="G61" s="68">
        <v>13.236594837247907</v>
      </c>
      <c r="H61" s="117">
        <v>52000</v>
      </c>
      <c r="I61" s="118">
        <v>940</v>
      </c>
      <c r="J61" s="69">
        <v>21.130203699999999</v>
      </c>
    </row>
    <row r="62" spans="1:10">
      <c r="A62" s="63" t="s">
        <v>242</v>
      </c>
      <c r="B62" s="64">
        <v>188127</v>
      </c>
      <c r="C62" s="64">
        <v>66879</v>
      </c>
      <c r="D62" s="65">
        <v>66042</v>
      </c>
      <c r="E62" s="66">
        <v>58.597779771249158</v>
      </c>
      <c r="F62" s="67">
        <v>20.831464453913433</v>
      </c>
      <c r="G62" s="68">
        <v>20.570755774837409</v>
      </c>
      <c r="H62" s="117">
        <v>57700</v>
      </c>
      <c r="I62" s="118">
        <v>1215</v>
      </c>
      <c r="J62" s="69">
        <v>26.264730100000001</v>
      </c>
    </row>
    <row r="63" spans="1:10">
      <c r="A63" s="63" t="s">
        <v>243</v>
      </c>
      <c r="B63" s="64">
        <v>298198</v>
      </c>
      <c r="C63" s="64">
        <v>80598</v>
      </c>
      <c r="D63" s="65">
        <v>100571</v>
      </c>
      <c r="E63" s="66">
        <v>62.206618311231267</v>
      </c>
      <c r="F63" s="67">
        <v>16.813422701187193</v>
      </c>
      <c r="G63" s="68">
        <v>20.97995898758154</v>
      </c>
      <c r="H63" s="117">
        <v>45000</v>
      </c>
      <c r="I63" s="118">
        <v>930</v>
      </c>
      <c r="J63" s="69">
        <v>23.714285700000001</v>
      </c>
    </row>
    <row r="64" spans="1:10">
      <c r="A64" s="63" t="s">
        <v>244</v>
      </c>
      <c r="B64" s="64">
        <v>3876076</v>
      </c>
      <c r="C64" s="64">
        <v>1497781</v>
      </c>
      <c r="D64" s="65">
        <v>1708630</v>
      </c>
      <c r="E64" s="66">
        <v>54.727611925020128</v>
      </c>
      <c r="F64" s="67">
        <v>21.147670302818771</v>
      </c>
      <c r="G64" s="68">
        <v>24.124717772161105</v>
      </c>
      <c r="H64" s="117">
        <v>65000</v>
      </c>
      <c r="I64" s="118">
        <v>1460</v>
      </c>
      <c r="J64" s="69">
        <v>28.017301</v>
      </c>
    </row>
    <row r="65" spans="1:10">
      <c r="A65" s="63" t="s">
        <v>245</v>
      </c>
      <c r="B65" s="64">
        <v>200060</v>
      </c>
      <c r="C65" s="64">
        <v>52877</v>
      </c>
      <c r="D65" s="65">
        <v>49579</v>
      </c>
      <c r="E65" s="66">
        <v>66.132039297095019</v>
      </c>
      <c r="F65" s="67">
        <v>17.479075486916397</v>
      </c>
      <c r="G65" s="68">
        <v>16.388885215988573</v>
      </c>
      <c r="H65" s="117">
        <v>48190</v>
      </c>
      <c r="I65" s="118">
        <v>863</v>
      </c>
      <c r="J65" s="69">
        <v>21.213171599999999</v>
      </c>
    </row>
    <row r="66" spans="1:10">
      <c r="A66" s="63" t="s">
        <v>246</v>
      </c>
      <c r="B66" s="64">
        <v>144387</v>
      </c>
      <c r="C66" s="64">
        <v>31180</v>
      </c>
      <c r="D66" s="65">
        <v>19986</v>
      </c>
      <c r="E66" s="66">
        <v>73.835226255797664</v>
      </c>
      <c r="F66" s="67">
        <v>15.944526547790113</v>
      </c>
      <c r="G66" s="68">
        <v>10.220247196412226</v>
      </c>
      <c r="H66" s="117">
        <v>61000</v>
      </c>
      <c r="I66" s="118">
        <v>1024</v>
      </c>
      <c r="J66" s="69">
        <v>20.660869600000002</v>
      </c>
    </row>
    <row r="67" spans="1:10">
      <c r="A67" s="63" t="s">
        <v>247</v>
      </c>
      <c r="B67" s="64">
        <v>358269</v>
      </c>
      <c r="C67" s="64">
        <v>69344</v>
      </c>
      <c r="D67" s="65">
        <v>65323</v>
      </c>
      <c r="E67" s="66">
        <v>72.680631968450257</v>
      </c>
      <c r="F67" s="67">
        <v>14.067546294042229</v>
      </c>
      <c r="G67" s="68">
        <v>13.251821737507505</v>
      </c>
      <c r="H67" s="117">
        <v>49000</v>
      </c>
      <c r="I67" s="118">
        <v>830</v>
      </c>
      <c r="J67" s="69">
        <v>20.055843599999999</v>
      </c>
    </row>
    <row r="68" spans="1:10">
      <c r="A68" s="63" t="s">
        <v>248</v>
      </c>
      <c r="B68" s="64">
        <v>240689</v>
      </c>
      <c r="C68" s="64">
        <v>54313</v>
      </c>
      <c r="D68" s="65">
        <v>49994</v>
      </c>
      <c r="E68" s="66">
        <v>69.765736414335237</v>
      </c>
      <c r="F68" s="67">
        <v>15.743081079200918</v>
      </c>
      <c r="G68" s="68">
        <v>14.491182506463844</v>
      </c>
      <c r="H68" s="117">
        <v>54000</v>
      </c>
      <c r="I68" s="118">
        <v>908</v>
      </c>
      <c r="J68" s="69">
        <v>20.9006623</v>
      </c>
    </row>
    <row r="69" spans="1:10">
      <c r="A69" s="63" t="s">
        <v>249</v>
      </c>
      <c r="B69" s="64">
        <v>464515</v>
      </c>
      <c r="C69" s="64">
        <v>158123</v>
      </c>
      <c r="D69" s="65">
        <v>161256</v>
      </c>
      <c r="E69" s="66">
        <v>59.257374083740913</v>
      </c>
      <c r="F69" s="67">
        <v>20.171477266058933</v>
      </c>
      <c r="G69" s="68">
        <v>20.571148650200154</v>
      </c>
      <c r="H69" s="117">
        <v>46800</v>
      </c>
      <c r="I69" s="118">
        <v>1008</v>
      </c>
      <c r="J69" s="69">
        <v>25.099236600000001</v>
      </c>
    </row>
    <row r="70" spans="1:10">
      <c r="A70" s="63" t="s">
        <v>250</v>
      </c>
      <c r="B70" s="64">
        <v>156139</v>
      </c>
      <c r="C70" s="64">
        <v>59242</v>
      </c>
      <c r="D70" s="65">
        <v>50407</v>
      </c>
      <c r="E70" s="66">
        <v>58.745692055322287</v>
      </c>
      <c r="F70" s="67">
        <v>22.289192890574444</v>
      </c>
      <c r="G70" s="68">
        <v>18.965115054103272</v>
      </c>
      <c r="H70" s="117">
        <v>77100</v>
      </c>
      <c r="I70" s="118">
        <v>1742</v>
      </c>
      <c r="J70" s="69">
        <v>26.137499999999999</v>
      </c>
    </row>
    <row r="71" spans="1:10">
      <c r="A71" s="63" t="s">
        <v>251</v>
      </c>
      <c r="B71" s="64">
        <v>143714</v>
      </c>
      <c r="C71" s="64">
        <v>39377</v>
      </c>
      <c r="D71" s="65">
        <v>35233</v>
      </c>
      <c r="E71" s="66">
        <v>65.826020043604913</v>
      </c>
      <c r="F71" s="67">
        <v>18.036038181784868</v>
      </c>
      <c r="G71" s="68">
        <v>16.137941774610212</v>
      </c>
      <c r="H71" s="117">
        <v>46500</v>
      </c>
      <c r="I71" s="118">
        <v>850</v>
      </c>
      <c r="J71" s="69">
        <v>21.9</v>
      </c>
    </row>
    <row r="72" spans="1:10">
      <c r="A72" s="63" t="s">
        <v>252</v>
      </c>
      <c r="B72" s="64">
        <v>1389599</v>
      </c>
      <c r="C72" s="64">
        <v>413798</v>
      </c>
      <c r="D72" s="65">
        <v>412882</v>
      </c>
      <c r="E72" s="66">
        <v>62.699642057701219</v>
      </c>
      <c r="F72" s="67">
        <v>18.670844239375999</v>
      </c>
      <c r="G72" s="68">
        <v>18.629513702922782</v>
      </c>
      <c r="H72" s="117">
        <v>59300</v>
      </c>
      <c r="I72" s="118">
        <v>1160</v>
      </c>
      <c r="J72" s="69">
        <v>24.057970999999998</v>
      </c>
    </row>
    <row r="73" spans="1:10">
      <c r="A73" s="63" t="s">
        <v>253</v>
      </c>
      <c r="B73" s="64">
        <v>1016501</v>
      </c>
      <c r="C73" s="64">
        <v>273298</v>
      </c>
      <c r="D73" s="65">
        <v>263955</v>
      </c>
      <c r="E73" s="66">
        <v>65.4222611816285</v>
      </c>
      <c r="F73" s="67">
        <v>17.58952832945241</v>
      </c>
      <c r="G73" s="68">
        <v>16.988210488919094</v>
      </c>
      <c r="H73" s="117">
        <v>50800</v>
      </c>
      <c r="I73" s="118">
        <v>987</v>
      </c>
      <c r="J73" s="69">
        <v>22.5619835</v>
      </c>
    </row>
    <row r="74" spans="1:10">
      <c r="A74" s="63" t="s">
        <v>254</v>
      </c>
      <c r="B74" s="64">
        <v>723804</v>
      </c>
      <c r="C74" s="64">
        <v>136305</v>
      </c>
      <c r="D74" s="65">
        <v>126318</v>
      </c>
      <c r="E74" s="66">
        <v>73.376337022405096</v>
      </c>
      <c r="F74" s="67">
        <v>13.818052425572292</v>
      </c>
      <c r="G74" s="68">
        <v>12.805610552022603</v>
      </c>
      <c r="H74" s="117">
        <v>50000</v>
      </c>
      <c r="I74" s="118">
        <v>770</v>
      </c>
      <c r="J74" s="69">
        <v>18.830769199999999</v>
      </c>
    </row>
    <row r="75" spans="1:10">
      <c r="A75" s="63" t="s">
        <v>255</v>
      </c>
      <c r="B75" s="64">
        <v>557896</v>
      </c>
      <c r="C75" s="64">
        <v>175789</v>
      </c>
      <c r="D75" s="65">
        <v>149352</v>
      </c>
      <c r="E75" s="66">
        <v>63.179232580288257</v>
      </c>
      <c r="F75" s="67">
        <v>19.907319851829538</v>
      </c>
      <c r="G75" s="68">
        <v>16.913447567882205</v>
      </c>
      <c r="H75" s="117">
        <v>58200</v>
      </c>
      <c r="I75" s="118">
        <v>1147</v>
      </c>
      <c r="J75" s="69">
        <v>24.266666699999998</v>
      </c>
    </row>
    <row r="76" spans="1:10">
      <c r="A76" s="63" t="s">
        <v>256</v>
      </c>
      <c r="B76" s="64">
        <v>380725</v>
      </c>
      <c r="C76" s="64">
        <v>123977</v>
      </c>
      <c r="D76" s="65">
        <v>115360</v>
      </c>
      <c r="E76" s="66">
        <v>61.401117952720853</v>
      </c>
      <c r="F76" s="67">
        <v>19.994290893491296</v>
      </c>
      <c r="G76" s="68">
        <v>18.604591153787847</v>
      </c>
      <c r="H76" s="117">
        <v>55000</v>
      </c>
      <c r="I76" s="118">
        <v>1052</v>
      </c>
      <c r="J76" s="69">
        <v>24.7283951</v>
      </c>
    </row>
    <row r="77" spans="1:10">
      <c r="A77" s="63" t="s">
        <v>257</v>
      </c>
      <c r="B77" s="64">
        <v>100120</v>
      </c>
      <c r="C77" s="64">
        <v>28460</v>
      </c>
      <c r="D77" s="65">
        <v>21369</v>
      </c>
      <c r="E77" s="66">
        <v>66.769368251872308</v>
      </c>
      <c r="F77" s="67">
        <v>18.979786460729979</v>
      </c>
      <c r="G77" s="68">
        <v>14.250845287397715</v>
      </c>
      <c r="H77" s="117">
        <v>57000</v>
      </c>
      <c r="I77" s="118">
        <v>1085</v>
      </c>
      <c r="J77" s="69">
        <v>22.545000000000002</v>
      </c>
    </row>
    <row r="78" spans="1:10">
      <c r="A78" s="63" t="s">
        <v>258</v>
      </c>
      <c r="B78" s="64">
        <v>318928</v>
      </c>
      <c r="C78" s="64">
        <v>71977</v>
      </c>
      <c r="D78" s="65">
        <v>58317</v>
      </c>
      <c r="E78" s="66">
        <v>70.995632448989582</v>
      </c>
      <c r="F78" s="67">
        <v>16.022590166999837</v>
      </c>
      <c r="G78" s="68">
        <v>12.981777384010579</v>
      </c>
      <c r="H78" s="117">
        <v>60600</v>
      </c>
      <c r="I78" s="118">
        <v>1040</v>
      </c>
      <c r="J78" s="69">
        <v>20.495575200000001</v>
      </c>
    </row>
    <row r="79" spans="1:10">
      <c r="A79" s="63" t="s">
        <v>259</v>
      </c>
      <c r="B79" s="64">
        <v>315801</v>
      </c>
      <c r="C79" s="64">
        <v>77683</v>
      </c>
      <c r="D79" s="65">
        <v>73384</v>
      </c>
      <c r="E79" s="66">
        <v>67.642459967271265</v>
      </c>
      <c r="F79" s="67">
        <v>16.639178525835995</v>
      </c>
      <c r="G79" s="68">
        <v>15.718361506892741</v>
      </c>
      <c r="H79" s="117">
        <v>57000</v>
      </c>
      <c r="I79" s="118">
        <v>1043</v>
      </c>
      <c r="J79" s="69">
        <v>22.152000000000001</v>
      </c>
    </row>
    <row r="80" spans="1:10">
      <c r="A80" s="63" t="s">
        <v>260</v>
      </c>
      <c r="B80" s="64">
        <v>721702</v>
      </c>
      <c r="C80" s="64">
        <v>295664</v>
      </c>
      <c r="D80" s="65">
        <v>280310</v>
      </c>
      <c r="E80" s="66">
        <v>55.614960899330804</v>
      </c>
      <c r="F80" s="67">
        <v>22.78411560358672</v>
      </c>
      <c r="G80" s="68">
        <v>21.600923497082476</v>
      </c>
      <c r="H80" s="117">
        <v>53000</v>
      </c>
      <c r="I80" s="118">
        <v>1250</v>
      </c>
      <c r="J80" s="69">
        <v>27.411428600000001</v>
      </c>
    </row>
    <row r="81" spans="1:10">
      <c r="A81" s="63" t="s">
        <v>261</v>
      </c>
      <c r="B81" s="64">
        <v>287777</v>
      </c>
      <c r="C81" s="64">
        <v>71949</v>
      </c>
      <c r="D81" s="65">
        <v>67164</v>
      </c>
      <c r="E81" s="66">
        <v>67.412448171660145</v>
      </c>
      <c r="F81" s="67">
        <v>16.854224741736747</v>
      </c>
      <c r="G81" s="68">
        <v>15.733327086603104</v>
      </c>
      <c r="H81" s="117">
        <v>50500</v>
      </c>
      <c r="I81" s="118">
        <v>880</v>
      </c>
      <c r="J81" s="69">
        <v>21.717246500000002</v>
      </c>
    </row>
    <row r="82" spans="1:10">
      <c r="A82" s="63" t="s">
        <v>262</v>
      </c>
      <c r="B82" s="64">
        <v>477469</v>
      </c>
      <c r="C82" s="64">
        <v>158382</v>
      </c>
      <c r="D82" s="65">
        <v>156786</v>
      </c>
      <c r="E82" s="66">
        <v>60.238040868644795</v>
      </c>
      <c r="F82" s="67">
        <v>19.981656167955826</v>
      </c>
      <c r="G82" s="68">
        <v>19.780302963399386</v>
      </c>
      <c r="H82" s="117">
        <v>57100</v>
      </c>
      <c r="I82" s="118">
        <v>1230</v>
      </c>
      <c r="J82" s="69">
        <v>25.441696100000001</v>
      </c>
    </row>
    <row r="83" spans="1:10">
      <c r="A83" s="63" t="s">
        <v>263</v>
      </c>
      <c r="B83" s="64">
        <v>784633</v>
      </c>
      <c r="C83" s="64">
        <v>167673</v>
      </c>
      <c r="D83" s="65">
        <v>155083</v>
      </c>
      <c r="E83" s="66">
        <v>70.854324902992545</v>
      </c>
      <c r="F83" s="67">
        <v>15.141291813445863</v>
      </c>
      <c r="G83" s="68">
        <v>14.004383283561603</v>
      </c>
      <c r="H83" s="117">
        <v>53000</v>
      </c>
      <c r="I83" s="118">
        <v>907</v>
      </c>
      <c r="J83" s="69">
        <v>20.468571399999998</v>
      </c>
    </row>
    <row r="84" spans="1:10">
      <c r="A84" s="63" t="s">
        <v>264</v>
      </c>
      <c r="B84" s="64">
        <v>257268</v>
      </c>
      <c r="C84" s="64">
        <v>63479</v>
      </c>
      <c r="D84" s="65">
        <v>46146</v>
      </c>
      <c r="E84" s="66">
        <v>70.120716394153064</v>
      </c>
      <c r="F84" s="67">
        <v>17.301774631840892</v>
      </c>
      <c r="G84" s="68">
        <v>12.577508974006047</v>
      </c>
      <c r="H84" s="117">
        <v>61700</v>
      </c>
      <c r="I84" s="118">
        <v>1070</v>
      </c>
      <c r="J84" s="69">
        <v>21.181598099999999</v>
      </c>
    </row>
    <row r="85" spans="1:10">
      <c r="A85" s="63" t="s">
        <v>265</v>
      </c>
      <c r="B85" s="64">
        <v>539990</v>
      </c>
      <c r="C85" s="64">
        <v>131912</v>
      </c>
      <c r="D85" s="65">
        <v>106615</v>
      </c>
      <c r="E85" s="66">
        <v>69.36136269342866</v>
      </c>
      <c r="F85" s="67">
        <v>16.944010214292046</v>
      </c>
      <c r="G85" s="68">
        <v>13.694627092279296</v>
      </c>
      <c r="H85" s="117">
        <v>50300</v>
      </c>
      <c r="I85" s="118">
        <v>884</v>
      </c>
      <c r="J85" s="69">
        <v>21.06</v>
      </c>
    </row>
    <row r="86" spans="1:10">
      <c r="A86" s="63" t="s">
        <v>266</v>
      </c>
      <c r="B86" s="64">
        <v>591795</v>
      </c>
      <c r="C86" s="64">
        <v>247642</v>
      </c>
      <c r="D86" s="65">
        <v>253948</v>
      </c>
      <c r="E86" s="66">
        <v>54.125033725540405</v>
      </c>
      <c r="F86" s="67">
        <v>22.649112618153715</v>
      </c>
      <c r="G86" s="68">
        <v>23.225853656305876</v>
      </c>
      <c r="H86" s="117">
        <v>60500</v>
      </c>
      <c r="I86" s="118">
        <v>1480</v>
      </c>
      <c r="J86" s="69">
        <v>28.240249599999999</v>
      </c>
    </row>
    <row r="87" spans="1:10">
      <c r="A87" s="63" t="s">
        <v>267</v>
      </c>
      <c r="B87" s="64">
        <v>993595</v>
      </c>
      <c r="C87" s="64">
        <v>351023</v>
      </c>
      <c r="D87" s="65">
        <v>309935</v>
      </c>
      <c r="E87" s="66">
        <v>60.052171190647861</v>
      </c>
      <c r="F87" s="67">
        <v>21.215579071809728</v>
      </c>
      <c r="G87" s="68">
        <v>18.732249737542407</v>
      </c>
      <c r="H87" s="117">
        <v>80000</v>
      </c>
      <c r="I87" s="118">
        <v>1670</v>
      </c>
      <c r="J87" s="69">
        <v>25.3817272</v>
      </c>
    </row>
    <row r="88" spans="1:10">
      <c r="A88" s="63" t="s">
        <v>268</v>
      </c>
      <c r="B88" s="64">
        <v>389338</v>
      </c>
      <c r="C88" s="64">
        <v>126100</v>
      </c>
      <c r="D88" s="65">
        <v>118514</v>
      </c>
      <c r="E88" s="66">
        <v>61.414428852657608</v>
      </c>
      <c r="F88" s="67">
        <v>19.891095855837666</v>
      </c>
      <c r="G88" s="68">
        <v>18.69447529150472</v>
      </c>
      <c r="H88" s="117">
        <v>90100</v>
      </c>
      <c r="I88" s="118">
        <v>1841</v>
      </c>
      <c r="J88" s="69">
        <v>24.617647099999999</v>
      </c>
    </row>
    <row r="89" spans="1:10">
      <c r="A89" s="63" t="s">
        <v>269</v>
      </c>
      <c r="B89" s="64">
        <v>152396</v>
      </c>
      <c r="C89" s="64">
        <v>35691</v>
      </c>
      <c r="D89" s="65">
        <v>35822</v>
      </c>
      <c r="E89" s="66">
        <v>68.061578587729826</v>
      </c>
      <c r="F89" s="67">
        <v>15.939957750693361</v>
      </c>
      <c r="G89" s="68">
        <v>15.9984636615768</v>
      </c>
      <c r="H89" s="117">
        <v>44300</v>
      </c>
      <c r="I89" s="118">
        <v>733</v>
      </c>
      <c r="J89" s="69">
        <v>21.424778799999999</v>
      </c>
    </row>
    <row r="90" spans="1:10">
      <c r="A90" s="63" t="s">
        <v>270</v>
      </c>
      <c r="B90" s="64">
        <v>875914</v>
      </c>
      <c r="C90" s="64">
        <v>289971</v>
      </c>
      <c r="D90" s="65">
        <v>226453</v>
      </c>
      <c r="E90" s="66">
        <v>62.909580863267401</v>
      </c>
      <c r="F90" s="67">
        <v>20.826193065189631</v>
      </c>
      <c r="G90" s="68">
        <v>16.264226071542971</v>
      </c>
      <c r="H90" s="117">
        <v>68000</v>
      </c>
      <c r="I90" s="118">
        <v>1350</v>
      </c>
      <c r="J90" s="69">
        <v>24.335664300000001</v>
      </c>
    </row>
    <row r="91" spans="1:10">
      <c r="A91" s="63" t="s">
        <v>271</v>
      </c>
      <c r="B91" s="64">
        <v>138404</v>
      </c>
      <c r="C91" s="64">
        <v>36840</v>
      </c>
      <c r="D91" s="65">
        <v>33214</v>
      </c>
      <c r="E91" s="66">
        <v>66.394189716873413</v>
      </c>
      <c r="F91" s="67">
        <v>17.672624701378695</v>
      </c>
      <c r="G91" s="68">
        <v>15.933185581747884</v>
      </c>
      <c r="H91" s="117">
        <v>47250</v>
      </c>
      <c r="I91" s="118">
        <v>870</v>
      </c>
      <c r="J91" s="69">
        <v>22.5</v>
      </c>
    </row>
    <row r="92" spans="1:10">
      <c r="A92" s="63" t="s">
        <v>272</v>
      </c>
      <c r="B92" s="64">
        <v>156101</v>
      </c>
      <c r="C92" s="64">
        <v>39940</v>
      </c>
      <c r="D92" s="65">
        <v>42974</v>
      </c>
      <c r="E92" s="66">
        <v>65.310126979478284</v>
      </c>
      <c r="F92" s="67">
        <v>16.710248310775473</v>
      </c>
      <c r="G92" s="68">
        <v>17.97962470974625</v>
      </c>
      <c r="H92" s="117">
        <v>52100</v>
      </c>
      <c r="I92" s="118">
        <v>990</v>
      </c>
      <c r="J92" s="69">
        <v>22.8923077</v>
      </c>
    </row>
    <row r="93" spans="1:10">
      <c r="A93" s="63" t="s">
        <v>273</v>
      </c>
      <c r="B93" s="64">
        <v>126082</v>
      </c>
      <c r="C93" s="64">
        <v>46677</v>
      </c>
      <c r="D93" s="65">
        <v>43548</v>
      </c>
      <c r="E93" s="66">
        <v>58.288451136579035</v>
      </c>
      <c r="F93" s="67">
        <v>21.57905199554337</v>
      </c>
      <c r="G93" s="68">
        <v>20.132496867877599</v>
      </c>
      <c r="H93" s="117">
        <v>51300</v>
      </c>
      <c r="I93" s="118">
        <v>1127</v>
      </c>
      <c r="J93" s="69">
        <v>26.093023299999999</v>
      </c>
    </row>
    <row r="94" spans="1:10">
      <c r="A94" s="63" t="s">
        <v>274</v>
      </c>
      <c r="B94" s="64">
        <v>177490</v>
      </c>
      <c r="C94" s="64">
        <v>38038</v>
      </c>
      <c r="D94" s="65">
        <v>40632</v>
      </c>
      <c r="E94" s="66">
        <v>69.288725796377264</v>
      </c>
      <c r="F94" s="67">
        <v>14.849312929419112</v>
      </c>
      <c r="G94" s="68">
        <v>15.861961274203622</v>
      </c>
      <c r="H94" s="117">
        <v>49000</v>
      </c>
      <c r="I94" s="118">
        <v>834</v>
      </c>
      <c r="J94" s="69">
        <v>20.9754322</v>
      </c>
    </row>
    <row r="95" spans="1:10">
      <c r="A95" s="63" t="s">
        <v>275</v>
      </c>
      <c r="B95" s="64">
        <v>717889</v>
      </c>
      <c r="C95" s="64">
        <v>214700</v>
      </c>
      <c r="D95" s="65">
        <v>207335</v>
      </c>
      <c r="E95" s="66">
        <v>62.976917759429575</v>
      </c>
      <c r="F95" s="67">
        <v>18.834588972598173</v>
      </c>
      <c r="G95" s="68">
        <v>18.188493267972248</v>
      </c>
      <c r="H95" s="117">
        <v>45000</v>
      </c>
      <c r="I95" s="118">
        <v>910</v>
      </c>
      <c r="J95" s="69">
        <v>23.560975599999999</v>
      </c>
    </row>
    <row r="96" spans="1:10">
      <c r="A96" s="63" t="s">
        <v>276</v>
      </c>
      <c r="B96" s="64">
        <v>165221</v>
      </c>
      <c r="C96" s="64">
        <v>39321</v>
      </c>
      <c r="D96" s="65">
        <v>38444</v>
      </c>
      <c r="E96" s="66">
        <v>67.996098540656675</v>
      </c>
      <c r="F96" s="67">
        <v>16.1824138016182</v>
      </c>
      <c r="G96" s="68">
        <v>15.821487657725136</v>
      </c>
      <c r="H96" s="117">
        <v>43600</v>
      </c>
      <c r="I96" s="118">
        <v>731</v>
      </c>
      <c r="J96" s="69">
        <v>21.15</v>
      </c>
    </row>
    <row r="97" spans="1:19">
      <c r="A97" s="63" t="s">
        <v>277</v>
      </c>
      <c r="B97" s="64">
        <v>250036</v>
      </c>
      <c r="C97" s="64">
        <v>71797</v>
      </c>
      <c r="D97" s="65">
        <v>70141</v>
      </c>
      <c r="E97" s="66">
        <v>63.788924775622867</v>
      </c>
      <c r="F97" s="67">
        <v>18.316776112701351</v>
      </c>
      <c r="G97" s="68">
        <v>17.894299111675775</v>
      </c>
      <c r="H97" s="117">
        <v>43900</v>
      </c>
      <c r="I97" s="118">
        <v>850</v>
      </c>
      <c r="J97" s="69">
        <v>23.4</v>
      </c>
    </row>
    <row r="98" spans="1:19">
      <c r="A98" s="63" t="s">
        <v>278</v>
      </c>
      <c r="B98" s="64">
        <v>266140</v>
      </c>
      <c r="C98" s="64">
        <v>57373</v>
      </c>
      <c r="D98" s="65">
        <v>48032</v>
      </c>
      <c r="E98" s="66">
        <v>71.630623477640668</v>
      </c>
      <c r="F98" s="67">
        <v>15.4417365325869</v>
      </c>
      <c r="G98" s="68">
        <v>12.927639989772436</v>
      </c>
      <c r="H98" s="117">
        <v>48000</v>
      </c>
      <c r="I98" s="118">
        <v>812</v>
      </c>
      <c r="J98" s="69">
        <v>19.738903400000002</v>
      </c>
    </row>
    <row r="99" spans="1:19">
      <c r="A99" s="63" t="s">
        <v>279</v>
      </c>
      <c r="B99" s="64">
        <v>177789</v>
      </c>
      <c r="C99" s="64">
        <v>73105</v>
      </c>
      <c r="D99" s="65">
        <v>57904</v>
      </c>
      <c r="E99" s="66">
        <v>57.574530923127739</v>
      </c>
      <c r="F99" s="67">
        <v>23.674052293084799</v>
      </c>
      <c r="G99" s="68">
        <v>18.751416783787459</v>
      </c>
      <c r="H99" s="117">
        <v>72500</v>
      </c>
      <c r="I99" s="118">
        <v>1670</v>
      </c>
      <c r="J99" s="69">
        <v>27.076923099999998</v>
      </c>
    </row>
    <row r="100" spans="1:19">
      <c r="A100" s="63" t="s">
        <v>280</v>
      </c>
      <c r="B100" s="64">
        <v>384765</v>
      </c>
      <c r="C100" s="64">
        <v>132340</v>
      </c>
      <c r="D100" s="65">
        <v>108649</v>
      </c>
      <c r="E100" s="66">
        <v>61.488220610655311</v>
      </c>
      <c r="F100" s="67">
        <v>21.148885983948965</v>
      </c>
      <c r="G100" s="68">
        <v>17.362893405395731</v>
      </c>
      <c r="H100" s="117">
        <v>55000</v>
      </c>
      <c r="I100" s="118">
        <v>1160</v>
      </c>
      <c r="J100" s="69">
        <v>25.170731700000001</v>
      </c>
    </row>
    <row r="101" spans="1:19">
      <c r="A101" s="63" t="s">
        <v>281</v>
      </c>
      <c r="B101" s="64">
        <v>1426978</v>
      </c>
      <c r="C101" s="64">
        <v>400071</v>
      </c>
      <c r="D101" s="65">
        <v>309042</v>
      </c>
      <c r="E101" s="66">
        <v>66.803240124133296</v>
      </c>
      <c r="F101" s="67">
        <v>18.729117813801004</v>
      </c>
      <c r="G101" s="68">
        <v>14.467642062065709</v>
      </c>
      <c r="H101" s="117">
        <v>88000</v>
      </c>
      <c r="I101" s="118">
        <v>1670</v>
      </c>
      <c r="J101" s="69">
        <v>22.8</v>
      </c>
    </row>
    <row r="102" spans="1:19">
      <c r="A102" s="63" t="s">
        <v>282</v>
      </c>
      <c r="B102" s="64">
        <v>179189</v>
      </c>
      <c r="C102" s="64">
        <v>36121</v>
      </c>
      <c r="D102" s="65">
        <v>27928</v>
      </c>
      <c r="E102" s="66">
        <v>73.66817684736759</v>
      </c>
      <c r="F102" s="67">
        <v>14.850064545835764</v>
      </c>
      <c r="G102" s="68">
        <v>11.481758606796635</v>
      </c>
      <c r="H102" s="117">
        <v>47000</v>
      </c>
      <c r="I102" s="118">
        <v>773</v>
      </c>
      <c r="J102" s="69">
        <v>19.883076899999999</v>
      </c>
    </row>
    <row r="103" spans="1:19">
      <c r="A103" s="63" t="s">
        <v>283</v>
      </c>
      <c r="B103" s="64">
        <v>177450</v>
      </c>
      <c r="C103" s="64">
        <v>40136</v>
      </c>
      <c r="D103" s="65">
        <v>38755</v>
      </c>
      <c r="E103" s="66">
        <v>69.224197455732792</v>
      </c>
      <c r="F103" s="67">
        <v>15.657269028364562</v>
      </c>
      <c r="G103" s="68">
        <v>15.118533515902646</v>
      </c>
      <c r="H103" s="117">
        <v>42500</v>
      </c>
      <c r="I103" s="118">
        <v>746</v>
      </c>
      <c r="J103" s="69">
        <v>20.533333299999999</v>
      </c>
    </row>
    <row r="104" spans="1:19">
      <c r="A104" s="63" t="s">
        <v>284</v>
      </c>
      <c r="B104" s="64">
        <v>223581</v>
      </c>
      <c r="C104" s="64">
        <v>64979</v>
      </c>
      <c r="D104" s="65">
        <v>57472</v>
      </c>
      <c r="E104" s="66">
        <v>64.612810375918997</v>
      </c>
      <c r="F104" s="67">
        <v>18.778321080131317</v>
      </c>
      <c r="G104" s="68">
        <v>16.608868543949693</v>
      </c>
      <c r="H104" s="117">
        <v>63300</v>
      </c>
      <c r="I104" s="118">
        <v>1143</v>
      </c>
      <c r="J104" s="69">
        <v>23.76</v>
      </c>
    </row>
    <row r="105" spans="1:19">
      <c r="A105" s="63" t="s">
        <v>285</v>
      </c>
      <c r="B105" s="64">
        <v>167212</v>
      </c>
      <c r="C105" s="64">
        <v>32963</v>
      </c>
      <c r="D105" s="65">
        <v>28897</v>
      </c>
      <c r="E105" s="66">
        <v>72.995390095690439</v>
      </c>
      <c r="F105" s="67">
        <v>14.389798840539219</v>
      </c>
      <c r="G105" s="68">
        <v>12.614811063770343</v>
      </c>
      <c r="H105" s="117">
        <v>41000</v>
      </c>
      <c r="I105" s="118">
        <v>650</v>
      </c>
      <c r="J105" s="69">
        <v>19.444444399999998</v>
      </c>
    </row>
    <row r="106" spans="1:19">
      <c r="A106" s="54"/>
      <c r="B106" s="54"/>
      <c r="C106" s="54"/>
      <c r="D106" s="54"/>
      <c r="E106" s="70"/>
      <c r="F106" s="70"/>
      <c r="G106" s="70"/>
      <c r="H106" s="54"/>
      <c r="I106" s="54"/>
      <c r="J106" s="54"/>
      <c r="K106" s="20"/>
      <c r="L106" s="20"/>
      <c r="M106" s="20"/>
      <c r="N106" s="20"/>
      <c r="O106" s="20"/>
      <c r="P106" s="20"/>
      <c r="Q106" s="20"/>
      <c r="R106" s="20"/>
      <c r="S106" s="20"/>
    </row>
    <row r="107" spans="1:19" ht="45.75" customHeight="1">
      <c r="A107" s="464" t="s">
        <v>286</v>
      </c>
      <c r="B107" s="464"/>
      <c r="C107" s="464"/>
      <c r="D107" s="464"/>
      <c r="E107" s="464"/>
      <c r="F107" s="464"/>
      <c r="G107" s="464"/>
      <c r="H107" s="464"/>
      <c r="I107" s="464"/>
      <c r="J107" s="464"/>
      <c r="K107" s="71"/>
      <c r="L107" s="71"/>
      <c r="M107" s="71"/>
      <c r="N107" s="71"/>
      <c r="O107" s="71"/>
      <c r="P107" s="71"/>
      <c r="Q107" s="71"/>
      <c r="R107" s="71"/>
      <c r="S107" s="71"/>
    </row>
    <row r="108" spans="1:19">
      <c r="A108" s="37" t="s">
        <v>287</v>
      </c>
      <c r="B108" s="37"/>
      <c r="C108" s="37"/>
      <c r="D108" s="37"/>
      <c r="E108" s="37"/>
      <c r="F108" s="37"/>
      <c r="G108" s="37"/>
      <c r="H108" s="37"/>
      <c r="I108" s="37"/>
      <c r="J108" s="37"/>
      <c r="K108" s="37"/>
      <c r="L108" s="37"/>
      <c r="M108" s="37"/>
      <c r="N108" s="37"/>
      <c r="O108" s="37"/>
      <c r="P108" s="37"/>
      <c r="Q108" s="37"/>
      <c r="R108" s="37"/>
      <c r="S108" s="37"/>
    </row>
    <row r="109" spans="1:19">
      <c r="A109" s="54"/>
      <c r="B109" s="54"/>
      <c r="C109" s="54"/>
      <c r="D109" s="54"/>
      <c r="E109" s="72"/>
      <c r="F109" s="72"/>
      <c r="G109" s="72"/>
      <c r="H109" s="54"/>
      <c r="I109" s="54"/>
      <c r="J109" s="54"/>
      <c r="K109" s="37"/>
      <c r="L109" s="37"/>
      <c r="M109" s="37"/>
      <c r="N109" s="37"/>
      <c r="O109" s="37"/>
      <c r="P109" s="37"/>
      <c r="Q109" s="37"/>
      <c r="R109" s="37"/>
      <c r="S109" s="37"/>
    </row>
    <row r="110" spans="1:19">
      <c r="A110" s="54"/>
      <c r="B110" s="54"/>
      <c r="C110" s="54"/>
      <c r="D110" s="54"/>
      <c r="E110" s="72"/>
      <c r="F110" s="72"/>
      <c r="G110" s="72"/>
      <c r="H110" s="54"/>
      <c r="I110" s="54"/>
      <c r="J110" s="54"/>
      <c r="K110" s="37"/>
      <c r="L110" s="37"/>
      <c r="M110" s="37"/>
      <c r="N110" s="37"/>
      <c r="O110" s="37"/>
      <c r="P110" s="37"/>
      <c r="Q110" s="37"/>
      <c r="R110" s="37"/>
      <c r="S110" s="37"/>
    </row>
    <row r="111" spans="1:19">
      <c r="A111" s="54"/>
      <c r="B111" s="54"/>
      <c r="C111" s="54"/>
      <c r="D111" s="54"/>
      <c r="E111" s="72"/>
      <c r="F111" s="72"/>
      <c r="G111" s="72"/>
      <c r="H111" s="54"/>
      <c r="I111" s="54"/>
      <c r="J111" s="54"/>
      <c r="K111" s="37"/>
      <c r="L111" s="37"/>
      <c r="M111" s="37"/>
      <c r="N111" s="37"/>
      <c r="O111" s="37"/>
      <c r="P111" s="37"/>
      <c r="Q111" s="37"/>
      <c r="R111" s="37"/>
      <c r="S111" s="37"/>
    </row>
    <row r="112" spans="1:19">
      <c r="A112" s="54"/>
      <c r="B112" s="54"/>
      <c r="C112" s="54"/>
      <c r="D112" s="54"/>
      <c r="E112" s="72"/>
      <c r="F112" s="72"/>
      <c r="G112" s="72"/>
      <c r="H112" s="54"/>
      <c r="I112" s="54"/>
      <c r="J112" s="54"/>
      <c r="K112" s="37"/>
      <c r="L112" s="37"/>
      <c r="M112" s="37"/>
      <c r="N112" s="37"/>
      <c r="O112" s="37"/>
      <c r="P112" s="37"/>
      <c r="Q112" s="37"/>
      <c r="R112" s="37"/>
      <c r="S112" s="37"/>
    </row>
    <row r="113" spans="1:19">
      <c r="A113" s="54"/>
      <c r="B113" s="54"/>
      <c r="C113" s="54"/>
      <c r="D113" s="54"/>
      <c r="E113" s="72"/>
      <c r="F113" s="72"/>
      <c r="G113" s="72"/>
      <c r="H113" s="54"/>
      <c r="I113" s="54"/>
      <c r="J113" s="54"/>
      <c r="K113" s="37"/>
      <c r="L113" s="37"/>
      <c r="M113" s="37"/>
      <c r="N113" s="37"/>
      <c r="O113" s="37"/>
      <c r="P113" s="37"/>
      <c r="Q113" s="37"/>
      <c r="R113" s="37"/>
      <c r="S113" s="37"/>
    </row>
    <row r="114" spans="1:19">
      <c r="A114" s="54"/>
      <c r="B114" s="54"/>
      <c r="C114" s="54"/>
      <c r="D114" s="54"/>
      <c r="E114" s="72"/>
      <c r="F114" s="72"/>
      <c r="G114" s="72"/>
      <c r="H114" s="54"/>
      <c r="I114" s="54"/>
      <c r="J114" s="54"/>
      <c r="K114" s="37"/>
      <c r="L114" s="37"/>
      <c r="M114" s="37"/>
      <c r="N114" s="37"/>
      <c r="O114" s="37"/>
      <c r="P114" s="37"/>
      <c r="Q114" s="37"/>
      <c r="R114" s="37"/>
      <c r="S114" s="37"/>
    </row>
    <row r="115" spans="1:19">
      <c r="A115" s="54"/>
      <c r="B115" s="54"/>
      <c r="C115" s="54"/>
      <c r="D115" s="54"/>
      <c r="E115" s="72"/>
      <c r="F115" s="72"/>
      <c r="G115" s="72"/>
      <c r="H115" s="54"/>
      <c r="I115" s="54"/>
      <c r="J115" s="54"/>
      <c r="K115" s="37"/>
      <c r="L115" s="37"/>
      <c r="M115" s="37"/>
      <c r="N115" s="37"/>
      <c r="O115" s="37"/>
      <c r="P115" s="37"/>
      <c r="Q115" s="37"/>
      <c r="R115" s="37"/>
      <c r="S115" s="37"/>
    </row>
    <row r="116" spans="1:19">
      <c r="A116" s="54"/>
      <c r="B116" s="54"/>
      <c r="C116" s="54"/>
      <c r="D116" s="54"/>
      <c r="E116" s="72"/>
      <c r="F116" s="72"/>
      <c r="G116" s="72"/>
      <c r="H116" s="54"/>
      <c r="I116" s="54"/>
      <c r="J116" s="54"/>
      <c r="K116" s="37"/>
      <c r="L116" s="37"/>
      <c r="M116" s="37"/>
      <c r="N116" s="37"/>
      <c r="O116" s="37"/>
      <c r="P116" s="37"/>
      <c r="Q116" s="37"/>
      <c r="R116" s="37"/>
      <c r="S116" s="37"/>
    </row>
    <row r="117" spans="1:19">
      <c r="A117" s="54"/>
      <c r="B117" s="54"/>
      <c r="C117" s="54"/>
      <c r="D117" s="54"/>
      <c r="E117" s="72"/>
      <c r="F117" s="72"/>
      <c r="G117" s="72"/>
      <c r="H117" s="54"/>
      <c r="I117" s="54"/>
      <c r="J117" s="54"/>
      <c r="K117" s="37"/>
      <c r="L117" s="37"/>
      <c r="M117" s="37"/>
      <c r="N117" s="37"/>
      <c r="O117" s="37"/>
      <c r="P117" s="37"/>
      <c r="Q117" s="37"/>
      <c r="R117" s="37"/>
      <c r="S117" s="37"/>
    </row>
    <row r="118" spans="1:19">
      <c r="A118" s="54"/>
      <c r="B118" s="54"/>
      <c r="C118" s="54"/>
      <c r="D118" s="54"/>
      <c r="E118" s="72"/>
      <c r="F118" s="72"/>
      <c r="G118" s="72"/>
      <c r="H118" s="54"/>
      <c r="I118" s="54"/>
      <c r="J118" s="54"/>
      <c r="K118" s="37"/>
      <c r="L118" s="37"/>
      <c r="M118" s="37"/>
      <c r="N118" s="37"/>
      <c r="O118" s="37"/>
      <c r="P118" s="37"/>
      <c r="Q118" s="37"/>
      <c r="R118" s="37"/>
      <c r="S118" s="37"/>
    </row>
    <row r="119" spans="1:19">
      <c r="A119" s="54"/>
      <c r="B119" s="54"/>
      <c r="C119" s="54"/>
      <c r="D119" s="54"/>
      <c r="E119" s="72"/>
      <c r="F119" s="72"/>
      <c r="G119" s="72"/>
      <c r="H119" s="54"/>
      <c r="I119" s="54"/>
      <c r="J119" s="54"/>
      <c r="K119" s="37"/>
      <c r="L119" s="37"/>
      <c r="M119" s="37"/>
      <c r="N119" s="37"/>
      <c r="O119" s="37"/>
      <c r="P119" s="37"/>
      <c r="Q119" s="37"/>
      <c r="R119" s="37"/>
      <c r="S119" s="37"/>
    </row>
    <row r="120" spans="1:19">
      <c r="A120" s="54"/>
      <c r="B120" s="54"/>
      <c r="C120" s="54"/>
      <c r="D120" s="54"/>
      <c r="E120" s="72"/>
      <c r="F120" s="72"/>
      <c r="G120" s="72"/>
      <c r="H120" s="54"/>
      <c r="I120" s="54"/>
      <c r="J120" s="54"/>
      <c r="K120" s="37"/>
      <c r="L120" s="37"/>
      <c r="M120" s="37"/>
      <c r="N120" s="37"/>
      <c r="O120" s="37"/>
      <c r="P120" s="37"/>
      <c r="Q120" s="37"/>
      <c r="R120" s="37"/>
      <c r="S120" s="37"/>
    </row>
    <row r="121" spans="1:19">
      <c r="A121" s="54"/>
      <c r="B121" s="54"/>
      <c r="C121" s="54"/>
      <c r="D121" s="54"/>
      <c r="E121" s="72"/>
      <c r="F121" s="72"/>
      <c r="G121" s="72"/>
      <c r="H121" s="54"/>
      <c r="I121" s="54"/>
      <c r="J121" s="54"/>
      <c r="K121" s="37"/>
      <c r="L121" s="37"/>
      <c r="M121" s="37"/>
      <c r="N121" s="37"/>
      <c r="O121" s="37"/>
      <c r="P121" s="37"/>
      <c r="Q121" s="37"/>
      <c r="R121" s="37"/>
      <c r="S121" s="37"/>
    </row>
    <row r="122" spans="1:19">
      <c r="A122" s="54"/>
      <c r="B122" s="54"/>
      <c r="C122" s="54"/>
      <c r="D122" s="54"/>
      <c r="E122" s="72"/>
      <c r="F122" s="72"/>
      <c r="G122" s="72"/>
      <c r="H122" s="54"/>
      <c r="I122" s="54"/>
      <c r="J122" s="54"/>
      <c r="K122" s="37"/>
      <c r="L122" s="37"/>
      <c r="M122" s="37"/>
      <c r="N122" s="37"/>
      <c r="O122" s="37"/>
      <c r="P122" s="37"/>
      <c r="Q122" s="37"/>
      <c r="R122" s="37"/>
      <c r="S122" s="37"/>
    </row>
    <row r="123" spans="1:19">
      <c r="A123" s="54"/>
      <c r="B123" s="54"/>
      <c r="C123" s="54"/>
      <c r="D123" s="54"/>
      <c r="E123" s="72"/>
      <c r="F123" s="72"/>
      <c r="G123" s="72"/>
      <c r="H123" s="54"/>
      <c r="I123" s="54"/>
      <c r="J123" s="54"/>
      <c r="K123" s="37"/>
      <c r="L123" s="37"/>
      <c r="M123" s="37"/>
      <c r="N123" s="37"/>
      <c r="O123" s="37"/>
      <c r="P123" s="37"/>
      <c r="Q123" s="37"/>
      <c r="R123" s="37"/>
      <c r="S123" s="37"/>
    </row>
    <row r="124" spans="1:19">
      <c r="A124" s="54"/>
      <c r="B124" s="54"/>
      <c r="C124" s="54"/>
      <c r="D124" s="54"/>
      <c r="E124" s="72"/>
      <c r="F124" s="72"/>
      <c r="G124" s="72"/>
      <c r="H124" s="54"/>
      <c r="I124" s="54"/>
      <c r="J124" s="54"/>
      <c r="K124" s="37"/>
      <c r="L124" s="37"/>
      <c r="M124" s="37"/>
      <c r="N124" s="37"/>
      <c r="O124" s="37"/>
      <c r="P124" s="37"/>
      <c r="Q124" s="37"/>
      <c r="R124" s="37"/>
      <c r="S124" s="37"/>
    </row>
    <row r="125" spans="1:19">
      <c r="A125" s="54"/>
      <c r="B125" s="54"/>
      <c r="C125" s="54"/>
      <c r="D125" s="54"/>
      <c r="E125" s="72"/>
      <c r="F125" s="72"/>
      <c r="G125" s="72"/>
      <c r="H125" s="54"/>
      <c r="I125" s="54"/>
      <c r="J125" s="54"/>
      <c r="K125" s="37"/>
      <c r="L125" s="37"/>
      <c r="M125" s="37"/>
      <c r="N125" s="37"/>
      <c r="O125" s="37"/>
      <c r="P125" s="37"/>
      <c r="Q125" s="37"/>
      <c r="R125" s="37"/>
      <c r="S125" s="37"/>
    </row>
    <row r="126" spans="1:19">
      <c r="A126" s="54"/>
      <c r="B126" s="54"/>
      <c r="C126" s="54"/>
      <c r="D126" s="54"/>
      <c r="E126" s="72"/>
      <c r="F126" s="72"/>
      <c r="G126" s="72"/>
      <c r="H126" s="54"/>
      <c r="I126" s="54"/>
      <c r="J126" s="54"/>
      <c r="K126" s="37"/>
      <c r="L126" s="37"/>
      <c r="M126" s="37"/>
      <c r="N126" s="37"/>
      <c r="O126" s="37"/>
      <c r="P126" s="37"/>
      <c r="Q126" s="37"/>
      <c r="R126" s="37"/>
      <c r="S126" s="37"/>
    </row>
    <row r="127" spans="1:19">
      <c r="A127" s="54"/>
      <c r="B127" s="54"/>
      <c r="C127" s="54"/>
      <c r="D127" s="54"/>
      <c r="E127" s="72"/>
      <c r="F127" s="72"/>
      <c r="G127" s="72"/>
      <c r="H127" s="54"/>
      <c r="I127" s="54"/>
      <c r="J127" s="54"/>
      <c r="K127" s="37"/>
      <c r="L127" s="37"/>
      <c r="M127" s="37"/>
      <c r="N127" s="37"/>
      <c r="O127" s="37"/>
      <c r="P127" s="37"/>
      <c r="Q127" s="37"/>
      <c r="R127" s="37"/>
      <c r="S127" s="37"/>
    </row>
    <row r="128" spans="1:19">
      <c r="A128" s="54"/>
      <c r="B128" s="54"/>
      <c r="C128" s="54"/>
      <c r="D128" s="54"/>
      <c r="E128" s="72"/>
      <c r="F128" s="72"/>
      <c r="G128" s="72"/>
      <c r="H128" s="54"/>
      <c r="I128" s="54"/>
      <c r="J128" s="54"/>
      <c r="K128" s="37"/>
      <c r="L128" s="37"/>
      <c r="M128" s="37"/>
      <c r="N128" s="37"/>
      <c r="O128" s="37"/>
      <c r="P128" s="37"/>
      <c r="Q128" s="37"/>
      <c r="R128" s="37"/>
      <c r="S128" s="37"/>
    </row>
    <row r="129" spans="1:19">
      <c r="A129" s="54"/>
      <c r="B129" s="54"/>
      <c r="C129" s="54"/>
      <c r="D129" s="54"/>
      <c r="E129" s="72"/>
      <c r="F129" s="72"/>
      <c r="G129" s="72"/>
      <c r="H129" s="54"/>
      <c r="I129" s="54"/>
      <c r="J129" s="54"/>
      <c r="K129" s="37"/>
      <c r="L129" s="37"/>
      <c r="M129" s="37"/>
      <c r="N129" s="37"/>
      <c r="O129" s="37"/>
      <c r="P129" s="37"/>
      <c r="Q129" s="37"/>
      <c r="R129" s="37"/>
      <c r="S129" s="37"/>
    </row>
    <row r="130" spans="1:19">
      <c r="A130" s="54"/>
      <c r="B130" s="54"/>
      <c r="C130" s="54"/>
      <c r="D130" s="54"/>
      <c r="E130" s="72"/>
      <c r="F130" s="72"/>
      <c r="G130" s="72"/>
      <c r="H130" s="54"/>
      <c r="I130" s="54"/>
      <c r="J130" s="54"/>
      <c r="K130" s="37"/>
      <c r="L130" s="37"/>
      <c r="M130" s="37"/>
      <c r="N130" s="37"/>
      <c r="O130" s="37"/>
      <c r="P130" s="37"/>
      <c r="Q130" s="37"/>
      <c r="R130" s="37"/>
      <c r="S130" s="37"/>
    </row>
    <row r="131" spans="1:19">
      <c r="A131" s="54"/>
      <c r="B131" s="54"/>
      <c r="C131" s="54"/>
      <c r="D131" s="54"/>
      <c r="E131" s="72"/>
      <c r="F131" s="72"/>
      <c r="G131" s="72"/>
      <c r="H131" s="54"/>
      <c r="I131" s="54"/>
      <c r="J131" s="54"/>
      <c r="K131" s="37"/>
      <c r="L131" s="37"/>
      <c r="M131" s="37"/>
      <c r="N131" s="37"/>
      <c r="O131" s="37"/>
      <c r="P131" s="37"/>
      <c r="Q131" s="37"/>
      <c r="R131" s="37"/>
      <c r="S131" s="37"/>
    </row>
    <row r="132" spans="1:19">
      <c r="A132" s="54"/>
      <c r="B132" s="54"/>
      <c r="C132" s="54"/>
      <c r="D132" s="54"/>
      <c r="E132" s="72"/>
      <c r="F132" s="72"/>
      <c r="G132" s="72"/>
      <c r="H132" s="54"/>
      <c r="I132" s="54"/>
      <c r="J132" s="54"/>
      <c r="K132" s="37"/>
      <c r="L132" s="37"/>
      <c r="M132" s="37"/>
      <c r="N132" s="37"/>
      <c r="O132" s="37"/>
      <c r="P132" s="37"/>
      <c r="Q132" s="37"/>
      <c r="R132" s="37"/>
      <c r="S132" s="37"/>
    </row>
    <row r="133" spans="1:19">
      <c r="A133" s="54"/>
      <c r="B133" s="54"/>
      <c r="C133" s="54"/>
      <c r="D133" s="54"/>
      <c r="E133" s="72"/>
      <c r="F133" s="72"/>
      <c r="G133" s="72"/>
      <c r="H133" s="54"/>
      <c r="I133" s="54"/>
      <c r="J133" s="54"/>
      <c r="K133" s="37"/>
      <c r="L133" s="37"/>
      <c r="M133" s="37"/>
      <c r="N133" s="37"/>
      <c r="O133" s="37"/>
      <c r="P133" s="37"/>
      <c r="Q133" s="37"/>
      <c r="R133" s="37"/>
      <c r="S133" s="37"/>
    </row>
    <row r="134" spans="1:19">
      <c r="A134" s="54"/>
      <c r="B134" s="54"/>
      <c r="C134" s="54"/>
      <c r="D134" s="54"/>
      <c r="E134" s="72"/>
      <c r="F134" s="72"/>
      <c r="G134" s="72"/>
      <c r="H134" s="54"/>
      <c r="I134" s="54"/>
      <c r="J134" s="54"/>
      <c r="K134" s="37"/>
      <c r="L134" s="37"/>
      <c r="M134" s="37"/>
      <c r="N134" s="37"/>
      <c r="O134" s="37"/>
      <c r="P134" s="37"/>
      <c r="Q134" s="37"/>
      <c r="R134" s="37"/>
      <c r="S134" s="37"/>
    </row>
    <row r="135" spans="1:19">
      <c r="A135" s="54"/>
      <c r="B135" s="54"/>
      <c r="C135" s="54"/>
      <c r="D135" s="54"/>
      <c r="E135" s="72"/>
      <c r="F135" s="72"/>
      <c r="G135" s="72"/>
      <c r="H135" s="54"/>
      <c r="I135" s="54"/>
      <c r="J135" s="54"/>
      <c r="K135" s="37"/>
      <c r="L135" s="37"/>
      <c r="M135" s="37"/>
      <c r="N135" s="37"/>
      <c r="O135" s="37"/>
      <c r="P135" s="37"/>
      <c r="Q135" s="37"/>
      <c r="R135" s="37"/>
      <c r="S135" s="37"/>
    </row>
    <row r="136" spans="1:19">
      <c r="A136" s="54"/>
      <c r="B136" s="54"/>
      <c r="C136" s="54"/>
      <c r="D136" s="54"/>
      <c r="E136" s="72"/>
      <c r="F136" s="72"/>
      <c r="G136" s="72"/>
      <c r="H136" s="54"/>
      <c r="I136" s="54"/>
      <c r="J136" s="54"/>
      <c r="K136" s="37"/>
      <c r="L136" s="37"/>
      <c r="M136" s="37"/>
      <c r="N136" s="37"/>
      <c r="O136" s="37"/>
      <c r="P136" s="37"/>
      <c r="Q136" s="37"/>
      <c r="R136" s="37"/>
      <c r="S136" s="37"/>
    </row>
    <row r="137" spans="1:19">
      <c r="A137" s="54"/>
      <c r="B137" s="54"/>
      <c r="C137" s="54"/>
      <c r="D137" s="54"/>
      <c r="E137" s="72"/>
      <c r="F137" s="72"/>
      <c r="G137" s="72"/>
      <c r="H137" s="54"/>
      <c r="I137" s="54"/>
      <c r="J137" s="54"/>
      <c r="K137" s="37"/>
      <c r="L137" s="37"/>
      <c r="M137" s="37"/>
      <c r="N137" s="37"/>
      <c r="O137" s="37"/>
      <c r="P137" s="37"/>
      <c r="Q137" s="37"/>
      <c r="R137" s="37"/>
      <c r="S137" s="37"/>
    </row>
    <row r="138" spans="1:19">
      <c r="A138" s="54"/>
      <c r="B138" s="54"/>
      <c r="C138" s="54"/>
      <c r="D138" s="54"/>
      <c r="E138" s="72"/>
      <c r="F138" s="72"/>
      <c r="G138" s="72"/>
      <c r="H138" s="54"/>
      <c r="I138" s="54"/>
      <c r="J138" s="54"/>
      <c r="K138" s="37"/>
      <c r="L138" s="37"/>
      <c r="M138" s="37"/>
      <c r="N138" s="37"/>
      <c r="O138" s="37"/>
      <c r="P138" s="37"/>
      <c r="Q138" s="37"/>
      <c r="R138" s="37"/>
      <c r="S138" s="37"/>
    </row>
    <row r="139" spans="1:19">
      <c r="A139" s="54"/>
      <c r="B139" s="54"/>
      <c r="C139" s="54"/>
      <c r="D139" s="54"/>
      <c r="E139" s="72"/>
      <c r="F139" s="72"/>
      <c r="G139" s="72"/>
      <c r="H139" s="54"/>
      <c r="I139" s="54"/>
      <c r="J139" s="54"/>
      <c r="K139" s="37"/>
      <c r="L139" s="37"/>
      <c r="M139" s="37"/>
      <c r="N139" s="37"/>
      <c r="O139" s="37"/>
      <c r="P139" s="37"/>
      <c r="Q139" s="37"/>
      <c r="R139" s="37"/>
      <c r="S139" s="37"/>
    </row>
    <row r="140" spans="1:19">
      <c r="A140" s="54"/>
      <c r="B140" s="54"/>
      <c r="C140" s="54"/>
      <c r="D140" s="54"/>
      <c r="E140" s="72"/>
      <c r="F140" s="72"/>
      <c r="G140" s="72"/>
      <c r="H140" s="54"/>
      <c r="I140" s="54"/>
      <c r="J140" s="54"/>
      <c r="K140" s="37"/>
      <c r="L140" s="37"/>
      <c r="M140" s="37"/>
      <c r="N140" s="37"/>
      <c r="O140" s="37"/>
      <c r="P140" s="37"/>
      <c r="Q140" s="37"/>
      <c r="R140" s="37"/>
      <c r="S140" s="37"/>
    </row>
    <row r="141" spans="1:19">
      <c r="A141" s="54"/>
      <c r="B141" s="54"/>
      <c r="C141" s="54"/>
      <c r="D141" s="54"/>
      <c r="E141" s="72"/>
      <c r="F141" s="72"/>
      <c r="G141" s="72"/>
      <c r="H141" s="54"/>
      <c r="I141" s="54"/>
      <c r="J141" s="54"/>
      <c r="K141" s="37"/>
      <c r="L141" s="37"/>
      <c r="M141" s="37"/>
      <c r="N141" s="37"/>
      <c r="O141" s="37"/>
      <c r="P141" s="37"/>
      <c r="Q141" s="37"/>
      <c r="R141" s="37"/>
      <c r="S141" s="37"/>
    </row>
    <row r="142" spans="1:19">
      <c r="A142" s="54"/>
      <c r="B142" s="54"/>
      <c r="C142" s="54"/>
      <c r="D142" s="54"/>
      <c r="E142" s="72"/>
      <c r="F142" s="72"/>
      <c r="G142" s="72"/>
      <c r="H142" s="54"/>
      <c r="I142" s="54"/>
      <c r="J142" s="54"/>
      <c r="K142" s="37"/>
      <c r="L142" s="37"/>
      <c r="M142" s="37"/>
      <c r="N142" s="37"/>
      <c r="O142" s="37"/>
      <c r="P142" s="37"/>
      <c r="Q142" s="37"/>
      <c r="R142" s="37"/>
      <c r="S142" s="37"/>
    </row>
    <row r="143" spans="1:19">
      <c r="A143" s="54"/>
      <c r="B143" s="54"/>
      <c r="C143" s="54"/>
      <c r="D143" s="54"/>
      <c r="E143" s="72"/>
      <c r="F143" s="72"/>
      <c r="G143" s="72"/>
      <c r="H143" s="54"/>
      <c r="I143" s="54"/>
      <c r="J143" s="54"/>
      <c r="K143" s="37"/>
      <c r="L143" s="37"/>
      <c r="M143" s="37"/>
      <c r="N143" s="37"/>
      <c r="O143" s="37"/>
      <c r="P143" s="37"/>
      <c r="Q143" s="37"/>
      <c r="R143" s="37"/>
      <c r="S143" s="37"/>
    </row>
    <row r="144" spans="1:19">
      <c r="A144" s="54"/>
      <c r="B144" s="54"/>
      <c r="C144" s="54"/>
      <c r="D144" s="54"/>
      <c r="E144" s="72"/>
      <c r="F144" s="72"/>
      <c r="G144" s="72"/>
      <c r="H144" s="54"/>
      <c r="I144" s="54"/>
      <c r="J144" s="54"/>
      <c r="K144" s="37"/>
      <c r="L144" s="37"/>
      <c r="M144" s="37"/>
      <c r="N144" s="37"/>
      <c r="O144" s="37"/>
      <c r="P144" s="37"/>
      <c r="Q144" s="37"/>
      <c r="R144" s="37"/>
      <c r="S144" s="37"/>
    </row>
    <row r="145" spans="1:19">
      <c r="A145" s="54"/>
      <c r="B145" s="54"/>
      <c r="C145" s="54"/>
      <c r="D145" s="54"/>
      <c r="E145" s="72"/>
      <c r="F145" s="72"/>
      <c r="G145" s="72"/>
      <c r="H145" s="54"/>
      <c r="I145" s="54"/>
      <c r="J145" s="54"/>
      <c r="K145" s="37"/>
      <c r="L145" s="37"/>
      <c r="M145" s="37"/>
      <c r="N145" s="37"/>
      <c r="O145" s="37"/>
      <c r="P145" s="37"/>
      <c r="Q145" s="37"/>
      <c r="R145" s="37"/>
      <c r="S145" s="37"/>
    </row>
    <row r="146" spans="1:19">
      <c r="A146" s="54"/>
      <c r="B146" s="54"/>
      <c r="C146" s="54"/>
      <c r="D146" s="54"/>
      <c r="E146" s="72"/>
      <c r="F146" s="72"/>
      <c r="G146" s="72"/>
      <c r="H146" s="54"/>
      <c r="I146" s="54"/>
      <c r="J146" s="54"/>
      <c r="K146" s="37"/>
      <c r="L146" s="37"/>
      <c r="M146" s="37"/>
      <c r="N146" s="37"/>
      <c r="O146" s="37"/>
      <c r="P146" s="37"/>
      <c r="Q146" s="37"/>
      <c r="R146" s="37"/>
      <c r="S146" s="37"/>
    </row>
    <row r="147" spans="1:19">
      <c r="A147" s="54"/>
      <c r="B147" s="54"/>
      <c r="C147" s="54"/>
      <c r="D147" s="54"/>
      <c r="E147" s="72"/>
      <c r="F147" s="72"/>
      <c r="G147" s="72"/>
      <c r="H147" s="54"/>
      <c r="I147" s="54"/>
      <c r="J147" s="54"/>
      <c r="K147" s="37"/>
      <c r="L147" s="37"/>
      <c r="M147" s="37"/>
      <c r="N147" s="37"/>
      <c r="O147" s="37"/>
      <c r="P147" s="37"/>
      <c r="Q147" s="37"/>
      <c r="R147" s="37"/>
      <c r="S147" s="37"/>
    </row>
    <row r="148" spans="1:19">
      <c r="A148" s="54"/>
      <c r="B148" s="54"/>
      <c r="C148" s="54"/>
      <c r="D148" s="54"/>
      <c r="E148" s="72"/>
      <c r="F148" s="72"/>
      <c r="G148" s="72"/>
      <c r="H148" s="54"/>
      <c r="I148" s="54"/>
      <c r="J148" s="54"/>
      <c r="K148" s="37"/>
      <c r="L148" s="37"/>
      <c r="M148" s="37"/>
      <c r="N148" s="37"/>
      <c r="O148" s="37"/>
      <c r="P148" s="37"/>
      <c r="Q148" s="37"/>
      <c r="R148" s="37"/>
      <c r="S148" s="37"/>
    </row>
    <row r="149" spans="1:19">
      <c r="A149" s="54"/>
      <c r="B149" s="54"/>
      <c r="C149" s="54"/>
      <c r="D149" s="54"/>
      <c r="E149" s="72"/>
      <c r="F149" s="72"/>
      <c r="G149" s="72"/>
      <c r="H149" s="54"/>
      <c r="I149" s="54"/>
      <c r="J149" s="54"/>
      <c r="K149" s="37"/>
      <c r="L149" s="37"/>
      <c r="M149" s="37"/>
      <c r="N149" s="37"/>
      <c r="O149" s="37"/>
      <c r="P149" s="37"/>
      <c r="Q149" s="37"/>
      <c r="R149" s="37"/>
      <c r="S149" s="37"/>
    </row>
    <row r="150" spans="1:19">
      <c r="A150" s="54"/>
      <c r="B150" s="54"/>
      <c r="C150" s="54"/>
      <c r="D150" s="54"/>
      <c r="E150" s="72"/>
      <c r="F150" s="72"/>
      <c r="G150" s="72"/>
      <c r="H150" s="54"/>
      <c r="I150" s="54"/>
      <c r="J150" s="54"/>
      <c r="K150" s="37"/>
      <c r="L150" s="37"/>
      <c r="M150" s="37"/>
      <c r="N150" s="37"/>
      <c r="O150" s="37"/>
      <c r="P150" s="37"/>
      <c r="Q150" s="37"/>
      <c r="R150" s="37"/>
      <c r="S150" s="37"/>
    </row>
    <row r="151" spans="1:19">
      <c r="A151" s="54"/>
      <c r="B151" s="54"/>
      <c r="C151" s="54"/>
      <c r="D151" s="54"/>
      <c r="E151" s="72"/>
      <c r="F151" s="72"/>
      <c r="G151" s="72"/>
      <c r="H151" s="54"/>
      <c r="I151" s="54"/>
      <c r="J151" s="54"/>
      <c r="K151" s="37"/>
      <c r="L151" s="37"/>
      <c r="M151" s="37"/>
      <c r="N151" s="37"/>
      <c r="O151" s="37"/>
      <c r="P151" s="37"/>
      <c r="Q151" s="37"/>
      <c r="R151" s="37"/>
      <c r="S151" s="37"/>
    </row>
    <row r="152" spans="1:19">
      <c r="A152" s="54"/>
      <c r="B152" s="54"/>
      <c r="C152" s="54"/>
      <c r="D152" s="54"/>
      <c r="E152" s="72"/>
      <c r="F152" s="72"/>
      <c r="G152" s="72"/>
      <c r="H152" s="54"/>
      <c r="I152" s="54"/>
      <c r="J152" s="54"/>
      <c r="K152" s="37"/>
      <c r="L152" s="37"/>
      <c r="M152" s="37"/>
      <c r="N152" s="37"/>
      <c r="O152" s="37"/>
      <c r="P152" s="37"/>
      <c r="Q152" s="37"/>
      <c r="R152" s="37"/>
      <c r="S152" s="37"/>
    </row>
    <row r="153" spans="1:19">
      <c r="A153" s="54"/>
      <c r="B153" s="54"/>
      <c r="C153" s="54"/>
      <c r="D153" s="54"/>
      <c r="E153" s="72"/>
      <c r="F153" s="72"/>
      <c r="G153" s="72"/>
      <c r="H153" s="54"/>
      <c r="I153" s="54"/>
      <c r="J153" s="54"/>
      <c r="K153" s="37"/>
      <c r="L153" s="37"/>
      <c r="M153" s="37"/>
      <c r="N153" s="37"/>
      <c r="O153" s="37"/>
      <c r="P153" s="37"/>
      <c r="Q153" s="37"/>
      <c r="R153" s="37"/>
      <c r="S153" s="37"/>
    </row>
    <row r="154" spans="1:19">
      <c r="A154" s="54"/>
      <c r="B154" s="54"/>
      <c r="C154" s="54"/>
      <c r="D154" s="54"/>
      <c r="E154" s="72"/>
      <c r="F154" s="72"/>
      <c r="G154" s="72"/>
      <c r="H154" s="54"/>
      <c r="I154" s="54"/>
      <c r="J154" s="54"/>
      <c r="K154" s="37"/>
      <c r="L154" s="37"/>
      <c r="M154" s="37"/>
      <c r="N154" s="37"/>
      <c r="O154" s="37"/>
      <c r="P154" s="37"/>
      <c r="Q154" s="37"/>
      <c r="R154" s="37"/>
      <c r="S154" s="37"/>
    </row>
    <row r="155" spans="1:19">
      <c r="A155" s="54"/>
      <c r="B155" s="54"/>
      <c r="C155" s="54"/>
      <c r="D155" s="54"/>
      <c r="E155" s="72"/>
      <c r="F155" s="72"/>
      <c r="G155" s="72"/>
      <c r="H155" s="54"/>
      <c r="I155" s="54"/>
      <c r="J155" s="54"/>
      <c r="K155" s="37"/>
      <c r="L155" s="37"/>
      <c r="M155" s="37"/>
      <c r="N155" s="37"/>
      <c r="O155" s="37"/>
      <c r="P155" s="37"/>
      <c r="Q155" s="37"/>
      <c r="R155" s="37"/>
      <c r="S155" s="37"/>
    </row>
    <row r="156" spans="1:19">
      <c r="A156" s="54"/>
      <c r="B156" s="54"/>
      <c r="C156" s="54"/>
      <c r="D156" s="54"/>
      <c r="E156" s="72"/>
      <c r="F156" s="72"/>
      <c r="G156" s="72"/>
      <c r="H156" s="54"/>
      <c r="I156" s="54"/>
      <c r="J156" s="54"/>
      <c r="K156" s="37"/>
      <c r="L156" s="37"/>
      <c r="M156" s="37"/>
      <c r="N156" s="37"/>
      <c r="O156" s="37"/>
      <c r="P156" s="37"/>
      <c r="Q156" s="37"/>
      <c r="R156" s="37"/>
      <c r="S156" s="37"/>
    </row>
    <row r="157" spans="1:19">
      <c r="A157" s="54"/>
      <c r="B157" s="54"/>
      <c r="C157" s="54"/>
      <c r="D157" s="54"/>
      <c r="E157" s="72"/>
      <c r="F157" s="72"/>
      <c r="G157" s="72"/>
      <c r="H157" s="54"/>
      <c r="I157" s="54"/>
      <c r="J157" s="54"/>
      <c r="K157" s="37"/>
      <c r="L157" s="37"/>
      <c r="M157" s="37"/>
      <c r="N157" s="37"/>
      <c r="O157" s="37"/>
      <c r="P157" s="37"/>
      <c r="Q157" s="37"/>
      <c r="R157" s="37"/>
      <c r="S157" s="37"/>
    </row>
    <row r="158" spans="1:19">
      <c r="A158" s="54"/>
      <c r="B158" s="54"/>
      <c r="C158" s="54"/>
      <c r="D158" s="54"/>
      <c r="E158" s="72"/>
      <c r="F158" s="72"/>
      <c r="G158" s="72"/>
      <c r="H158" s="54"/>
      <c r="I158" s="54"/>
      <c r="J158" s="54"/>
      <c r="K158" s="37"/>
      <c r="L158" s="37"/>
      <c r="M158" s="37"/>
      <c r="N158" s="37"/>
      <c r="O158" s="37"/>
      <c r="P158" s="37"/>
      <c r="Q158" s="37"/>
      <c r="R158" s="37"/>
      <c r="S158" s="37"/>
    </row>
    <row r="159" spans="1:19">
      <c r="A159" s="54"/>
      <c r="B159" s="54"/>
      <c r="C159" s="54"/>
      <c r="D159" s="54"/>
      <c r="E159" s="72"/>
      <c r="F159" s="72"/>
      <c r="G159" s="72"/>
      <c r="H159" s="54"/>
      <c r="I159" s="54"/>
      <c r="J159" s="54"/>
      <c r="K159" s="37"/>
      <c r="L159" s="37"/>
      <c r="M159" s="37"/>
      <c r="N159" s="37"/>
      <c r="O159" s="37"/>
      <c r="P159" s="37"/>
      <c r="Q159" s="37"/>
      <c r="R159" s="37"/>
      <c r="S159" s="37"/>
    </row>
    <row r="160" spans="1:19">
      <c r="A160" s="54"/>
      <c r="B160" s="54"/>
      <c r="C160" s="54"/>
      <c r="D160" s="54"/>
      <c r="E160" s="72"/>
      <c r="F160" s="72"/>
      <c r="G160" s="72"/>
      <c r="H160" s="54"/>
      <c r="I160" s="54"/>
      <c r="J160" s="54"/>
      <c r="K160" s="37"/>
      <c r="L160" s="37"/>
      <c r="M160" s="37"/>
      <c r="N160" s="37"/>
      <c r="O160" s="37"/>
      <c r="P160" s="37"/>
      <c r="Q160" s="37"/>
      <c r="R160" s="37"/>
      <c r="S160" s="37"/>
    </row>
    <row r="161" spans="1:19">
      <c r="A161" s="54"/>
      <c r="B161" s="54"/>
      <c r="C161" s="54"/>
      <c r="D161" s="54"/>
      <c r="E161" s="72"/>
      <c r="F161" s="72"/>
      <c r="G161" s="72"/>
      <c r="H161" s="54"/>
      <c r="I161" s="54"/>
      <c r="J161" s="54"/>
      <c r="K161" s="37"/>
      <c r="L161" s="37"/>
      <c r="M161" s="37"/>
      <c r="N161" s="37"/>
      <c r="O161" s="37"/>
      <c r="P161" s="37"/>
      <c r="Q161" s="37"/>
      <c r="R161" s="37"/>
      <c r="S161" s="37"/>
    </row>
    <row r="162" spans="1:19">
      <c r="A162" s="54"/>
      <c r="B162" s="54"/>
      <c r="C162" s="54"/>
      <c r="D162" s="54"/>
      <c r="E162" s="72"/>
      <c r="F162" s="72"/>
      <c r="G162" s="72"/>
      <c r="H162" s="54"/>
      <c r="I162" s="54"/>
      <c r="J162" s="54"/>
      <c r="K162" s="37"/>
      <c r="L162" s="37"/>
      <c r="M162" s="37"/>
      <c r="N162" s="37"/>
      <c r="O162" s="37"/>
      <c r="P162" s="37"/>
      <c r="Q162" s="37"/>
      <c r="R162" s="37"/>
      <c r="S162" s="37"/>
    </row>
    <row r="163" spans="1:19">
      <c r="A163" s="54"/>
      <c r="B163" s="54"/>
      <c r="C163" s="54"/>
      <c r="D163" s="54"/>
      <c r="E163" s="72"/>
      <c r="F163" s="72"/>
      <c r="G163" s="72"/>
      <c r="H163" s="54"/>
      <c r="I163" s="54"/>
      <c r="J163" s="54"/>
      <c r="K163" s="37"/>
      <c r="L163" s="37"/>
      <c r="M163" s="37"/>
      <c r="N163" s="37"/>
      <c r="O163" s="37"/>
      <c r="P163" s="37"/>
      <c r="Q163" s="37"/>
      <c r="R163" s="37"/>
      <c r="S163" s="37"/>
    </row>
    <row r="164" spans="1:19">
      <c r="A164" s="54"/>
      <c r="B164" s="54"/>
      <c r="C164" s="54"/>
      <c r="D164" s="54"/>
      <c r="E164" s="72"/>
      <c r="F164" s="72"/>
      <c r="G164" s="72"/>
      <c r="H164" s="54"/>
      <c r="I164" s="54"/>
      <c r="J164" s="54"/>
      <c r="K164" s="37"/>
      <c r="L164" s="37"/>
      <c r="M164" s="37"/>
      <c r="N164" s="37"/>
      <c r="O164" s="37"/>
      <c r="P164" s="37"/>
      <c r="Q164" s="37"/>
      <c r="R164" s="37"/>
      <c r="S164" s="37"/>
    </row>
    <row r="165" spans="1:19">
      <c r="A165" s="54"/>
      <c r="B165" s="54"/>
      <c r="C165" s="54"/>
      <c r="D165" s="54"/>
      <c r="E165" s="72"/>
      <c r="F165" s="72"/>
      <c r="G165" s="72"/>
      <c r="H165" s="54"/>
      <c r="I165" s="54"/>
      <c r="J165" s="54"/>
      <c r="K165" s="37"/>
      <c r="L165" s="37"/>
      <c r="M165" s="37"/>
      <c r="N165" s="37"/>
      <c r="O165" s="37"/>
      <c r="P165" s="37"/>
      <c r="Q165" s="37"/>
      <c r="R165" s="37"/>
      <c r="S165" s="37"/>
    </row>
    <row r="166" spans="1:19">
      <c r="A166" s="54"/>
      <c r="B166" s="54"/>
      <c r="C166" s="54"/>
      <c r="D166" s="54"/>
      <c r="E166" s="72"/>
      <c r="F166" s="72"/>
      <c r="G166" s="72"/>
      <c r="H166" s="54"/>
      <c r="I166" s="54"/>
      <c r="J166" s="54"/>
      <c r="K166" s="37"/>
      <c r="L166" s="37"/>
      <c r="M166" s="37"/>
      <c r="N166" s="37"/>
      <c r="O166" s="37"/>
      <c r="P166" s="37"/>
      <c r="Q166" s="37"/>
      <c r="R166" s="37"/>
      <c r="S166" s="37"/>
    </row>
    <row r="167" spans="1:19">
      <c r="A167" s="54"/>
      <c r="B167" s="54"/>
      <c r="C167" s="54"/>
      <c r="D167" s="54"/>
      <c r="E167" s="72"/>
      <c r="F167" s="72"/>
      <c r="G167" s="72"/>
      <c r="H167" s="54"/>
      <c r="I167" s="54"/>
      <c r="J167" s="54"/>
      <c r="K167" s="37"/>
      <c r="L167" s="37"/>
      <c r="M167" s="37"/>
      <c r="N167" s="37"/>
      <c r="O167" s="37"/>
      <c r="P167" s="37"/>
      <c r="Q167" s="37"/>
      <c r="R167" s="37"/>
      <c r="S167" s="37"/>
    </row>
    <row r="168" spans="1:19">
      <c r="A168" s="54"/>
      <c r="B168" s="54"/>
      <c r="C168" s="54"/>
      <c r="D168" s="54"/>
      <c r="E168" s="72"/>
      <c r="F168" s="72"/>
      <c r="G168" s="72"/>
      <c r="H168" s="54"/>
      <c r="I168" s="54"/>
      <c r="J168" s="54"/>
      <c r="K168" s="37"/>
      <c r="L168" s="37"/>
      <c r="M168" s="37"/>
      <c r="N168" s="37"/>
      <c r="O168" s="37"/>
      <c r="P168" s="37"/>
      <c r="Q168" s="37"/>
      <c r="R168" s="37"/>
      <c r="S168" s="37"/>
    </row>
    <row r="169" spans="1:19">
      <c r="A169" s="54"/>
      <c r="B169" s="54"/>
      <c r="C169" s="54"/>
      <c r="D169" s="54"/>
      <c r="E169" s="72"/>
      <c r="F169" s="72"/>
      <c r="G169" s="72"/>
      <c r="H169" s="54"/>
      <c r="I169" s="54"/>
      <c r="J169" s="54"/>
      <c r="K169" s="37"/>
      <c r="L169" s="37"/>
      <c r="M169" s="37"/>
      <c r="N169" s="37"/>
      <c r="O169" s="37"/>
      <c r="P169" s="37"/>
      <c r="Q169" s="37"/>
      <c r="R169" s="37"/>
      <c r="S169" s="37"/>
    </row>
    <row r="170" spans="1:19">
      <c r="A170" s="54"/>
      <c r="B170" s="54"/>
      <c r="C170" s="54"/>
      <c r="D170" s="54"/>
      <c r="E170" s="72"/>
      <c r="F170" s="72"/>
      <c r="G170" s="72"/>
      <c r="H170" s="54"/>
      <c r="I170" s="54"/>
      <c r="J170" s="54"/>
      <c r="K170" s="37"/>
      <c r="L170" s="37"/>
      <c r="M170" s="37"/>
      <c r="N170" s="37"/>
      <c r="O170" s="37"/>
      <c r="P170" s="37"/>
      <c r="Q170" s="37"/>
      <c r="R170" s="37"/>
      <c r="S170" s="37"/>
    </row>
    <row r="171" spans="1:19">
      <c r="A171" s="54"/>
      <c r="B171" s="54"/>
      <c r="C171" s="54"/>
      <c r="D171" s="54"/>
      <c r="E171" s="72"/>
      <c r="F171" s="72"/>
      <c r="G171" s="72"/>
      <c r="H171" s="54"/>
      <c r="I171" s="54"/>
      <c r="J171" s="54"/>
      <c r="K171" s="37"/>
      <c r="L171" s="37"/>
      <c r="M171" s="37"/>
      <c r="N171" s="37"/>
      <c r="O171" s="37"/>
      <c r="P171" s="37"/>
      <c r="Q171" s="37"/>
      <c r="R171" s="37"/>
      <c r="S171" s="37"/>
    </row>
    <row r="172" spans="1:19">
      <c r="A172" s="54"/>
      <c r="B172" s="54"/>
      <c r="C172" s="54"/>
      <c r="D172" s="54"/>
      <c r="E172" s="72"/>
      <c r="F172" s="72"/>
      <c r="G172" s="72"/>
      <c r="H172" s="54"/>
      <c r="I172" s="54"/>
      <c r="J172" s="54"/>
      <c r="K172" s="37"/>
      <c r="L172" s="37"/>
      <c r="M172" s="37"/>
      <c r="N172" s="37"/>
      <c r="O172" s="37"/>
      <c r="P172" s="37"/>
      <c r="Q172" s="37"/>
      <c r="R172" s="37"/>
      <c r="S172" s="37"/>
    </row>
    <row r="173" spans="1:19">
      <c r="A173" s="54"/>
      <c r="B173" s="54"/>
      <c r="C173" s="54"/>
      <c r="D173" s="54"/>
      <c r="E173" s="72"/>
      <c r="F173" s="72"/>
      <c r="G173" s="72"/>
      <c r="H173" s="54"/>
      <c r="I173" s="54"/>
      <c r="J173" s="54"/>
      <c r="K173" s="37"/>
      <c r="L173" s="37"/>
      <c r="M173" s="37"/>
      <c r="N173" s="37"/>
      <c r="O173" s="37"/>
      <c r="P173" s="37"/>
      <c r="Q173" s="37"/>
      <c r="R173" s="37"/>
      <c r="S173" s="37"/>
    </row>
    <row r="174" spans="1:19">
      <c r="A174" s="54"/>
      <c r="B174" s="54"/>
      <c r="C174" s="54"/>
      <c r="D174" s="54"/>
      <c r="E174" s="72"/>
      <c r="F174" s="72"/>
      <c r="G174" s="72"/>
      <c r="H174" s="54"/>
      <c r="I174" s="54"/>
      <c r="J174" s="54"/>
      <c r="K174" s="37"/>
      <c r="L174" s="37"/>
      <c r="M174" s="37"/>
      <c r="N174" s="37"/>
      <c r="O174" s="37"/>
      <c r="P174" s="37"/>
      <c r="Q174" s="37"/>
      <c r="R174" s="37"/>
      <c r="S174" s="37"/>
    </row>
    <row r="175" spans="1:19">
      <c r="A175" s="54"/>
      <c r="B175" s="54"/>
      <c r="C175" s="54"/>
      <c r="D175" s="54"/>
      <c r="E175" s="72"/>
      <c r="F175" s="72"/>
      <c r="G175" s="72"/>
      <c r="H175" s="54"/>
      <c r="I175" s="54"/>
      <c r="J175" s="54"/>
      <c r="K175" s="37"/>
      <c r="L175" s="37"/>
      <c r="M175" s="37"/>
      <c r="N175" s="37"/>
      <c r="O175" s="37"/>
      <c r="P175" s="37"/>
      <c r="Q175" s="37"/>
      <c r="R175" s="37"/>
      <c r="S175" s="37"/>
    </row>
    <row r="176" spans="1:19">
      <c r="A176" s="54"/>
      <c r="B176" s="54"/>
      <c r="C176" s="54"/>
      <c r="D176" s="54"/>
      <c r="E176" s="72"/>
      <c r="F176" s="72"/>
      <c r="G176" s="72"/>
      <c r="H176" s="54"/>
      <c r="I176" s="54"/>
      <c r="J176" s="54"/>
      <c r="K176" s="37"/>
      <c r="L176" s="37"/>
      <c r="M176" s="37"/>
      <c r="N176" s="37"/>
      <c r="O176" s="37"/>
      <c r="P176" s="37"/>
      <c r="Q176" s="37"/>
      <c r="R176" s="37"/>
      <c r="S176" s="37"/>
    </row>
    <row r="177" spans="1:19">
      <c r="A177" s="54"/>
      <c r="B177" s="54"/>
      <c r="C177" s="54"/>
      <c r="D177" s="54"/>
      <c r="E177" s="72"/>
      <c r="F177" s="72"/>
      <c r="G177" s="72"/>
      <c r="H177" s="54"/>
      <c r="I177" s="54"/>
      <c r="J177" s="54"/>
      <c r="K177" s="37"/>
      <c r="L177" s="37"/>
      <c r="M177" s="37"/>
      <c r="N177" s="37"/>
      <c r="O177" s="37"/>
      <c r="P177" s="37"/>
      <c r="Q177" s="37"/>
      <c r="R177" s="37"/>
      <c r="S177" s="37"/>
    </row>
    <row r="178" spans="1:19">
      <c r="A178" s="54"/>
      <c r="B178" s="54"/>
      <c r="C178" s="54"/>
      <c r="D178" s="54"/>
      <c r="E178" s="72"/>
      <c r="F178" s="72"/>
      <c r="G178" s="72"/>
      <c r="H178" s="54"/>
      <c r="I178" s="54"/>
      <c r="J178" s="54"/>
      <c r="K178" s="37"/>
      <c r="L178" s="37"/>
      <c r="M178" s="37"/>
      <c r="N178" s="37"/>
      <c r="O178" s="37"/>
      <c r="P178" s="37"/>
      <c r="Q178" s="37"/>
      <c r="R178" s="37"/>
      <c r="S178" s="37"/>
    </row>
    <row r="179" spans="1:19">
      <c r="A179" s="54"/>
      <c r="B179" s="54"/>
      <c r="C179" s="54"/>
      <c r="D179" s="54"/>
      <c r="E179" s="72"/>
      <c r="F179" s="72"/>
      <c r="G179" s="72"/>
      <c r="H179" s="54"/>
      <c r="I179" s="54"/>
      <c r="J179" s="54"/>
      <c r="K179" s="37"/>
      <c r="L179" s="37"/>
      <c r="M179" s="37"/>
      <c r="N179" s="37"/>
      <c r="O179" s="37"/>
      <c r="P179" s="37"/>
      <c r="Q179" s="37"/>
      <c r="R179" s="37"/>
      <c r="S179" s="37"/>
    </row>
    <row r="180" spans="1:19">
      <c r="A180" s="54"/>
      <c r="B180" s="54"/>
      <c r="C180" s="54"/>
      <c r="D180" s="54"/>
      <c r="E180" s="72"/>
      <c r="F180" s="72"/>
      <c r="G180" s="72"/>
      <c r="H180" s="54"/>
      <c r="I180" s="54"/>
      <c r="J180" s="54"/>
      <c r="K180" s="37"/>
      <c r="L180" s="37"/>
      <c r="M180" s="37"/>
      <c r="N180" s="37"/>
      <c r="O180" s="37"/>
      <c r="P180" s="37"/>
      <c r="Q180" s="37"/>
      <c r="R180" s="37"/>
      <c r="S180" s="37"/>
    </row>
    <row r="181" spans="1:19">
      <c r="A181" s="54"/>
      <c r="B181" s="54"/>
      <c r="C181" s="54"/>
      <c r="D181" s="54"/>
      <c r="E181" s="72"/>
      <c r="F181" s="72"/>
      <c r="G181" s="72"/>
      <c r="H181" s="54"/>
      <c r="I181" s="54"/>
      <c r="J181" s="54"/>
      <c r="K181" s="37"/>
      <c r="L181" s="37"/>
      <c r="M181" s="37"/>
      <c r="N181" s="37"/>
      <c r="O181" s="37"/>
      <c r="P181" s="37"/>
      <c r="Q181" s="37"/>
      <c r="R181" s="37"/>
      <c r="S181" s="37"/>
    </row>
    <row r="182" spans="1:19">
      <c r="A182" s="54"/>
      <c r="B182" s="54"/>
      <c r="C182" s="54"/>
      <c r="D182" s="54"/>
      <c r="E182" s="72"/>
      <c r="F182" s="72"/>
      <c r="G182" s="72"/>
      <c r="H182" s="54"/>
      <c r="I182" s="54"/>
      <c r="J182" s="54"/>
      <c r="K182" s="37"/>
      <c r="L182" s="37"/>
      <c r="M182" s="37"/>
      <c r="N182" s="37"/>
      <c r="O182" s="37"/>
      <c r="P182" s="37"/>
      <c r="Q182" s="37"/>
      <c r="R182" s="37"/>
      <c r="S182" s="37"/>
    </row>
    <row r="183" spans="1:19">
      <c r="A183" s="54"/>
      <c r="B183" s="54"/>
      <c r="C183" s="54"/>
      <c r="D183" s="54"/>
      <c r="E183" s="72"/>
      <c r="F183" s="72"/>
      <c r="G183" s="72"/>
      <c r="H183" s="54"/>
      <c r="I183" s="54"/>
      <c r="J183" s="54"/>
      <c r="K183" s="37"/>
      <c r="L183" s="37"/>
      <c r="M183" s="37"/>
      <c r="N183" s="37"/>
      <c r="O183" s="37"/>
      <c r="P183" s="37"/>
      <c r="Q183" s="37"/>
      <c r="R183" s="37"/>
      <c r="S183" s="37"/>
    </row>
    <row r="184" spans="1:19">
      <c r="A184" s="54"/>
      <c r="B184" s="54"/>
      <c r="C184" s="54"/>
      <c r="D184" s="54"/>
      <c r="E184" s="72"/>
      <c r="F184" s="72"/>
      <c r="G184" s="72"/>
      <c r="H184" s="54"/>
      <c r="I184" s="54"/>
      <c r="J184" s="54"/>
      <c r="K184" s="37"/>
      <c r="L184" s="37"/>
      <c r="M184" s="37"/>
      <c r="N184" s="37"/>
      <c r="O184" s="37"/>
      <c r="P184" s="37"/>
      <c r="Q184" s="37"/>
      <c r="R184" s="37"/>
      <c r="S184" s="37"/>
    </row>
    <row r="185" spans="1:19">
      <c r="A185" s="54"/>
      <c r="B185" s="54"/>
      <c r="C185" s="54"/>
      <c r="D185" s="54"/>
      <c r="E185" s="72"/>
      <c r="F185" s="72"/>
      <c r="G185" s="72"/>
      <c r="H185" s="54"/>
      <c r="I185" s="54"/>
      <c r="J185" s="54"/>
      <c r="K185" s="37"/>
      <c r="L185" s="37"/>
      <c r="M185" s="37"/>
      <c r="N185" s="37"/>
      <c r="O185" s="37"/>
      <c r="P185" s="37"/>
      <c r="Q185" s="37"/>
      <c r="R185" s="37"/>
      <c r="S185" s="37"/>
    </row>
    <row r="186" spans="1:19">
      <c r="A186" s="54"/>
      <c r="B186" s="54"/>
      <c r="C186" s="54"/>
      <c r="D186" s="54"/>
      <c r="E186" s="72"/>
      <c r="F186" s="72"/>
      <c r="G186" s="72"/>
      <c r="H186" s="54"/>
      <c r="I186" s="54"/>
      <c r="J186" s="54"/>
      <c r="K186" s="37"/>
      <c r="L186" s="37"/>
      <c r="M186" s="37"/>
      <c r="N186" s="37"/>
      <c r="O186" s="37"/>
      <c r="P186" s="37"/>
      <c r="Q186" s="37"/>
      <c r="R186" s="37"/>
      <c r="S186" s="37"/>
    </row>
    <row r="187" spans="1:19">
      <c r="A187" s="54"/>
      <c r="B187" s="54"/>
      <c r="C187" s="54"/>
      <c r="D187" s="54"/>
      <c r="E187" s="72"/>
      <c r="F187" s="72"/>
      <c r="G187" s="72"/>
      <c r="H187" s="54"/>
      <c r="I187" s="54"/>
      <c r="J187" s="54"/>
      <c r="K187" s="37"/>
      <c r="L187" s="37"/>
      <c r="M187" s="37"/>
      <c r="N187" s="37"/>
      <c r="O187" s="37"/>
      <c r="P187" s="37"/>
      <c r="Q187" s="37"/>
      <c r="R187" s="37"/>
      <c r="S187" s="37"/>
    </row>
    <row r="188" spans="1:19">
      <c r="A188" s="54"/>
      <c r="B188" s="54"/>
      <c r="C188" s="54"/>
      <c r="D188" s="54"/>
      <c r="E188" s="72"/>
      <c r="F188" s="72"/>
      <c r="G188" s="72"/>
      <c r="H188" s="54"/>
      <c r="I188" s="54"/>
      <c r="J188" s="54"/>
      <c r="K188" s="37"/>
      <c r="L188" s="37"/>
      <c r="M188" s="37"/>
      <c r="N188" s="37"/>
      <c r="O188" s="37"/>
      <c r="P188" s="37"/>
      <c r="Q188" s="37"/>
      <c r="R188" s="37"/>
      <c r="S188" s="37"/>
    </row>
    <row r="189" spans="1:19">
      <c r="A189" s="54"/>
      <c r="B189" s="54"/>
      <c r="C189" s="54"/>
      <c r="D189" s="54"/>
      <c r="E189" s="72"/>
      <c r="F189" s="72"/>
      <c r="G189" s="72"/>
      <c r="H189" s="54"/>
      <c r="I189" s="54"/>
      <c r="J189" s="54"/>
      <c r="K189" s="37"/>
      <c r="L189" s="37"/>
      <c r="M189" s="37"/>
      <c r="N189" s="37"/>
      <c r="O189" s="37"/>
      <c r="P189" s="37"/>
      <c r="Q189" s="37"/>
      <c r="R189" s="37"/>
      <c r="S189" s="37"/>
    </row>
    <row r="190" spans="1:19">
      <c r="A190" s="54"/>
      <c r="B190" s="54"/>
      <c r="C190" s="54"/>
      <c r="D190" s="54"/>
      <c r="E190" s="72"/>
      <c r="F190" s="72"/>
      <c r="G190" s="72"/>
      <c r="H190" s="54"/>
      <c r="I190" s="54"/>
      <c r="J190" s="54"/>
      <c r="K190" s="37"/>
      <c r="L190" s="37"/>
      <c r="M190" s="37"/>
      <c r="N190" s="37"/>
      <c r="O190" s="37"/>
      <c r="P190" s="37"/>
      <c r="Q190" s="37"/>
      <c r="R190" s="37"/>
      <c r="S190" s="37"/>
    </row>
    <row r="191" spans="1:19">
      <c r="A191" s="54"/>
      <c r="B191" s="54"/>
      <c r="C191" s="54"/>
      <c r="D191" s="54"/>
      <c r="E191" s="72"/>
      <c r="F191" s="72"/>
      <c r="G191" s="72"/>
      <c r="H191" s="54"/>
      <c r="I191" s="54"/>
      <c r="J191" s="54"/>
      <c r="K191" s="37"/>
      <c r="L191" s="37"/>
      <c r="M191" s="37"/>
      <c r="N191" s="37"/>
      <c r="O191" s="37"/>
      <c r="P191" s="37"/>
      <c r="Q191" s="37"/>
      <c r="R191" s="37"/>
      <c r="S191" s="37"/>
    </row>
    <row r="192" spans="1:19">
      <c r="A192" s="54"/>
      <c r="B192" s="54"/>
      <c r="C192" s="54"/>
      <c r="D192" s="54"/>
      <c r="E192" s="72"/>
      <c r="F192" s="72"/>
      <c r="G192" s="72"/>
      <c r="H192" s="54"/>
      <c r="I192" s="54"/>
      <c r="J192" s="54"/>
      <c r="K192" s="37"/>
      <c r="L192" s="37"/>
      <c r="M192" s="37"/>
      <c r="N192" s="37"/>
      <c r="O192" s="37"/>
      <c r="P192" s="37"/>
      <c r="Q192" s="37"/>
      <c r="R192" s="37"/>
      <c r="S192" s="37"/>
    </row>
    <row r="193" spans="1:19">
      <c r="A193" s="54"/>
      <c r="B193" s="54"/>
      <c r="C193" s="54"/>
      <c r="D193" s="54"/>
      <c r="E193" s="72"/>
      <c r="F193" s="72"/>
      <c r="G193" s="72"/>
      <c r="H193" s="54"/>
      <c r="I193" s="54"/>
      <c r="J193" s="54"/>
      <c r="K193" s="37"/>
      <c r="L193" s="37"/>
      <c r="M193" s="37"/>
      <c r="N193" s="37"/>
      <c r="O193" s="37"/>
      <c r="P193" s="37"/>
      <c r="Q193" s="37"/>
      <c r="R193" s="37"/>
      <c r="S193" s="37"/>
    </row>
    <row r="194" spans="1:19">
      <c r="A194" s="54"/>
      <c r="B194" s="54"/>
      <c r="C194" s="54"/>
      <c r="D194" s="54"/>
      <c r="E194" s="72"/>
      <c r="F194" s="72"/>
      <c r="G194" s="72"/>
      <c r="H194" s="54"/>
      <c r="I194" s="54"/>
      <c r="J194" s="54"/>
      <c r="K194" s="37"/>
      <c r="L194" s="37"/>
      <c r="M194" s="37"/>
      <c r="N194" s="37"/>
      <c r="O194" s="37"/>
      <c r="P194" s="37"/>
      <c r="Q194" s="37"/>
      <c r="R194" s="37"/>
      <c r="S194" s="37"/>
    </row>
    <row r="195" spans="1:19">
      <c r="A195" s="54"/>
      <c r="B195" s="54"/>
      <c r="C195" s="54"/>
      <c r="D195" s="54"/>
      <c r="E195" s="72"/>
      <c r="F195" s="72"/>
      <c r="G195" s="72"/>
      <c r="H195" s="54"/>
      <c r="I195" s="54"/>
      <c r="J195" s="54"/>
      <c r="K195" s="37"/>
      <c r="L195" s="37"/>
      <c r="M195" s="37"/>
      <c r="N195" s="37"/>
      <c r="O195" s="37"/>
      <c r="P195" s="37"/>
      <c r="Q195" s="37"/>
      <c r="R195" s="37"/>
      <c r="S195" s="37"/>
    </row>
    <row r="196" spans="1:19">
      <c r="A196" s="54"/>
      <c r="B196" s="54"/>
      <c r="C196" s="54"/>
      <c r="D196" s="54"/>
      <c r="E196" s="72"/>
      <c r="F196" s="72"/>
      <c r="G196" s="72"/>
      <c r="H196" s="54"/>
      <c r="I196" s="54"/>
      <c r="J196" s="54"/>
      <c r="K196" s="37"/>
      <c r="L196" s="37"/>
      <c r="M196" s="37"/>
      <c r="N196" s="37"/>
      <c r="O196" s="37"/>
      <c r="P196" s="37"/>
      <c r="Q196" s="37"/>
      <c r="R196" s="37"/>
      <c r="S196" s="37"/>
    </row>
    <row r="197" spans="1:19">
      <c r="A197" s="54"/>
      <c r="B197" s="54"/>
      <c r="C197" s="54"/>
      <c r="D197" s="54"/>
      <c r="E197" s="72"/>
      <c r="F197" s="72"/>
      <c r="G197" s="72"/>
      <c r="H197" s="54"/>
      <c r="I197" s="54"/>
      <c r="J197" s="54"/>
      <c r="K197" s="37"/>
      <c r="L197" s="37"/>
      <c r="M197" s="37"/>
      <c r="N197" s="37"/>
      <c r="O197" s="37"/>
      <c r="P197" s="37"/>
      <c r="Q197" s="37"/>
      <c r="R197" s="37"/>
      <c r="S197" s="37"/>
    </row>
    <row r="198" spans="1:19">
      <c r="A198" s="54"/>
      <c r="B198" s="54"/>
      <c r="C198" s="54"/>
      <c r="D198" s="54"/>
      <c r="E198" s="72"/>
      <c r="F198" s="72"/>
      <c r="G198" s="72"/>
      <c r="H198" s="54"/>
      <c r="I198" s="54"/>
      <c r="J198" s="54"/>
      <c r="K198" s="37"/>
      <c r="L198" s="37"/>
      <c r="M198" s="37"/>
      <c r="N198" s="37"/>
      <c r="O198" s="37"/>
      <c r="P198" s="37"/>
      <c r="Q198" s="37"/>
      <c r="R198" s="37"/>
      <c r="S198" s="37"/>
    </row>
    <row r="199" spans="1:19">
      <c r="A199" s="54"/>
      <c r="B199" s="54"/>
      <c r="C199" s="54"/>
      <c r="D199" s="54"/>
      <c r="E199" s="72"/>
      <c r="F199" s="72"/>
      <c r="G199" s="72"/>
      <c r="H199" s="54"/>
      <c r="I199" s="54"/>
      <c r="J199" s="54"/>
      <c r="K199" s="37"/>
      <c r="L199" s="37"/>
      <c r="M199" s="37"/>
      <c r="N199" s="37"/>
      <c r="O199" s="37"/>
      <c r="P199" s="37"/>
      <c r="Q199" s="37"/>
      <c r="R199" s="37"/>
      <c r="S199" s="37"/>
    </row>
    <row r="200" spans="1:19">
      <c r="A200" s="54"/>
      <c r="B200" s="54"/>
      <c r="C200" s="54"/>
      <c r="D200" s="54"/>
      <c r="E200" s="72"/>
      <c r="F200" s="72"/>
      <c r="G200" s="72"/>
      <c r="H200" s="54"/>
      <c r="I200" s="54"/>
      <c r="J200" s="54"/>
      <c r="K200" s="37"/>
      <c r="L200" s="37"/>
      <c r="M200" s="37"/>
      <c r="N200" s="37"/>
      <c r="O200" s="37"/>
      <c r="P200" s="37"/>
      <c r="Q200" s="37"/>
      <c r="R200" s="37"/>
      <c r="S200" s="37"/>
    </row>
    <row r="201" spans="1:19">
      <c r="A201" s="54"/>
      <c r="B201" s="54"/>
      <c r="C201" s="54"/>
      <c r="D201" s="54"/>
      <c r="E201" s="72"/>
      <c r="F201" s="72"/>
      <c r="G201" s="72"/>
      <c r="H201" s="54"/>
      <c r="I201" s="54"/>
      <c r="J201" s="54"/>
      <c r="K201" s="37"/>
      <c r="L201" s="37"/>
      <c r="M201" s="37"/>
      <c r="N201" s="37"/>
      <c r="O201" s="37"/>
      <c r="P201" s="37"/>
      <c r="Q201" s="37"/>
      <c r="R201" s="37"/>
      <c r="S201" s="37"/>
    </row>
    <row r="202" spans="1:19">
      <c r="A202" s="54"/>
      <c r="B202" s="54"/>
      <c r="C202" s="54"/>
      <c r="D202" s="54"/>
      <c r="E202" s="72"/>
      <c r="F202" s="72"/>
      <c r="G202" s="72"/>
      <c r="H202" s="54"/>
      <c r="I202" s="54"/>
      <c r="J202" s="54"/>
      <c r="K202" s="37"/>
      <c r="L202" s="37"/>
      <c r="M202" s="37"/>
      <c r="N202" s="37"/>
      <c r="O202" s="37"/>
      <c r="P202" s="37"/>
      <c r="Q202" s="37"/>
      <c r="R202" s="37"/>
      <c r="S202" s="37"/>
    </row>
    <row r="203" spans="1:19">
      <c r="A203" s="54"/>
      <c r="B203" s="54"/>
      <c r="C203" s="54"/>
      <c r="D203" s="54"/>
      <c r="E203" s="72"/>
      <c r="F203" s="72"/>
      <c r="G203" s="72"/>
      <c r="H203" s="54"/>
      <c r="I203" s="54"/>
      <c r="J203" s="54"/>
      <c r="K203" s="37"/>
      <c r="L203" s="37"/>
      <c r="M203" s="37"/>
      <c r="N203" s="37"/>
      <c r="O203" s="37"/>
      <c r="P203" s="37"/>
      <c r="Q203" s="37"/>
      <c r="R203" s="37"/>
      <c r="S203" s="37"/>
    </row>
    <row r="204" spans="1:19">
      <c r="A204" s="54"/>
      <c r="B204" s="54"/>
      <c r="C204" s="54"/>
      <c r="D204" s="54"/>
      <c r="E204" s="72"/>
      <c r="F204" s="72"/>
      <c r="G204" s="72"/>
      <c r="H204" s="54"/>
      <c r="I204" s="54"/>
      <c r="J204" s="54"/>
      <c r="K204" s="37"/>
      <c r="L204" s="37"/>
      <c r="M204" s="37"/>
      <c r="N204" s="37"/>
      <c r="O204" s="37"/>
      <c r="P204" s="37"/>
      <c r="Q204" s="37"/>
      <c r="R204" s="37"/>
      <c r="S204" s="37"/>
    </row>
    <row r="205" spans="1:19">
      <c r="A205" s="54"/>
      <c r="B205" s="54"/>
      <c r="C205" s="54"/>
      <c r="D205" s="54"/>
      <c r="E205" s="72"/>
      <c r="F205" s="72"/>
      <c r="G205" s="72"/>
      <c r="H205" s="54"/>
      <c r="I205" s="54"/>
      <c r="J205" s="54"/>
      <c r="K205" s="37"/>
      <c r="L205" s="37"/>
      <c r="M205" s="37"/>
      <c r="N205" s="37"/>
      <c r="O205" s="37"/>
      <c r="P205" s="37"/>
      <c r="Q205" s="37"/>
      <c r="R205" s="37"/>
      <c r="S205" s="37"/>
    </row>
    <row r="206" spans="1:19">
      <c r="A206" s="54"/>
      <c r="B206" s="54"/>
      <c r="C206" s="54"/>
      <c r="D206" s="54"/>
      <c r="E206" s="72"/>
      <c r="F206" s="72"/>
      <c r="G206" s="72"/>
      <c r="H206" s="54"/>
      <c r="I206" s="54"/>
      <c r="J206" s="54"/>
      <c r="K206" s="37"/>
      <c r="L206" s="37"/>
      <c r="M206" s="37"/>
      <c r="N206" s="37"/>
      <c r="O206" s="37"/>
      <c r="P206" s="37"/>
      <c r="Q206" s="37"/>
      <c r="R206" s="37"/>
      <c r="S206" s="37"/>
    </row>
    <row r="207" spans="1:19">
      <c r="A207" s="54"/>
      <c r="B207" s="54"/>
      <c r="C207" s="54"/>
      <c r="D207" s="54"/>
      <c r="E207" s="72"/>
      <c r="F207" s="72"/>
      <c r="G207" s="72"/>
      <c r="H207" s="54"/>
      <c r="I207" s="54"/>
      <c r="J207" s="54"/>
      <c r="K207" s="37"/>
      <c r="L207" s="37"/>
      <c r="M207" s="37"/>
      <c r="N207" s="37"/>
      <c r="O207" s="37"/>
      <c r="P207" s="37"/>
      <c r="Q207" s="37"/>
      <c r="R207" s="37"/>
      <c r="S207" s="37"/>
    </row>
    <row r="208" spans="1:19">
      <c r="A208" s="54"/>
      <c r="B208" s="54"/>
      <c r="C208" s="54"/>
      <c r="D208" s="54"/>
      <c r="E208" s="72"/>
      <c r="F208" s="72"/>
      <c r="G208" s="72"/>
      <c r="H208" s="54"/>
      <c r="I208" s="54"/>
      <c r="J208" s="54"/>
      <c r="K208" s="37"/>
      <c r="L208" s="37"/>
      <c r="M208" s="37"/>
      <c r="N208" s="37"/>
      <c r="O208" s="37"/>
      <c r="P208" s="37"/>
      <c r="Q208" s="37"/>
      <c r="R208" s="37"/>
      <c r="S208" s="37"/>
    </row>
    <row r="209" spans="1:19">
      <c r="A209" s="54"/>
      <c r="B209" s="54"/>
      <c r="C209" s="54"/>
      <c r="D209" s="54"/>
      <c r="E209" s="72"/>
      <c r="F209" s="72"/>
      <c r="G209" s="72"/>
      <c r="H209" s="54"/>
      <c r="I209" s="54"/>
      <c r="J209" s="54"/>
      <c r="K209" s="37"/>
      <c r="L209" s="37"/>
      <c r="M209" s="37"/>
      <c r="N209" s="37"/>
      <c r="O209" s="37"/>
      <c r="P209" s="37"/>
      <c r="Q209" s="37"/>
      <c r="R209" s="37"/>
      <c r="S209" s="37"/>
    </row>
    <row r="210" spans="1:19">
      <c r="A210" s="54"/>
      <c r="B210" s="54"/>
      <c r="C210" s="54"/>
      <c r="D210" s="54"/>
      <c r="E210" s="72"/>
      <c r="F210" s="72"/>
      <c r="G210" s="72"/>
      <c r="H210" s="54"/>
      <c r="I210" s="54"/>
      <c r="J210" s="54"/>
      <c r="K210" s="37"/>
      <c r="L210" s="37"/>
      <c r="M210" s="37"/>
      <c r="N210" s="37"/>
      <c r="O210" s="37"/>
      <c r="P210" s="37"/>
      <c r="Q210" s="37"/>
      <c r="R210" s="37"/>
      <c r="S210" s="37"/>
    </row>
    <row r="211" spans="1:19">
      <c r="A211" s="54"/>
      <c r="B211" s="54"/>
      <c r="C211" s="54"/>
      <c r="D211" s="54"/>
      <c r="E211" s="72"/>
      <c r="F211" s="72"/>
      <c r="G211" s="72"/>
      <c r="H211" s="54"/>
      <c r="I211" s="54"/>
      <c r="J211" s="54"/>
      <c r="K211" s="37"/>
      <c r="L211" s="37"/>
      <c r="M211" s="37"/>
      <c r="N211" s="37"/>
      <c r="O211" s="37"/>
      <c r="P211" s="37"/>
      <c r="Q211" s="37"/>
      <c r="R211" s="37"/>
      <c r="S211" s="37"/>
    </row>
    <row r="212" spans="1:19">
      <c r="A212" s="54"/>
      <c r="B212" s="54"/>
      <c r="C212" s="54"/>
      <c r="D212" s="54"/>
      <c r="E212" s="72"/>
      <c r="F212" s="72"/>
      <c r="G212" s="72"/>
      <c r="H212" s="54"/>
      <c r="I212" s="54"/>
      <c r="J212" s="54"/>
      <c r="K212" s="37"/>
      <c r="L212" s="37"/>
      <c r="M212" s="37"/>
      <c r="N212" s="37"/>
      <c r="O212" s="37"/>
      <c r="P212" s="37"/>
      <c r="Q212" s="37"/>
      <c r="R212" s="37"/>
      <c r="S212" s="37"/>
    </row>
    <row r="213" spans="1:19">
      <c r="A213" s="54"/>
      <c r="B213" s="54"/>
      <c r="C213" s="54"/>
      <c r="D213" s="54"/>
      <c r="E213" s="72"/>
      <c r="F213" s="72"/>
      <c r="G213" s="72"/>
      <c r="H213" s="54"/>
      <c r="I213" s="54"/>
      <c r="J213" s="54"/>
      <c r="K213" s="37"/>
      <c r="L213" s="37"/>
      <c r="M213" s="37"/>
      <c r="N213" s="37"/>
      <c r="O213" s="37"/>
      <c r="P213" s="37"/>
      <c r="Q213" s="37"/>
      <c r="R213" s="37"/>
      <c r="S213" s="37"/>
    </row>
    <row r="214" spans="1:19">
      <c r="A214" s="54"/>
      <c r="B214" s="54"/>
      <c r="C214" s="54"/>
      <c r="D214" s="54"/>
      <c r="E214" s="72"/>
      <c r="F214" s="72"/>
      <c r="G214" s="72"/>
      <c r="H214" s="54"/>
      <c r="I214" s="54"/>
      <c r="J214" s="54"/>
      <c r="K214" s="37"/>
      <c r="L214" s="37"/>
      <c r="M214" s="37"/>
      <c r="N214" s="37"/>
      <c r="O214" s="37"/>
      <c r="P214" s="37"/>
      <c r="Q214" s="37"/>
      <c r="R214" s="37"/>
      <c r="S214" s="37"/>
    </row>
    <row r="215" spans="1:19">
      <c r="A215" s="54"/>
      <c r="B215" s="54"/>
      <c r="C215" s="54"/>
      <c r="D215" s="54"/>
      <c r="E215" s="72"/>
      <c r="F215" s="72"/>
      <c r="G215" s="72"/>
      <c r="H215" s="54"/>
      <c r="I215" s="54"/>
      <c r="J215" s="54"/>
      <c r="K215" s="37"/>
      <c r="L215" s="37"/>
      <c r="M215" s="37"/>
      <c r="N215" s="37"/>
      <c r="O215" s="37"/>
      <c r="P215" s="37"/>
      <c r="Q215" s="37"/>
      <c r="R215" s="37"/>
      <c r="S215" s="37"/>
    </row>
    <row r="216" spans="1:19">
      <c r="A216" s="54"/>
      <c r="B216" s="54"/>
      <c r="C216" s="54"/>
      <c r="D216" s="54"/>
      <c r="E216" s="72"/>
      <c r="F216" s="72"/>
      <c r="G216" s="72"/>
      <c r="H216" s="54"/>
      <c r="I216" s="54"/>
      <c r="J216" s="54"/>
      <c r="K216" s="37"/>
      <c r="L216" s="37"/>
      <c r="M216" s="37"/>
      <c r="N216" s="37"/>
      <c r="O216" s="37"/>
      <c r="P216" s="37"/>
      <c r="Q216" s="37"/>
      <c r="R216" s="37"/>
      <c r="S216" s="37"/>
    </row>
    <row r="217" spans="1:19">
      <c r="A217" s="54"/>
      <c r="B217" s="54"/>
      <c r="C217" s="54"/>
      <c r="D217" s="54"/>
      <c r="E217" s="72"/>
      <c r="F217" s="72"/>
      <c r="G217" s="72"/>
      <c r="H217" s="54"/>
      <c r="I217" s="54"/>
      <c r="J217" s="54"/>
      <c r="K217" s="37"/>
      <c r="L217" s="37"/>
      <c r="M217" s="37"/>
      <c r="N217" s="37"/>
      <c r="O217" s="37"/>
      <c r="P217" s="37"/>
      <c r="Q217" s="37"/>
      <c r="R217" s="37"/>
      <c r="S217" s="37"/>
    </row>
    <row r="218" spans="1:19">
      <c r="A218" s="54"/>
      <c r="B218" s="54"/>
      <c r="C218" s="54"/>
      <c r="D218" s="54"/>
      <c r="E218" s="72"/>
      <c r="F218" s="72"/>
      <c r="G218" s="72"/>
      <c r="H218" s="54"/>
      <c r="I218" s="54"/>
      <c r="J218" s="54"/>
      <c r="K218" s="37"/>
      <c r="L218" s="37"/>
      <c r="M218" s="37"/>
      <c r="N218" s="37"/>
      <c r="O218" s="37"/>
      <c r="P218" s="37"/>
      <c r="Q218" s="37"/>
      <c r="R218" s="37"/>
      <c r="S218" s="37"/>
    </row>
    <row r="219" spans="1:19">
      <c r="A219" s="54"/>
      <c r="B219" s="54"/>
      <c r="C219" s="54"/>
      <c r="D219" s="54"/>
      <c r="E219" s="72"/>
      <c r="F219" s="72"/>
      <c r="G219" s="72"/>
      <c r="H219" s="54"/>
      <c r="I219" s="54"/>
      <c r="J219" s="54"/>
      <c r="K219" s="37"/>
      <c r="L219" s="37"/>
      <c r="M219" s="37"/>
      <c r="N219" s="37"/>
      <c r="O219" s="37"/>
      <c r="P219" s="37"/>
      <c r="Q219" s="37"/>
      <c r="R219" s="37"/>
      <c r="S219" s="37"/>
    </row>
    <row r="220" spans="1:19">
      <c r="A220" s="54"/>
      <c r="B220" s="54"/>
      <c r="C220" s="54"/>
      <c r="D220" s="54"/>
      <c r="E220" s="72"/>
      <c r="F220" s="72"/>
      <c r="G220" s="72"/>
      <c r="H220" s="54"/>
      <c r="I220" s="54"/>
      <c r="J220" s="54"/>
      <c r="K220" s="37"/>
      <c r="L220" s="37"/>
      <c r="M220" s="37"/>
      <c r="N220" s="37"/>
      <c r="O220" s="37"/>
      <c r="P220" s="37"/>
      <c r="Q220" s="37"/>
      <c r="R220" s="37"/>
      <c r="S220" s="37"/>
    </row>
    <row r="221" spans="1:19">
      <c r="A221" s="54"/>
      <c r="B221" s="54"/>
      <c r="C221" s="54"/>
      <c r="D221" s="54"/>
      <c r="E221" s="72"/>
      <c r="F221" s="72"/>
      <c r="G221" s="72"/>
      <c r="H221" s="54"/>
      <c r="I221" s="54"/>
      <c r="J221" s="54"/>
      <c r="K221" s="37"/>
      <c r="L221" s="37"/>
      <c r="M221" s="37"/>
      <c r="N221" s="37"/>
      <c r="O221" s="37"/>
      <c r="P221" s="37"/>
      <c r="Q221" s="37"/>
      <c r="R221" s="37"/>
      <c r="S221" s="37"/>
    </row>
    <row r="222" spans="1:19">
      <c r="A222" s="54"/>
      <c r="B222" s="54"/>
      <c r="C222" s="54"/>
      <c r="D222" s="54"/>
      <c r="E222" s="72"/>
      <c r="F222" s="72"/>
      <c r="G222" s="72"/>
      <c r="H222" s="54"/>
      <c r="I222" s="54"/>
      <c r="J222" s="54"/>
      <c r="K222" s="37"/>
      <c r="L222" s="37"/>
      <c r="M222" s="37"/>
      <c r="N222" s="37"/>
      <c r="O222" s="37"/>
      <c r="P222" s="37"/>
      <c r="Q222" s="37"/>
      <c r="R222" s="37"/>
      <c r="S222" s="37"/>
    </row>
    <row r="223" spans="1:19">
      <c r="A223" s="54"/>
      <c r="B223" s="54"/>
      <c r="C223" s="54"/>
      <c r="D223" s="54"/>
      <c r="E223" s="72"/>
      <c r="F223" s="72"/>
      <c r="G223" s="72"/>
      <c r="H223" s="54"/>
      <c r="I223" s="54"/>
      <c r="J223" s="54"/>
      <c r="K223" s="37"/>
      <c r="L223" s="37"/>
      <c r="M223" s="37"/>
      <c r="N223" s="37"/>
      <c r="O223" s="37"/>
      <c r="P223" s="37"/>
      <c r="Q223" s="37"/>
      <c r="R223" s="37"/>
      <c r="S223" s="37"/>
    </row>
    <row r="224" spans="1:19">
      <c r="A224" s="54"/>
      <c r="B224" s="54"/>
      <c r="C224" s="54"/>
      <c r="D224" s="54"/>
      <c r="E224" s="72"/>
      <c r="F224" s="72"/>
      <c r="G224" s="72"/>
      <c r="H224" s="54"/>
      <c r="I224" s="54"/>
      <c r="J224" s="54"/>
      <c r="K224" s="37"/>
      <c r="L224" s="37"/>
      <c r="M224" s="37"/>
      <c r="N224" s="37"/>
      <c r="O224" s="37"/>
      <c r="P224" s="37"/>
      <c r="Q224" s="37"/>
      <c r="R224" s="37"/>
      <c r="S224" s="37"/>
    </row>
    <row r="225" spans="1:19">
      <c r="A225" s="54"/>
      <c r="B225" s="54"/>
      <c r="C225" s="54"/>
      <c r="D225" s="54"/>
      <c r="E225" s="72"/>
      <c r="F225" s="72"/>
      <c r="G225" s="72"/>
      <c r="H225" s="54"/>
      <c r="I225" s="54"/>
      <c r="J225" s="54"/>
      <c r="K225" s="37"/>
      <c r="L225" s="37"/>
      <c r="M225" s="37"/>
      <c r="N225" s="37"/>
      <c r="O225" s="37"/>
      <c r="P225" s="37"/>
      <c r="Q225" s="37"/>
      <c r="R225" s="37"/>
      <c r="S225" s="37"/>
    </row>
    <row r="226" spans="1:19">
      <c r="A226" s="54"/>
      <c r="B226" s="54"/>
      <c r="C226" s="54"/>
      <c r="D226" s="54"/>
      <c r="E226" s="72"/>
      <c r="F226" s="72"/>
      <c r="G226" s="72"/>
      <c r="H226" s="54"/>
      <c r="I226" s="54"/>
      <c r="J226" s="54"/>
      <c r="K226" s="37"/>
      <c r="L226" s="37"/>
      <c r="M226" s="37"/>
      <c r="N226" s="37"/>
      <c r="O226" s="37"/>
      <c r="P226" s="37"/>
      <c r="Q226" s="37"/>
      <c r="R226" s="37"/>
      <c r="S226" s="37"/>
    </row>
    <row r="227" spans="1:19">
      <c r="A227" s="54"/>
      <c r="B227" s="54"/>
      <c r="C227" s="54"/>
      <c r="D227" s="54"/>
      <c r="E227" s="72"/>
      <c r="F227" s="72"/>
      <c r="G227" s="72"/>
      <c r="H227" s="54"/>
      <c r="I227" s="54"/>
      <c r="J227" s="54"/>
      <c r="K227" s="37"/>
      <c r="L227" s="37"/>
      <c r="M227" s="37"/>
      <c r="N227" s="37"/>
      <c r="O227" s="37"/>
      <c r="P227" s="37"/>
      <c r="Q227" s="37"/>
      <c r="R227" s="37"/>
      <c r="S227" s="37"/>
    </row>
    <row r="228" spans="1:19">
      <c r="A228" s="54"/>
      <c r="B228" s="54"/>
      <c r="C228" s="54"/>
      <c r="D228" s="54"/>
      <c r="E228" s="72"/>
      <c r="F228" s="72"/>
      <c r="G228" s="72"/>
      <c r="H228" s="54"/>
      <c r="I228" s="54"/>
      <c r="J228" s="54"/>
      <c r="K228" s="37"/>
      <c r="L228" s="37"/>
      <c r="M228" s="37"/>
      <c r="N228" s="37"/>
      <c r="O228" s="37"/>
      <c r="P228" s="37"/>
      <c r="Q228" s="37"/>
      <c r="R228" s="37"/>
      <c r="S228" s="37"/>
    </row>
    <row r="229" spans="1:19">
      <c r="A229" s="54"/>
      <c r="B229" s="54"/>
      <c r="C229" s="54"/>
      <c r="D229" s="54"/>
      <c r="E229" s="72"/>
      <c r="F229" s="72"/>
      <c r="G229" s="72"/>
      <c r="H229" s="54"/>
      <c r="I229" s="54"/>
      <c r="J229" s="54"/>
      <c r="K229" s="37"/>
      <c r="L229" s="37"/>
      <c r="M229" s="37"/>
      <c r="N229" s="37"/>
      <c r="O229" s="37"/>
      <c r="P229" s="37"/>
      <c r="Q229" s="37"/>
      <c r="R229" s="37"/>
      <c r="S229" s="37"/>
    </row>
    <row r="230" spans="1:19">
      <c r="A230" s="54"/>
      <c r="B230" s="54"/>
      <c r="C230" s="54"/>
      <c r="D230" s="54"/>
      <c r="E230" s="72"/>
      <c r="F230" s="72"/>
      <c r="G230" s="72"/>
      <c r="H230" s="54"/>
      <c r="I230" s="54"/>
      <c r="J230" s="54"/>
      <c r="K230" s="37"/>
      <c r="L230" s="37"/>
      <c r="M230" s="37"/>
      <c r="N230" s="37"/>
      <c r="O230" s="37"/>
      <c r="P230" s="37"/>
      <c r="Q230" s="37"/>
      <c r="R230" s="37"/>
      <c r="S230" s="37"/>
    </row>
    <row r="231" spans="1:19">
      <c r="A231" s="54"/>
      <c r="B231" s="54"/>
      <c r="C231" s="54"/>
      <c r="D231" s="54"/>
      <c r="E231" s="72"/>
      <c r="F231" s="72"/>
      <c r="G231" s="72"/>
      <c r="H231" s="54"/>
      <c r="I231" s="54"/>
      <c r="J231" s="54"/>
      <c r="K231" s="37"/>
      <c r="L231" s="37"/>
      <c r="M231" s="37"/>
      <c r="N231" s="37"/>
      <c r="O231" s="37"/>
      <c r="P231" s="37"/>
      <c r="Q231" s="37"/>
      <c r="R231" s="37"/>
      <c r="S231" s="37"/>
    </row>
    <row r="232" spans="1:19">
      <c r="A232" s="54"/>
      <c r="B232" s="54"/>
      <c r="C232" s="54"/>
      <c r="D232" s="54"/>
      <c r="E232" s="72"/>
      <c r="F232" s="72"/>
      <c r="G232" s="72"/>
      <c r="H232" s="54"/>
      <c r="I232" s="54"/>
      <c r="J232" s="54"/>
      <c r="K232" s="37"/>
      <c r="L232" s="37"/>
      <c r="M232" s="37"/>
      <c r="N232" s="37"/>
      <c r="O232" s="37"/>
      <c r="P232" s="37"/>
      <c r="Q232" s="37"/>
      <c r="R232" s="37"/>
      <c r="S232" s="37"/>
    </row>
    <row r="233" spans="1:19">
      <c r="A233" s="54"/>
      <c r="B233" s="54"/>
      <c r="C233" s="54"/>
      <c r="D233" s="54"/>
      <c r="E233" s="72"/>
      <c r="F233" s="72"/>
      <c r="G233" s="72"/>
      <c r="H233" s="54"/>
      <c r="I233" s="54"/>
      <c r="J233" s="54"/>
      <c r="K233" s="37"/>
      <c r="L233" s="37"/>
      <c r="M233" s="37"/>
      <c r="N233" s="37"/>
      <c r="O233" s="37"/>
      <c r="P233" s="37"/>
      <c r="Q233" s="37"/>
      <c r="R233" s="37"/>
      <c r="S233" s="37"/>
    </row>
    <row r="234" spans="1:19">
      <c r="A234" s="54"/>
      <c r="B234" s="54"/>
      <c r="C234" s="54"/>
      <c r="D234" s="54"/>
      <c r="E234" s="72"/>
      <c r="F234" s="72"/>
      <c r="G234" s="72"/>
      <c r="H234" s="54"/>
      <c r="I234" s="54"/>
      <c r="J234" s="54"/>
      <c r="K234" s="37"/>
      <c r="L234" s="37"/>
      <c r="M234" s="37"/>
      <c r="N234" s="37"/>
      <c r="O234" s="37"/>
      <c r="P234" s="37"/>
      <c r="Q234" s="37"/>
      <c r="R234" s="37"/>
      <c r="S234" s="37"/>
    </row>
    <row r="235" spans="1:19">
      <c r="A235" s="54"/>
      <c r="B235" s="54"/>
      <c r="C235" s="54"/>
      <c r="D235" s="54"/>
      <c r="E235" s="72"/>
      <c r="F235" s="72"/>
      <c r="G235" s="72"/>
      <c r="H235" s="54"/>
      <c r="I235" s="54"/>
      <c r="J235" s="54"/>
      <c r="K235" s="37"/>
      <c r="L235" s="37"/>
      <c r="M235" s="37"/>
      <c r="N235" s="37"/>
      <c r="O235" s="37"/>
      <c r="P235" s="37"/>
      <c r="Q235" s="37"/>
      <c r="R235" s="37"/>
      <c r="S235" s="37"/>
    </row>
    <row r="236" spans="1:19">
      <c r="A236" s="54"/>
      <c r="B236" s="54"/>
      <c r="C236" s="54"/>
      <c r="D236" s="54"/>
      <c r="E236" s="72"/>
      <c r="F236" s="72"/>
      <c r="G236" s="72"/>
      <c r="H236" s="54"/>
      <c r="I236" s="54"/>
      <c r="J236" s="54"/>
      <c r="K236" s="37"/>
      <c r="L236" s="37"/>
      <c r="M236" s="37"/>
      <c r="N236" s="37"/>
      <c r="O236" s="37"/>
      <c r="P236" s="37"/>
      <c r="Q236" s="37"/>
      <c r="R236" s="37"/>
      <c r="S236" s="37"/>
    </row>
    <row r="237" spans="1:19">
      <c r="A237" s="54"/>
      <c r="B237" s="54"/>
      <c r="C237" s="54"/>
      <c r="D237" s="54"/>
      <c r="E237" s="72"/>
      <c r="F237" s="72"/>
      <c r="G237" s="72"/>
      <c r="H237" s="54"/>
      <c r="I237" s="54"/>
      <c r="J237" s="54"/>
      <c r="K237" s="37"/>
      <c r="L237" s="37"/>
      <c r="M237" s="37"/>
      <c r="N237" s="37"/>
      <c r="O237" s="37"/>
      <c r="P237" s="37"/>
      <c r="Q237" s="37"/>
      <c r="R237" s="37"/>
      <c r="S237" s="37"/>
    </row>
    <row r="238" spans="1:19">
      <c r="A238" s="54"/>
      <c r="B238" s="54"/>
      <c r="C238" s="54"/>
      <c r="D238" s="54"/>
      <c r="E238" s="72"/>
      <c r="F238" s="72"/>
      <c r="G238" s="72"/>
      <c r="H238" s="54"/>
      <c r="I238" s="54"/>
      <c r="J238" s="54"/>
      <c r="K238" s="37"/>
      <c r="L238" s="37"/>
      <c r="M238" s="37"/>
      <c r="N238" s="37"/>
      <c r="O238" s="37"/>
      <c r="P238" s="37"/>
      <c r="Q238" s="37"/>
      <c r="R238" s="37"/>
      <c r="S238" s="37"/>
    </row>
    <row r="239" spans="1:19">
      <c r="A239" s="54"/>
      <c r="B239" s="54"/>
      <c r="C239" s="54"/>
      <c r="D239" s="54"/>
      <c r="E239" s="72"/>
      <c r="F239" s="72"/>
      <c r="G239" s="72"/>
      <c r="H239" s="54"/>
      <c r="I239" s="54"/>
      <c r="J239" s="54"/>
      <c r="K239" s="37"/>
      <c r="L239" s="37"/>
      <c r="M239" s="37"/>
      <c r="N239" s="37"/>
      <c r="O239" s="37"/>
      <c r="P239" s="37"/>
      <c r="Q239" s="37"/>
      <c r="R239" s="37"/>
      <c r="S239" s="37"/>
    </row>
    <row r="240" spans="1:19">
      <c r="A240" s="54"/>
      <c r="B240" s="54"/>
      <c r="C240" s="54"/>
      <c r="D240" s="54"/>
      <c r="E240" s="72"/>
      <c r="F240" s="72"/>
      <c r="G240" s="72"/>
      <c r="H240" s="54"/>
      <c r="I240" s="54"/>
      <c r="J240" s="54"/>
      <c r="K240" s="37"/>
      <c r="L240" s="37"/>
      <c r="M240" s="37"/>
      <c r="N240" s="37"/>
      <c r="O240" s="37"/>
      <c r="P240" s="37"/>
      <c r="Q240" s="37"/>
      <c r="R240" s="37"/>
      <c r="S240" s="37"/>
    </row>
    <row r="241" spans="1:19">
      <c r="A241" s="54"/>
      <c r="B241" s="54"/>
      <c r="C241" s="54"/>
      <c r="D241" s="54"/>
      <c r="E241" s="72"/>
      <c r="F241" s="72"/>
      <c r="G241" s="72"/>
      <c r="H241" s="54"/>
      <c r="I241" s="54"/>
      <c r="J241" s="54"/>
      <c r="K241" s="37"/>
      <c r="L241" s="37"/>
      <c r="M241" s="37"/>
      <c r="N241" s="37"/>
      <c r="O241" s="37"/>
      <c r="P241" s="37"/>
      <c r="Q241" s="37"/>
      <c r="R241" s="37"/>
      <c r="S241" s="37"/>
    </row>
    <row r="242" spans="1:19">
      <c r="A242" s="54"/>
      <c r="B242" s="54"/>
      <c r="C242" s="54"/>
      <c r="D242" s="54"/>
      <c r="E242" s="72"/>
      <c r="F242" s="72"/>
      <c r="G242" s="72"/>
      <c r="H242" s="54"/>
      <c r="I242" s="54"/>
      <c r="J242" s="54"/>
      <c r="K242" s="37"/>
      <c r="L242" s="37"/>
      <c r="M242" s="37"/>
      <c r="N242" s="37"/>
      <c r="O242" s="37"/>
      <c r="P242" s="37"/>
      <c r="Q242" s="37"/>
      <c r="R242" s="37"/>
      <c r="S242" s="37"/>
    </row>
    <row r="243" spans="1:19">
      <c r="A243" s="54"/>
      <c r="B243" s="54"/>
      <c r="C243" s="54"/>
      <c r="D243" s="54"/>
      <c r="E243" s="72"/>
      <c r="F243" s="72"/>
      <c r="G243" s="72"/>
      <c r="H243" s="54"/>
      <c r="I243" s="54"/>
      <c r="J243" s="54"/>
      <c r="K243" s="37"/>
      <c r="L243" s="37"/>
      <c r="M243" s="37"/>
      <c r="N243" s="37"/>
      <c r="O243" s="37"/>
      <c r="P243" s="37"/>
      <c r="Q243" s="37"/>
      <c r="R243" s="37"/>
      <c r="S243" s="37"/>
    </row>
    <row r="244" spans="1:19">
      <c r="A244" s="54"/>
      <c r="B244" s="54"/>
      <c r="C244" s="54"/>
      <c r="D244" s="54"/>
      <c r="E244" s="72"/>
      <c r="F244" s="72"/>
      <c r="G244" s="72"/>
      <c r="H244" s="54"/>
      <c r="I244" s="54"/>
      <c r="J244" s="54"/>
      <c r="K244" s="37"/>
      <c r="L244" s="37"/>
      <c r="M244" s="37"/>
      <c r="N244" s="37"/>
      <c r="O244" s="37"/>
      <c r="P244" s="37"/>
      <c r="Q244" s="37"/>
      <c r="R244" s="37"/>
      <c r="S244" s="37"/>
    </row>
    <row r="245" spans="1:19">
      <c r="A245" s="54"/>
      <c r="B245" s="54"/>
      <c r="C245" s="54"/>
      <c r="D245" s="54"/>
      <c r="E245" s="72"/>
      <c r="F245" s="72"/>
      <c r="G245" s="72"/>
      <c r="H245" s="54"/>
      <c r="I245" s="54"/>
      <c r="J245" s="54"/>
      <c r="K245" s="37"/>
      <c r="L245" s="37"/>
      <c r="M245" s="37"/>
      <c r="N245" s="37"/>
      <c r="O245" s="37"/>
      <c r="P245" s="37"/>
      <c r="Q245" s="37"/>
      <c r="R245" s="37"/>
      <c r="S245" s="37"/>
    </row>
    <row r="246" spans="1:19">
      <c r="A246" s="54"/>
      <c r="B246" s="54"/>
      <c r="C246" s="54"/>
      <c r="D246" s="54"/>
      <c r="E246" s="72"/>
      <c r="F246" s="72"/>
      <c r="G246" s="72"/>
      <c r="H246" s="54"/>
      <c r="I246" s="54"/>
      <c r="J246" s="54"/>
      <c r="K246" s="37"/>
      <c r="L246" s="37"/>
      <c r="M246" s="37"/>
      <c r="N246" s="37"/>
      <c r="O246" s="37"/>
      <c r="P246" s="37"/>
      <c r="Q246" s="37"/>
      <c r="R246" s="37"/>
      <c r="S246" s="37"/>
    </row>
    <row r="247" spans="1:19">
      <c r="A247" s="54"/>
      <c r="B247" s="54"/>
      <c r="C247" s="54"/>
      <c r="D247" s="54"/>
      <c r="E247" s="72"/>
      <c r="F247" s="72"/>
      <c r="G247" s="72"/>
      <c r="H247" s="54"/>
      <c r="I247" s="54"/>
      <c r="J247" s="54"/>
      <c r="K247" s="37"/>
      <c r="L247" s="37"/>
      <c r="M247" s="37"/>
      <c r="N247" s="37"/>
      <c r="O247" s="37"/>
      <c r="P247" s="37"/>
      <c r="Q247" s="37"/>
      <c r="R247" s="37"/>
      <c r="S247" s="37"/>
    </row>
    <row r="248" spans="1:19">
      <c r="A248" s="54"/>
      <c r="B248" s="54"/>
      <c r="C248" s="54"/>
      <c r="D248" s="54"/>
      <c r="E248" s="72"/>
      <c r="F248" s="72"/>
      <c r="G248" s="72"/>
      <c r="H248" s="54"/>
      <c r="I248" s="54"/>
      <c r="J248" s="54"/>
      <c r="K248" s="37"/>
      <c r="L248" s="37"/>
      <c r="M248" s="37"/>
      <c r="N248" s="37"/>
      <c r="O248" s="37"/>
      <c r="P248" s="37"/>
      <c r="Q248" s="37"/>
      <c r="R248" s="37"/>
      <c r="S248" s="37"/>
    </row>
    <row r="249" spans="1:19">
      <c r="A249" s="54"/>
      <c r="B249" s="54"/>
      <c r="C249" s="54"/>
      <c r="D249" s="54"/>
      <c r="E249" s="72"/>
      <c r="F249" s="72"/>
      <c r="G249" s="72"/>
      <c r="H249" s="54"/>
      <c r="I249" s="54"/>
      <c r="J249" s="54"/>
      <c r="K249" s="37"/>
      <c r="L249" s="37"/>
      <c r="M249" s="37"/>
      <c r="N249" s="37"/>
      <c r="O249" s="37"/>
      <c r="P249" s="37"/>
      <c r="Q249" s="37"/>
      <c r="R249" s="37"/>
      <c r="S249" s="37"/>
    </row>
    <row r="250" spans="1:19">
      <c r="A250" s="54"/>
      <c r="B250" s="54"/>
      <c r="C250" s="54"/>
      <c r="D250" s="54"/>
      <c r="E250" s="72"/>
      <c r="F250" s="72"/>
      <c r="G250" s="72"/>
      <c r="H250" s="54"/>
      <c r="I250" s="54"/>
      <c r="J250" s="54"/>
      <c r="K250" s="37"/>
      <c r="L250" s="37"/>
      <c r="M250" s="37"/>
      <c r="N250" s="37"/>
      <c r="O250" s="37"/>
      <c r="P250" s="37"/>
      <c r="Q250" s="37"/>
      <c r="R250" s="37"/>
      <c r="S250" s="37"/>
    </row>
    <row r="251" spans="1:19">
      <c r="A251" s="54"/>
      <c r="B251" s="54"/>
      <c r="C251" s="54"/>
      <c r="D251" s="54"/>
      <c r="E251" s="72"/>
      <c r="F251" s="72"/>
      <c r="G251" s="72"/>
      <c r="H251" s="54"/>
      <c r="I251" s="54"/>
      <c r="J251" s="54"/>
      <c r="K251" s="37"/>
      <c r="L251" s="37"/>
      <c r="M251" s="37"/>
      <c r="N251" s="37"/>
      <c r="O251" s="37"/>
      <c r="P251" s="37"/>
      <c r="Q251" s="37"/>
      <c r="R251" s="37"/>
      <c r="S251" s="37"/>
    </row>
    <row r="252" spans="1:19">
      <c r="A252" s="54"/>
      <c r="B252" s="54"/>
      <c r="C252" s="54"/>
      <c r="D252" s="54"/>
      <c r="E252" s="72"/>
      <c r="F252" s="72"/>
      <c r="G252" s="72"/>
      <c r="H252" s="54"/>
      <c r="I252" s="54"/>
      <c r="J252" s="54"/>
      <c r="K252" s="37"/>
      <c r="L252" s="37"/>
      <c r="M252" s="37"/>
      <c r="N252" s="37"/>
      <c r="O252" s="37"/>
      <c r="P252" s="37"/>
      <c r="Q252" s="37"/>
      <c r="R252" s="37"/>
      <c r="S252" s="37"/>
    </row>
    <row r="253" spans="1:19">
      <c r="A253" s="54"/>
      <c r="B253" s="54"/>
      <c r="C253" s="54"/>
      <c r="D253" s="54"/>
      <c r="E253" s="72"/>
      <c r="F253" s="72"/>
      <c r="G253" s="72"/>
      <c r="H253" s="54"/>
      <c r="I253" s="54"/>
      <c r="J253" s="54"/>
      <c r="K253" s="37"/>
      <c r="L253" s="37"/>
      <c r="M253" s="37"/>
      <c r="N253" s="37"/>
      <c r="O253" s="37"/>
      <c r="P253" s="37"/>
      <c r="Q253" s="37"/>
      <c r="R253" s="37"/>
      <c r="S253" s="37"/>
    </row>
    <row r="254" spans="1:19">
      <c r="A254" s="54"/>
      <c r="B254" s="54"/>
      <c r="C254" s="54"/>
      <c r="D254" s="54"/>
      <c r="E254" s="72"/>
      <c r="F254" s="72"/>
      <c r="G254" s="72"/>
      <c r="H254" s="54"/>
      <c r="I254" s="54"/>
      <c r="J254" s="54"/>
      <c r="K254" s="37"/>
      <c r="L254" s="37"/>
      <c r="M254" s="37"/>
      <c r="N254" s="37"/>
      <c r="O254" s="37"/>
      <c r="P254" s="37"/>
      <c r="Q254" s="37"/>
      <c r="R254" s="37"/>
      <c r="S254" s="37"/>
    </row>
    <row r="255" spans="1:19">
      <c r="A255" s="54"/>
      <c r="B255" s="54"/>
      <c r="C255" s="54"/>
      <c r="D255" s="54"/>
      <c r="E255" s="72"/>
      <c r="F255" s="72"/>
      <c r="G255" s="72"/>
      <c r="H255" s="54"/>
      <c r="I255" s="54"/>
      <c r="J255" s="54"/>
      <c r="K255" s="37"/>
      <c r="L255" s="37"/>
      <c r="M255" s="37"/>
      <c r="N255" s="37"/>
      <c r="O255" s="37"/>
      <c r="P255" s="37"/>
      <c r="Q255" s="37"/>
      <c r="R255" s="37"/>
      <c r="S255" s="37"/>
    </row>
    <row r="256" spans="1:19">
      <c r="A256" s="54"/>
      <c r="B256" s="54"/>
      <c r="C256" s="54"/>
      <c r="D256" s="54"/>
      <c r="E256" s="72"/>
      <c r="F256" s="72"/>
      <c r="G256" s="72"/>
      <c r="H256" s="54"/>
      <c r="I256" s="54"/>
      <c r="J256" s="54"/>
      <c r="K256" s="37"/>
      <c r="L256" s="37"/>
      <c r="M256" s="37"/>
      <c r="N256" s="37"/>
      <c r="O256" s="37"/>
      <c r="P256" s="37"/>
      <c r="Q256" s="37"/>
      <c r="R256" s="37"/>
      <c r="S256" s="37"/>
    </row>
    <row r="257" spans="1:19">
      <c r="A257" s="54"/>
      <c r="B257" s="54"/>
      <c r="C257" s="54"/>
      <c r="D257" s="54"/>
      <c r="E257" s="72"/>
      <c r="F257" s="72"/>
      <c r="G257" s="72"/>
      <c r="H257" s="54"/>
      <c r="I257" s="54"/>
      <c r="J257" s="54"/>
      <c r="K257" s="37"/>
      <c r="L257" s="37"/>
      <c r="M257" s="37"/>
      <c r="N257" s="37"/>
      <c r="O257" s="37"/>
      <c r="P257" s="37"/>
      <c r="Q257" s="37"/>
      <c r="R257" s="37"/>
      <c r="S257" s="37"/>
    </row>
    <row r="258" spans="1:19">
      <c r="A258" s="54"/>
      <c r="B258" s="54"/>
      <c r="C258" s="54"/>
      <c r="D258" s="54"/>
      <c r="E258" s="72"/>
      <c r="F258" s="72"/>
      <c r="G258" s="72"/>
      <c r="H258" s="54"/>
      <c r="I258" s="54"/>
      <c r="J258" s="54"/>
      <c r="K258" s="37"/>
      <c r="L258" s="37"/>
      <c r="M258" s="37"/>
      <c r="N258" s="37"/>
      <c r="O258" s="37"/>
      <c r="P258" s="37"/>
      <c r="Q258" s="37"/>
      <c r="R258" s="37"/>
      <c r="S258" s="37"/>
    </row>
    <row r="259" spans="1:19">
      <c r="A259" s="54"/>
      <c r="B259" s="54"/>
      <c r="C259" s="54"/>
      <c r="D259" s="54"/>
      <c r="E259" s="72"/>
      <c r="F259" s="72"/>
      <c r="G259" s="72"/>
      <c r="H259" s="54"/>
      <c r="I259" s="54"/>
      <c r="J259" s="54"/>
      <c r="K259" s="37"/>
      <c r="L259" s="37"/>
      <c r="M259" s="37"/>
      <c r="N259" s="37"/>
      <c r="O259" s="37"/>
      <c r="P259" s="37"/>
      <c r="Q259" s="37"/>
      <c r="R259" s="37"/>
      <c r="S259" s="37"/>
    </row>
    <row r="260" spans="1:19">
      <c r="A260" s="54"/>
      <c r="B260" s="54"/>
      <c r="C260" s="54"/>
      <c r="D260" s="54"/>
      <c r="E260" s="72"/>
      <c r="F260" s="72"/>
      <c r="G260" s="72"/>
      <c r="H260" s="54"/>
      <c r="I260" s="54"/>
      <c r="J260" s="54"/>
      <c r="K260" s="37"/>
      <c r="L260" s="37"/>
      <c r="M260" s="37"/>
      <c r="N260" s="37"/>
      <c r="O260" s="37"/>
      <c r="P260" s="37"/>
      <c r="Q260" s="37"/>
      <c r="R260" s="37"/>
      <c r="S260" s="37"/>
    </row>
    <row r="261" spans="1:19">
      <c r="A261" s="54"/>
      <c r="B261" s="54"/>
      <c r="C261" s="54"/>
      <c r="D261" s="54"/>
      <c r="E261" s="72"/>
      <c r="F261" s="72"/>
      <c r="G261" s="72"/>
      <c r="H261" s="54"/>
      <c r="I261" s="54"/>
      <c r="J261" s="54"/>
      <c r="K261" s="37"/>
      <c r="L261" s="37"/>
      <c r="M261" s="37"/>
      <c r="N261" s="37"/>
      <c r="O261" s="37"/>
      <c r="P261" s="37"/>
      <c r="Q261" s="37"/>
      <c r="R261" s="37"/>
      <c r="S261" s="37"/>
    </row>
    <row r="262" spans="1:19">
      <c r="A262" s="54"/>
      <c r="B262" s="54"/>
      <c r="C262" s="54"/>
      <c r="D262" s="54"/>
      <c r="E262" s="72"/>
      <c r="F262" s="72"/>
      <c r="G262" s="72"/>
      <c r="H262" s="54"/>
      <c r="I262" s="54"/>
      <c r="J262" s="54"/>
      <c r="K262" s="37"/>
      <c r="L262" s="37"/>
      <c r="M262" s="37"/>
      <c r="N262" s="37"/>
      <c r="O262" s="37"/>
      <c r="P262" s="37"/>
      <c r="Q262" s="37"/>
      <c r="R262" s="37"/>
      <c r="S262" s="37"/>
    </row>
    <row r="263" spans="1:19">
      <c r="A263" s="54"/>
      <c r="B263" s="54"/>
      <c r="C263" s="54"/>
      <c r="D263" s="54"/>
      <c r="E263" s="72"/>
      <c r="F263" s="72"/>
      <c r="G263" s="72"/>
      <c r="H263" s="54"/>
      <c r="I263" s="54"/>
      <c r="J263" s="54"/>
      <c r="K263" s="37"/>
      <c r="L263" s="37"/>
      <c r="M263" s="37"/>
      <c r="N263" s="37"/>
      <c r="O263" s="37"/>
      <c r="P263" s="37"/>
      <c r="Q263" s="37"/>
      <c r="R263" s="37"/>
      <c r="S263" s="37"/>
    </row>
    <row r="264" spans="1:19">
      <c r="A264" s="54"/>
      <c r="B264" s="54"/>
      <c r="C264" s="54"/>
      <c r="D264" s="54"/>
      <c r="E264" s="72"/>
      <c r="F264" s="72"/>
      <c r="G264" s="72"/>
      <c r="H264" s="54"/>
      <c r="I264" s="54"/>
      <c r="J264" s="54"/>
      <c r="K264" s="37"/>
      <c r="L264" s="37"/>
      <c r="M264" s="37"/>
      <c r="N264" s="37"/>
      <c r="O264" s="37"/>
      <c r="P264" s="37"/>
      <c r="Q264" s="37"/>
      <c r="R264" s="37"/>
      <c r="S264" s="37"/>
    </row>
    <row r="265" spans="1:19">
      <c r="A265" s="54"/>
      <c r="B265" s="54"/>
      <c r="C265" s="54"/>
      <c r="D265" s="54"/>
      <c r="E265" s="72"/>
      <c r="F265" s="72"/>
      <c r="G265" s="72"/>
      <c r="H265" s="54"/>
      <c r="I265" s="54"/>
      <c r="J265" s="54"/>
      <c r="K265" s="37"/>
      <c r="L265" s="37"/>
      <c r="M265" s="37"/>
      <c r="N265" s="37"/>
      <c r="O265" s="37"/>
      <c r="P265" s="37"/>
      <c r="Q265" s="37"/>
      <c r="R265" s="37"/>
      <c r="S265" s="37"/>
    </row>
    <row r="266" spans="1:19">
      <c r="A266" s="54"/>
      <c r="B266" s="54"/>
      <c r="C266" s="54"/>
      <c r="D266" s="54"/>
      <c r="E266" s="72"/>
      <c r="F266" s="72"/>
      <c r="G266" s="72"/>
      <c r="H266" s="54"/>
      <c r="I266" s="54"/>
      <c r="J266" s="54"/>
      <c r="K266" s="37"/>
      <c r="L266" s="37"/>
      <c r="M266" s="37"/>
      <c r="N266" s="37"/>
      <c r="O266" s="37"/>
      <c r="P266" s="37"/>
      <c r="Q266" s="37"/>
      <c r="R266" s="37"/>
      <c r="S266" s="37"/>
    </row>
    <row r="267" spans="1:19">
      <c r="A267" s="54"/>
      <c r="B267" s="54"/>
      <c r="C267" s="54"/>
      <c r="D267" s="54"/>
      <c r="E267" s="72"/>
      <c r="F267" s="72"/>
      <c r="G267" s="72"/>
      <c r="H267" s="54"/>
      <c r="I267" s="54"/>
      <c r="J267" s="54"/>
      <c r="K267" s="37"/>
      <c r="L267" s="37"/>
      <c r="M267" s="37"/>
      <c r="N267" s="37"/>
      <c r="O267" s="37"/>
      <c r="P267" s="37"/>
      <c r="Q267" s="37"/>
      <c r="R267" s="37"/>
      <c r="S267" s="37"/>
    </row>
    <row r="268" spans="1:19">
      <c r="A268" s="54"/>
      <c r="B268" s="54"/>
      <c r="C268" s="54"/>
      <c r="D268" s="54"/>
      <c r="E268" s="72"/>
      <c r="F268" s="72"/>
      <c r="G268" s="72"/>
      <c r="H268" s="54"/>
      <c r="I268" s="54"/>
      <c r="J268" s="54"/>
      <c r="K268" s="37"/>
      <c r="L268" s="37"/>
      <c r="M268" s="37"/>
      <c r="N268" s="37"/>
      <c r="O268" s="37"/>
      <c r="P268" s="37"/>
      <c r="Q268" s="37"/>
      <c r="R268" s="37"/>
      <c r="S268" s="37"/>
    </row>
    <row r="269" spans="1:19">
      <c r="A269" s="54"/>
      <c r="B269" s="54"/>
      <c r="C269" s="54"/>
      <c r="D269" s="54"/>
      <c r="E269" s="72"/>
      <c r="F269" s="72"/>
      <c r="G269" s="72"/>
      <c r="H269" s="54"/>
      <c r="I269" s="54"/>
      <c r="J269" s="54"/>
      <c r="K269" s="37"/>
      <c r="L269" s="37"/>
      <c r="M269" s="37"/>
      <c r="N269" s="37"/>
      <c r="O269" s="37"/>
      <c r="P269" s="37"/>
      <c r="Q269" s="37"/>
      <c r="R269" s="37"/>
      <c r="S269" s="37"/>
    </row>
    <row r="270" spans="1:19">
      <c r="A270" s="54"/>
      <c r="B270" s="54"/>
      <c r="C270" s="54"/>
      <c r="D270" s="54"/>
      <c r="E270" s="72"/>
      <c r="F270" s="72"/>
      <c r="G270" s="72"/>
      <c r="H270" s="54"/>
      <c r="I270" s="54"/>
      <c r="J270" s="54"/>
      <c r="K270" s="37"/>
      <c r="L270" s="37"/>
      <c r="M270" s="37"/>
      <c r="N270" s="37"/>
      <c r="O270" s="37"/>
      <c r="P270" s="37"/>
      <c r="Q270" s="37"/>
      <c r="R270" s="37"/>
      <c r="S270" s="37"/>
    </row>
    <row r="271" spans="1:19">
      <c r="A271" s="54"/>
      <c r="B271" s="54"/>
      <c r="C271" s="54"/>
      <c r="D271" s="54"/>
      <c r="E271" s="72"/>
      <c r="F271" s="72"/>
      <c r="G271" s="72"/>
      <c r="H271" s="54"/>
      <c r="I271" s="54"/>
      <c r="J271" s="54"/>
      <c r="K271" s="37"/>
      <c r="L271" s="37"/>
      <c r="M271" s="37"/>
      <c r="N271" s="37"/>
      <c r="O271" s="37"/>
      <c r="P271" s="37"/>
      <c r="Q271" s="37"/>
      <c r="R271" s="37"/>
      <c r="S271" s="37"/>
    </row>
    <row r="272" spans="1:19">
      <c r="A272" s="54"/>
      <c r="B272" s="54"/>
      <c r="C272" s="54"/>
      <c r="D272" s="54"/>
      <c r="E272" s="72"/>
      <c r="F272" s="72"/>
      <c r="G272" s="72"/>
      <c r="H272" s="54"/>
      <c r="I272" s="54"/>
      <c r="J272" s="54"/>
      <c r="K272" s="37"/>
      <c r="L272" s="37"/>
      <c r="M272" s="37"/>
      <c r="N272" s="37"/>
      <c r="O272" s="37"/>
      <c r="P272" s="37"/>
      <c r="Q272" s="37"/>
      <c r="R272" s="37"/>
      <c r="S272" s="37"/>
    </row>
    <row r="273" spans="1:19">
      <c r="A273" s="54"/>
      <c r="B273" s="54"/>
      <c r="C273" s="54"/>
      <c r="D273" s="54"/>
      <c r="E273" s="72"/>
      <c r="F273" s="72"/>
      <c r="G273" s="72"/>
      <c r="H273" s="54"/>
      <c r="I273" s="54"/>
      <c r="J273" s="54"/>
      <c r="K273" s="37"/>
      <c r="L273" s="37"/>
      <c r="M273" s="37"/>
      <c r="N273" s="37"/>
      <c r="O273" s="37"/>
      <c r="P273" s="37"/>
      <c r="Q273" s="37"/>
      <c r="R273" s="37"/>
      <c r="S273" s="37"/>
    </row>
    <row r="274" spans="1:19">
      <c r="A274" s="54"/>
      <c r="B274" s="54"/>
      <c r="C274" s="54"/>
      <c r="D274" s="54"/>
      <c r="E274" s="72"/>
      <c r="F274" s="72"/>
      <c r="G274" s="72"/>
      <c r="H274" s="54"/>
      <c r="I274" s="54"/>
      <c r="J274" s="54"/>
      <c r="K274" s="37"/>
      <c r="L274" s="37"/>
      <c r="M274" s="37"/>
      <c r="N274" s="37"/>
      <c r="O274" s="37"/>
      <c r="P274" s="37"/>
      <c r="Q274" s="37"/>
      <c r="R274" s="37"/>
      <c r="S274" s="37"/>
    </row>
    <row r="275" spans="1:19">
      <c r="A275" s="54"/>
      <c r="B275" s="54"/>
      <c r="C275" s="54"/>
      <c r="D275" s="54"/>
      <c r="E275" s="72"/>
      <c r="F275" s="72"/>
      <c r="G275" s="72"/>
      <c r="H275" s="54"/>
      <c r="I275" s="54"/>
      <c r="J275" s="54"/>
      <c r="K275" s="37"/>
      <c r="L275" s="37"/>
      <c r="M275" s="37"/>
      <c r="N275" s="37"/>
      <c r="O275" s="37"/>
      <c r="P275" s="37"/>
      <c r="Q275" s="37"/>
      <c r="R275" s="37"/>
      <c r="S275" s="37"/>
    </row>
    <row r="276" spans="1:19">
      <c r="A276" s="54"/>
      <c r="B276" s="54"/>
      <c r="C276" s="54"/>
      <c r="D276" s="54"/>
      <c r="E276" s="72"/>
      <c r="F276" s="72"/>
      <c r="G276" s="72"/>
      <c r="H276" s="54"/>
      <c r="I276" s="54"/>
      <c r="J276" s="54"/>
      <c r="K276" s="37"/>
      <c r="L276" s="37"/>
      <c r="M276" s="37"/>
      <c r="N276" s="37"/>
      <c r="O276" s="37"/>
      <c r="P276" s="37"/>
      <c r="Q276" s="37"/>
      <c r="R276" s="37"/>
      <c r="S276" s="37"/>
    </row>
    <row r="277" spans="1:19">
      <c r="A277" s="54"/>
      <c r="B277" s="54"/>
      <c r="C277" s="54"/>
      <c r="D277" s="54"/>
      <c r="E277" s="72"/>
      <c r="F277" s="72"/>
      <c r="G277" s="72"/>
      <c r="H277" s="54"/>
      <c r="I277" s="54"/>
      <c r="J277" s="54"/>
      <c r="K277" s="37"/>
      <c r="L277" s="37"/>
      <c r="M277" s="37"/>
      <c r="N277" s="37"/>
      <c r="O277" s="37"/>
      <c r="P277" s="37"/>
      <c r="Q277" s="37"/>
      <c r="R277" s="37"/>
      <c r="S277" s="37"/>
    </row>
    <row r="278" spans="1:19">
      <c r="A278" s="54"/>
      <c r="B278" s="54"/>
      <c r="C278" s="54"/>
      <c r="D278" s="54"/>
      <c r="E278" s="72"/>
      <c r="F278" s="72"/>
      <c r="G278" s="72"/>
      <c r="H278" s="54"/>
      <c r="I278" s="54"/>
      <c r="J278" s="54"/>
      <c r="K278" s="37"/>
      <c r="L278" s="37"/>
      <c r="M278" s="37"/>
      <c r="N278" s="37"/>
      <c r="O278" s="37"/>
      <c r="P278" s="37"/>
      <c r="Q278" s="37"/>
      <c r="R278" s="37"/>
      <c r="S278" s="37"/>
    </row>
    <row r="279" spans="1:19">
      <c r="A279" s="54"/>
      <c r="B279" s="54"/>
      <c r="C279" s="54"/>
      <c r="D279" s="54"/>
      <c r="E279" s="72"/>
      <c r="F279" s="72"/>
      <c r="G279" s="72"/>
      <c r="H279" s="54"/>
      <c r="I279" s="54"/>
      <c r="J279" s="54"/>
      <c r="K279" s="37"/>
      <c r="L279" s="37"/>
      <c r="M279" s="37"/>
      <c r="N279" s="37"/>
      <c r="O279" s="37"/>
      <c r="P279" s="37"/>
      <c r="Q279" s="37"/>
      <c r="R279" s="37"/>
      <c r="S279" s="37"/>
    </row>
    <row r="280" spans="1:19">
      <c r="A280" s="54"/>
      <c r="B280" s="54"/>
      <c r="C280" s="54"/>
      <c r="D280" s="54"/>
      <c r="E280" s="72"/>
      <c r="F280" s="72"/>
      <c r="G280" s="72"/>
      <c r="H280" s="54"/>
      <c r="I280" s="54"/>
      <c r="J280" s="54"/>
      <c r="K280" s="37"/>
      <c r="L280" s="37"/>
      <c r="M280" s="37"/>
      <c r="N280" s="37"/>
      <c r="O280" s="37"/>
      <c r="P280" s="37"/>
      <c r="Q280" s="37"/>
      <c r="R280" s="37"/>
      <c r="S280" s="37"/>
    </row>
    <row r="281" spans="1:19">
      <c r="A281" s="54"/>
      <c r="B281" s="54"/>
      <c r="C281" s="54"/>
      <c r="D281" s="54"/>
      <c r="E281" s="72"/>
      <c r="F281" s="72"/>
      <c r="G281" s="72"/>
      <c r="H281" s="54"/>
      <c r="I281" s="54"/>
      <c r="J281" s="54"/>
      <c r="K281" s="37"/>
      <c r="L281" s="37"/>
      <c r="M281" s="37"/>
      <c r="N281" s="37"/>
      <c r="O281" s="37"/>
      <c r="P281" s="37"/>
      <c r="Q281" s="37"/>
      <c r="R281" s="37"/>
      <c r="S281" s="37"/>
    </row>
    <row r="282" spans="1:19">
      <c r="A282" s="54"/>
      <c r="B282" s="54"/>
      <c r="C282" s="54"/>
      <c r="D282" s="54"/>
      <c r="E282" s="72"/>
      <c r="F282" s="72"/>
      <c r="G282" s="72"/>
      <c r="H282" s="54"/>
      <c r="I282" s="54"/>
      <c r="J282" s="54"/>
      <c r="K282" s="37"/>
      <c r="L282" s="37"/>
      <c r="M282" s="37"/>
      <c r="N282" s="37"/>
      <c r="O282" s="37"/>
      <c r="P282" s="37"/>
      <c r="Q282" s="37"/>
      <c r="R282" s="37"/>
      <c r="S282" s="37"/>
    </row>
    <row r="283" spans="1:19">
      <c r="A283" s="54"/>
      <c r="B283" s="54"/>
      <c r="C283" s="54"/>
      <c r="D283" s="54"/>
      <c r="E283" s="72"/>
      <c r="F283" s="72"/>
      <c r="G283" s="72"/>
      <c r="H283" s="54"/>
      <c r="I283" s="54"/>
      <c r="J283" s="54"/>
      <c r="K283" s="37"/>
      <c r="L283" s="37"/>
      <c r="M283" s="37"/>
      <c r="N283" s="37"/>
      <c r="O283" s="37"/>
      <c r="P283" s="37"/>
      <c r="Q283" s="37"/>
      <c r="R283" s="37"/>
      <c r="S283" s="37"/>
    </row>
    <row r="284" spans="1:19">
      <c r="A284" s="54"/>
      <c r="B284" s="54"/>
      <c r="C284" s="54"/>
      <c r="D284" s="54"/>
      <c r="E284" s="72"/>
      <c r="F284" s="72"/>
      <c r="G284" s="72"/>
      <c r="H284" s="54"/>
      <c r="I284" s="54"/>
      <c r="J284" s="54"/>
      <c r="K284" s="37"/>
      <c r="L284" s="37"/>
      <c r="M284" s="37"/>
      <c r="N284" s="37"/>
      <c r="O284" s="37"/>
      <c r="P284" s="37"/>
      <c r="Q284" s="37"/>
      <c r="R284" s="37"/>
      <c r="S284" s="37"/>
    </row>
    <row r="285" spans="1:19">
      <c r="A285" s="54"/>
      <c r="B285" s="54"/>
      <c r="C285" s="54"/>
      <c r="D285" s="54"/>
      <c r="E285" s="72"/>
      <c r="F285" s="72"/>
      <c r="G285" s="72"/>
      <c r="H285" s="54"/>
      <c r="I285" s="54"/>
      <c r="J285" s="54"/>
      <c r="K285" s="37"/>
      <c r="L285" s="37"/>
      <c r="M285" s="37"/>
      <c r="N285" s="37"/>
      <c r="O285" s="37"/>
      <c r="P285" s="37"/>
      <c r="Q285" s="37"/>
      <c r="R285" s="37"/>
      <c r="S285" s="37"/>
    </row>
    <row r="286" spans="1:19">
      <c r="A286" s="54"/>
      <c r="B286" s="54"/>
      <c r="C286" s="54"/>
      <c r="D286" s="54"/>
      <c r="E286" s="72"/>
      <c r="F286" s="72"/>
      <c r="G286" s="72"/>
      <c r="H286" s="54"/>
      <c r="I286" s="54"/>
      <c r="J286" s="54"/>
      <c r="K286" s="37"/>
      <c r="L286" s="37"/>
      <c r="M286" s="37"/>
      <c r="N286" s="37"/>
      <c r="O286" s="37"/>
      <c r="P286" s="37"/>
      <c r="Q286" s="37"/>
      <c r="R286" s="37"/>
      <c r="S286" s="37"/>
    </row>
    <row r="287" spans="1:19">
      <c r="A287" s="54"/>
      <c r="B287" s="54"/>
      <c r="C287" s="54"/>
      <c r="D287" s="54"/>
      <c r="E287" s="72"/>
      <c r="F287" s="72"/>
      <c r="G287" s="72"/>
      <c r="H287" s="54"/>
      <c r="I287" s="54"/>
      <c r="J287" s="54"/>
      <c r="K287" s="37"/>
      <c r="L287" s="37"/>
      <c r="M287" s="37"/>
      <c r="N287" s="37"/>
      <c r="O287" s="37"/>
      <c r="P287" s="37"/>
      <c r="Q287" s="37"/>
      <c r="R287" s="37"/>
      <c r="S287" s="37"/>
    </row>
    <row r="288" spans="1:19">
      <c r="A288" s="54"/>
      <c r="B288" s="54"/>
      <c r="C288" s="54"/>
      <c r="D288" s="54"/>
      <c r="E288" s="72"/>
      <c r="F288" s="72"/>
      <c r="G288" s="72"/>
      <c r="H288" s="54"/>
      <c r="I288" s="54"/>
      <c r="J288" s="54"/>
      <c r="K288" s="37"/>
      <c r="L288" s="37"/>
      <c r="M288" s="37"/>
      <c r="N288" s="37"/>
      <c r="O288" s="37"/>
      <c r="P288" s="37"/>
      <c r="Q288" s="37"/>
      <c r="R288" s="37"/>
      <c r="S288" s="37"/>
    </row>
    <row r="289" spans="1:19">
      <c r="A289" s="54"/>
      <c r="B289" s="54"/>
      <c r="C289" s="54"/>
      <c r="D289" s="54"/>
      <c r="E289" s="72"/>
      <c r="F289" s="72"/>
      <c r="G289" s="72"/>
      <c r="H289" s="54"/>
      <c r="I289" s="54"/>
      <c r="J289" s="54"/>
      <c r="K289" s="37"/>
      <c r="L289" s="37"/>
      <c r="M289" s="37"/>
      <c r="N289" s="37"/>
      <c r="O289" s="37"/>
      <c r="P289" s="37"/>
      <c r="Q289" s="37"/>
      <c r="R289" s="37"/>
      <c r="S289" s="37"/>
    </row>
    <row r="290" spans="1:19">
      <c r="A290" s="54"/>
      <c r="B290" s="54"/>
      <c r="C290" s="54"/>
      <c r="D290" s="54"/>
      <c r="E290" s="72"/>
      <c r="F290" s="72"/>
      <c r="G290" s="72"/>
      <c r="H290" s="54"/>
      <c r="I290" s="54"/>
      <c r="J290" s="54"/>
      <c r="K290" s="37"/>
      <c r="L290" s="37"/>
      <c r="M290" s="37"/>
      <c r="N290" s="37"/>
      <c r="O290" s="37"/>
      <c r="P290" s="37"/>
      <c r="Q290" s="37"/>
      <c r="R290" s="37"/>
      <c r="S290" s="37"/>
    </row>
    <row r="291" spans="1:19">
      <c r="A291" s="54"/>
      <c r="B291" s="54"/>
      <c r="C291" s="54"/>
      <c r="D291" s="54"/>
      <c r="E291" s="72"/>
      <c r="F291" s="72"/>
      <c r="G291" s="72"/>
      <c r="H291" s="54"/>
      <c r="I291" s="54"/>
      <c r="J291" s="54"/>
      <c r="K291" s="37"/>
      <c r="L291" s="37"/>
      <c r="M291" s="37"/>
      <c r="N291" s="37"/>
      <c r="O291" s="37"/>
      <c r="P291" s="37"/>
      <c r="Q291" s="37"/>
      <c r="R291" s="37"/>
      <c r="S291" s="37"/>
    </row>
    <row r="292" spans="1:19">
      <c r="A292" s="54"/>
      <c r="B292" s="54"/>
      <c r="C292" s="54"/>
      <c r="D292" s="54"/>
      <c r="E292" s="72"/>
      <c r="F292" s="72"/>
      <c r="G292" s="72"/>
      <c r="H292" s="54"/>
      <c r="I292" s="54"/>
      <c r="J292" s="54"/>
      <c r="K292" s="37"/>
      <c r="L292" s="37"/>
      <c r="M292" s="37"/>
      <c r="N292" s="37"/>
      <c r="O292" s="37"/>
      <c r="P292" s="37"/>
      <c r="Q292" s="37"/>
      <c r="R292" s="37"/>
      <c r="S292" s="37"/>
    </row>
    <row r="293" spans="1:19">
      <c r="A293" s="54"/>
      <c r="B293" s="54"/>
      <c r="C293" s="54"/>
      <c r="D293" s="54"/>
      <c r="E293" s="72"/>
      <c r="F293" s="72"/>
      <c r="G293" s="72"/>
      <c r="H293" s="54"/>
      <c r="I293" s="54"/>
      <c r="J293" s="54"/>
      <c r="K293" s="37"/>
      <c r="L293" s="37"/>
      <c r="M293" s="37"/>
      <c r="N293" s="37"/>
      <c r="O293" s="37"/>
      <c r="P293" s="37"/>
      <c r="Q293" s="37"/>
      <c r="R293" s="37"/>
      <c r="S293" s="37"/>
    </row>
    <row r="294" spans="1:19">
      <c r="A294" s="54"/>
      <c r="B294" s="54"/>
      <c r="C294" s="54"/>
      <c r="D294" s="54"/>
      <c r="E294" s="72"/>
      <c r="F294" s="72"/>
      <c r="G294" s="72"/>
      <c r="H294" s="54"/>
      <c r="I294" s="54"/>
      <c r="J294" s="54"/>
      <c r="K294" s="37"/>
      <c r="L294" s="37"/>
      <c r="M294" s="37"/>
      <c r="N294" s="37"/>
      <c r="O294" s="37"/>
      <c r="P294" s="37"/>
      <c r="Q294" s="37"/>
      <c r="R294" s="37"/>
      <c r="S294" s="37"/>
    </row>
    <row r="295" spans="1:19">
      <c r="A295" s="54"/>
      <c r="B295" s="54"/>
      <c r="C295" s="54"/>
      <c r="D295" s="54"/>
      <c r="E295" s="72"/>
      <c r="F295" s="72"/>
      <c r="G295" s="72"/>
      <c r="H295" s="54"/>
      <c r="I295" s="54"/>
      <c r="J295" s="54"/>
      <c r="K295" s="37"/>
      <c r="L295" s="37"/>
      <c r="M295" s="37"/>
      <c r="N295" s="37"/>
      <c r="O295" s="37"/>
      <c r="P295" s="37"/>
      <c r="Q295" s="37"/>
      <c r="R295" s="37"/>
      <c r="S295" s="37"/>
    </row>
    <row r="296" spans="1:19">
      <c r="A296" s="54"/>
      <c r="B296" s="54"/>
      <c r="C296" s="54"/>
      <c r="D296" s="54"/>
      <c r="E296" s="72"/>
      <c r="F296" s="72"/>
      <c r="G296" s="72"/>
      <c r="H296" s="54"/>
      <c r="I296" s="54"/>
      <c r="J296" s="54"/>
      <c r="K296" s="37"/>
      <c r="L296" s="37"/>
      <c r="M296" s="37"/>
      <c r="N296" s="37"/>
      <c r="O296" s="37"/>
      <c r="P296" s="37"/>
      <c r="Q296" s="37"/>
      <c r="R296" s="37"/>
      <c r="S296" s="37"/>
    </row>
    <row r="297" spans="1:19">
      <c r="A297" s="54"/>
      <c r="B297" s="54"/>
      <c r="C297" s="54"/>
      <c r="D297" s="54"/>
      <c r="E297" s="72"/>
      <c r="F297" s="72"/>
      <c r="G297" s="72"/>
      <c r="H297" s="54"/>
      <c r="I297" s="54"/>
      <c r="J297" s="54"/>
      <c r="K297" s="37"/>
      <c r="L297" s="37"/>
      <c r="M297" s="37"/>
      <c r="N297" s="37"/>
      <c r="O297" s="37"/>
      <c r="P297" s="37"/>
      <c r="Q297" s="37"/>
      <c r="R297" s="37"/>
      <c r="S297" s="37"/>
    </row>
    <row r="298" spans="1:19">
      <c r="A298" s="54"/>
      <c r="B298" s="54"/>
      <c r="C298" s="54"/>
      <c r="D298" s="54"/>
      <c r="E298" s="72"/>
      <c r="F298" s="72"/>
      <c r="G298" s="72"/>
      <c r="H298" s="54"/>
      <c r="I298" s="54"/>
      <c r="J298" s="54"/>
      <c r="K298" s="37"/>
      <c r="L298" s="37"/>
      <c r="M298" s="37"/>
      <c r="N298" s="37"/>
      <c r="O298" s="37"/>
      <c r="P298" s="37"/>
      <c r="Q298" s="37"/>
      <c r="R298" s="37"/>
      <c r="S298" s="37"/>
    </row>
    <row r="299" spans="1:19">
      <c r="A299" s="54"/>
      <c r="B299" s="54"/>
      <c r="C299" s="54"/>
      <c r="D299" s="54"/>
      <c r="E299" s="72"/>
      <c r="F299" s="72"/>
      <c r="G299" s="72"/>
      <c r="H299" s="54"/>
      <c r="I299" s="54"/>
      <c r="J299" s="54"/>
      <c r="K299" s="37"/>
      <c r="L299" s="37"/>
      <c r="M299" s="37"/>
      <c r="N299" s="37"/>
      <c r="O299" s="37"/>
      <c r="P299" s="37"/>
      <c r="Q299" s="37"/>
      <c r="R299" s="37"/>
      <c r="S299" s="37"/>
    </row>
    <row r="300" spans="1:19">
      <c r="A300" s="54"/>
      <c r="B300" s="54"/>
      <c r="C300" s="54"/>
      <c r="D300" s="54"/>
      <c r="E300" s="72"/>
      <c r="F300" s="72"/>
      <c r="G300" s="72"/>
      <c r="H300" s="54"/>
      <c r="I300" s="54"/>
      <c r="J300" s="54"/>
      <c r="K300" s="37"/>
      <c r="L300" s="37"/>
      <c r="M300" s="37"/>
      <c r="N300" s="37"/>
      <c r="O300" s="37"/>
      <c r="P300" s="37"/>
      <c r="Q300" s="37"/>
      <c r="R300" s="37"/>
      <c r="S300" s="37"/>
    </row>
    <row r="301" spans="1:19">
      <c r="A301" s="54"/>
      <c r="B301" s="54"/>
      <c r="C301" s="54"/>
      <c r="D301" s="54"/>
      <c r="E301" s="72"/>
      <c r="F301" s="72"/>
      <c r="G301" s="72"/>
      <c r="H301" s="54"/>
      <c r="I301" s="54"/>
      <c r="J301" s="54"/>
      <c r="K301" s="37"/>
      <c r="L301" s="37"/>
      <c r="M301" s="37"/>
      <c r="N301" s="37"/>
      <c r="O301" s="37"/>
      <c r="P301" s="37"/>
      <c r="Q301" s="37"/>
      <c r="R301" s="37"/>
      <c r="S301" s="37"/>
    </row>
    <row r="302" spans="1:19">
      <c r="A302" s="54"/>
      <c r="B302" s="54"/>
      <c r="C302" s="54"/>
      <c r="D302" s="54"/>
      <c r="E302" s="72"/>
      <c r="F302" s="72"/>
      <c r="G302" s="72"/>
      <c r="H302" s="54"/>
      <c r="I302" s="54"/>
      <c r="J302" s="54"/>
      <c r="K302" s="37"/>
      <c r="L302" s="37"/>
      <c r="M302" s="37"/>
      <c r="N302" s="37"/>
      <c r="O302" s="37"/>
      <c r="P302" s="37"/>
      <c r="Q302" s="37"/>
      <c r="R302" s="37"/>
      <c r="S302" s="37"/>
    </row>
    <row r="303" spans="1:19">
      <c r="A303" s="54"/>
      <c r="B303" s="54"/>
      <c r="C303" s="54"/>
      <c r="D303" s="54"/>
      <c r="E303" s="72"/>
      <c r="F303" s="72"/>
      <c r="G303" s="72"/>
      <c r="H303" s="54"/>
      <c r="I303" s="54"/>
      <c r="J303" s="54"/>
      <c r="K303" s="37"/>
      <c r="L303" s="37"/>
      <c r="M303" s="37"/>
      <c r="N303" s="37"/>
      <c r="O303" s="37"/>
      <c r="P303" s="37"/>
      <c r="Q303" s="37"/>
      <c r="R303" s="37"/>
      <c r="S303" s="37"/>
    </row>
    <row r="304" spans="1:19">
      <c r="A304" s="54"/>
      <c r="B304" s="54"/>
      <c r="C304" s="54"/>
      <c r="D304" s="54"/>
      <c r="E304" s="72"/>
      <c r="F304" s="72"/>
      <c r="G304" s="72"/>
      <c r="H304" s="54"/>
      <c r="I304" s="54"/>
      <c r="J304" s="54"/>
      <c r="K304" s="37"/>
      <c r="L304" s="37"/>
      <c r="M304" s="37"/>
      <c r="N304" s="37"/>
      <c r="O304" s="37"/>
      <c r="P304" s="37"/>
      <c r="Q304" s="37"/>
      <c r="R304" s="37"/>
      <c r="S304" s="37"/>
    </row>
    <row r="305" spans="1:19">
      <c r="A305" s="54"/>
      <c r="B305" s="54"/>
      <c r="C305" s="54"/>
      <c r="D305" s="54"/>
      <c r="E305" s="72"/>
      <c r="F305" s="72"/>
      <c r="G305" s="72"/>
      <c r="H305" s="54"/>
      <c r="I305" s="54"/>
      <c r="J305" s="54"/>
      <c r="K305" s="37"/>
      <c r="L305" s="37"/>
      <c r="M305" s="37"/>
      <c r="N305" s="37"/>
      <c r="O305" s="37"/>
      <c r="P305" s="37"/>
      <c r="Q305" s="37"/>
      <c r="R305" s="37"/>
      <c r="S305" s="37"/>
    </row>
    <row r="306" spans="1:19">
      <c r="A306" s="54"/>
      <c r="B306" s="54"/>
      <c r="C306" s="54"/>
      <c r="D306" s="54"/>
      <c r="E306" s="72"/>
      <c r="F306" s="72"/>
      <c r="G306" s="72"/>
      <c r="H306" s="54"/>
      <c r="I306" s="54"/>
      <c r="J306" s="54"/>
      <c r="K306" s="37"/>
      <c r="L306" s="37"/>
      <c r="M306" s="37"/>
      <c r="N306" s="37"/>
      <c r="O306" s="37"/>
      <c r="P306" s="37"/>
      <c r="Q306" s="37"/>
      <c r="R306" s="37"/>
      <c r="S306" s="37"/>
    </row>
    <row r="307" spans="1:19">
      <c r="A307" s="54"/>
      <c r="B307" s="54"/>
      <c r="C307" s="54"/>
      <c r="D307" s="54"/>
      <c r="E307" s="72"/>
      <c r="F307" s="72"/>
      <c r="G307" s="72"/>
      <c r="H307" s="54"/>
      <c r="I307" s="54"/>
      <c r="J307" s="54"/>
      <c r="K307" s="37"/>
      <c r="L307" s="37"/>
      <c r="M307" s="37"/>
      <c r="N307" s="37"/>
      <c r="O307" s="37"/>
      <c r="P307" s="37"/>
      <c r="Q307" s="37"/>
      <c r="R307" s="37"/>
      <c r="S307" s="37"/>
    </row>
    <row r="308" spans="1:19">
      <c r="A308" s="54"/>
      <c r="B308" s="54"/>
      <c r="C308" s="54"/>
      <c r="D308" s="54"/>
      <c r="E308" s="72"/>
      <c r="F308" s="72"/>
      <c r="G308" s="72"/>
      <c r="H308" s="54"/>
      <c r="I308" s="54"/>
      <c r="J308" s="54"/>
      <c r="K308" s="37"/>
      <c r="L308" s="37"/>
      <c r="M308" s="37"/>
      <c r="N308" s="37"/>
      <c r="O308" s="37"/>
      <c r="P308" s="37"/>
      <c r="Q308" s="37"/>
      <c r="R308" s="37"/>
      <c r="S308" s="37"/>
    </row>
    <row r="309" spans="1:19">
      <c r="A309" s="54"/>
      <c r="B309" s="54"/>
      <c r="C309" s="54"/>
      <c r="D309" s="54"/>
      <c r="E309" s="72"/>
      <c r="F309" s="72"/>
      <c r="G309" s="72"/>
      <c r="H309" s="54"/>
      <c r="I309" s="54"/>
      <c r="J309" s="54"/>
      <c r="K309" s="37"/>
      <c r="L309" s="37"/>
      <c r="M309" s="37"/>
      <c r="N309" s="37"/>
      <c r="O309" s="37"/>
      <c r="P309" s="37"/>
      <c r="Q309" s="37"/>
      <c r="R309" s="37"/>
      <c r="S309" s="37"/>
    </row>
    <row r="310" spans="1:19">
      <c r="A310" s="54"/>
      <c r="B310" s="54"/>
      <c r="C310" s="54"/>
      <c r="D310" s="54"/>
      <c r="E310" s="72"/>
      <c r="F310" s="72"/>
      <c r="G310" s="72"/>
      <c r="H310" s="54"/>
      <c r="I310" s="54"/>
      <c r="J310" s="54"/>
      <c r="K310" s="37"/>
      <c r="L310" s="37"/>
      <c r="M310" s="37"/>
      <c r="N310" s="37"/>
      <c r="O310" s="37"/>
      <c r="P310" s="37"/>
      <c r="Q310" s="37"/>
      <c r="R310" s="37"/>
      <c r="S310" s="37"/>
    </row>
    <row r="311" spans="1:19">
      <c r="A311" s="54"/>
      <c r="B311" s="54"/>
      <c r="C311" s="54"/>
      <c r="D311" s="54"/>
      <c r="E311" s="72"/>
      <c r="F311" s="72"/>
      <c r="G311" s="72"/>
      <c r="H311" s="54"/>
      <c r="I311" s="54"/>
      <c r="J311" s="54"/>
      <c r="K311" s="37"/>
      <c r="L311" s="37"/>
      <c r="M311" s="37"/>
      <c r="N311" s="37"/>
      <c r="O311" s="37"/>
      <c r="P311" s="37"/>
      <c r="Q311" s="37"/>
      <c r="R311" s="37"/>
      <c r="S311" s="37"/>
    </row>
    <row r="312" spans="1:19">
      <c r="A312" s="54"/>
      <c r="B312" s="54"/>
      <c r="C312" s="54"/>
      <c r="D312" s="54"/>
      <c r="E312" s="72"/>
      <c r="F312" s="72"/>
      <c r="G312" s="72"/>
      <c r="H312" s="54"/>
      <c r="I312" s="54"/>
      <c r="J312" s="54"/>
      <c r="K312" s="37"/>
      <c r="L312" s="37"/>
      <c r="M312" s="37"/>
      <c r="N312" s="37"/>
      <c r="O312" s="37"/>
      <c r="P312" s="37"/>
      <c r="Q312" s="37"/>
      <c r="R312" s="37"/>
      <c r="S312" s="37"/>
    </row>
    <row r="313" spans="1:19">
      <c r="A313" s="54"/>
      <c r="B313" s="54"/>
      <c r="C313" s="54"/>
      <c r="D313" s="54"/>
      <c r="E313" s="72"/>
      <c r="F313" s="72"/>
      <c r="G313" s="72"/>
      <c r="H313" s="54"/>
      <c r="I313" s="54"/>
      <c r="J313" s="54"/>
      <c r="K313" s="37"/>
      <c r="L313" s="37"/>
      <c r="M313" s="37"/>
      <c r="N313" s="37"/>
      <c r="O313" s="37"/>
      <c r="P313" s="37"/>
      <c r="Q313" s="37"/>
      <c r="R313" s="37"/>
      <c r="S313" s="37"/>
    </row>
    <row r="314" spans="1:19">
      <c r="A314" s="54"/>
      <c r="B314" s="54"/>
      <c r="C314" s="54"/>
      <c r="D314" s="54"/>
      <c r="E314" s="72"/>
      <c r="F314" s="72"/>
      <c r="G314" s="72"/>
      <c r="H314" s="54"/>
      <c r="I314" s="54"/>
      <c r="J314" s="54"/>
      <c r="K314" s="37"/>
      <c r="L314" s="37"/>
      <c r="M314" s="37"/>
      <c r="N314" s="37"/>
      <c r="O314" s="37"/>
      <c r="P314" s="37"/>
      <c r="Q314" s="37"/>
      <c r="R314" s="37"/>
      <c r="S314" s="37"/>
    </row>
    <row r="315" spans="1:19">
      <c r="A315" s="54"/>
      <c r="B315" s="54"/>
      <c r="C315" s="54"/>
      <c r="D315" s="54"/>
      <c r="E315" s="72"/>
      <c r="F315" s="72"/>
      <c r="G315" s="72"/>
      <c r="H315" s="54"/>
      <c r="I315" s="54"/>
      <c r="J315" s="54"/>
      <c r="K315" s="37"/>
      <c r="L315" s="37"/>
      <c r="M315" s="37"/>
      <c r="N315" s="37"/>
      <c r="O315" s="37"/>
      <c r="P315" s="37"/>
      <c r="Q315" s="37"/>
      <c r="R315" s="37"/>
      <c r="S315" s="37"/>
    </row>
    <row r="316" spans="1:19">
      <c r="A316" s="54"/>
      <c r="B316" s="54"/>
      <c r="C316" s="54"/>
      <c r="D316" s="54"/>
      <c r="E316" s="72"/>
      <c r="F316" s="72"/>
      <c r="G316" s="72"/>
      <c r="H316" s="54"/>
      <c r="I316" s="54"/>
      <c r="J316" s="54"/>
      <c r="K316" s="37"/>
      <c r="L316" s="37"/>
      <c r="M316" s="37"/>
      <c r="N316" s="37"/>
      <c r="O316" s="37"/>
      <c r="P316" s="37"/>
      <c r="Q316" s="37"/>
      <c r="R316" s="37"/>
      <c r="S316" s="37"/>
    </row>
    <row r="317" spans="1:19">
      <c r="A317" s="54"/>
      <c r="B317" s="54"/>
      <c r="C317" s="54"/>
      <c r="D317" s="54"/>
      <c r="E317" s="72"/>
      <c r="F317" s="72"/>
      <c r="G317" s="72"/>
      <c r="H317" s="54"/>
      <c r="I317" s="54"/>
      <c r="J317" s="54"/>
      <c r="K317" s="37"/>
      <c r="L317" s="37"/>
      <c r="M317" s="37"/>
      <c r="N317" s="37"/>
      <c r="O317" s="37"/>
      <c r="P317" s="37"/>
      <c r="Q317" s="37"/>
      <c r="R317" s="37"/>
      <c r="S317" s="37"/>
    </row>
    <row r="318" spans="1:19">
      <c r="A318" s="54"/>
      <c r="B318" s="54"/>
      <c r="C318" s="54"/>
      <c r="D318" s="54"/>
      <c r="E318" s="72"/>
      <c r="F318" s="72"/>
      <c r="G318" s="72"/>
      <c r="H318" s="54"/>
      <c r="I318" s="54"/>
      <c r="J318" s="54"/>
      <c r="K318" s="37"/>
      <c r="L318" s="37"/>
      <c r="M318" s="37"/>
      <c r="N318" s="37"/>
      <c r="O318" s="37"/>
      <c r="P318" s="37"/>
      <c r="Q318" s="37"/>
      <c r="R318" s="37"/>
      <c r="S318" s="37"/>
    </row>
    <row r="319" spans="1:19">
      <c r="A319" s="54"/>
      <c r="B319" s="54"/>
      <c r="C319" s="54"/>
      <c r="D319" s="54"/>
      <c r="E319" s="72"/>
      <c r="F319" s="72"/>
      <c r="G319" s="72"/>
      <c r="H319" s="54"/>
      <c r="I319" s="54"/>
      <c r="J319" s="54"/>
      <c r="K319" s="37"/>
      <c r="L319" s="37"/>
      <c r="M319" s="37"/>
      <c r="N319" s="37"/>
      <c r="O319" s="37"/>
      <c r="P319" s="37"/>
      <c r="Q319" s="37"/>
      <c r="R319" s="37"/>
      <c r="S319" s="37"/>
    </row>
    <row r="320" spans="1:19">
      <c r="A320" s="54"/>
      <c r="B320" s="54"/>
      <c r="C320" s="54"/>
      <c r="D320" s="54"/>
      <c r="E320" s="72"/>
      <c r="F320" s="72"/>
      <c r="G320" s="72"/>
      <c r="H320" s="54"/>
      <c r="I320" s="54"/>
      <c r="J320" s="54"/>
      <c r="K320" s="37"/>
      <c r="L320" s="37"/>
      <c r="M320" s="37"/>
      <c r="N320" s="37"/>
      <c r="O320" s="37"/>
      <c r="P320" s="37"/>
      <c r="Q320" s="37"/>
      <c r="R320" s="37"/>
      <c r="S320" s="37"/>
    </row>
    <row r="321" spans="1:19">
      <c r="A321" s="54"/>
      <c r="B321" s="54"/>
      <c r="C321" s="54"/>
      <c r="D321" s="54"/>
      <c r="E321" s="72"/>
      <c r="F321" s="72"/>
      <c r="G321" s="72"/>
      <c r="H321" s="54"/>
      <c r="I321" s="54"/>
      <c r="J321" s="54"/>
      <c r="K321" s="37"/>
      <c r="L321" s="37"/>
      <c r="M321" s="37"/>
      <c r="N321" s="37"/>
      <c r="O321" s="37"/>
      <c r="P321" s="37"/>
      <c r="Q321" s="37"/>
      <c r="R321" s="37"/>
      <c r="S321" s="37"/>
    </row>
    <row r="322" spans="1:19">
      <c r="A322" s="54"/>
      <c r="B322" s="54"/>
      <c r="C322" s="54"/>
      <c r="D322" s="54"/>
      <c r="E322" s="72"/>
      <c r="F322" s="72"/>
      <c r="G322" s="72"/>
      <c r="H322" s="54"/>
      <c r="I322" s="54"/>
      <c r="J322" s="54"/>
      <c r="K322" s="37"/>
      <c r="L322" s="37"/>
      <c r="M322" s="37"/>
      <c r="N322" s="37"/>
      <c r="O322" s="37"/>
      <c r="P322" s="37"/>
      <c r="Q322" s="37"/>
      <c r="R322" s="37"/>
      <c r="S322" s="37"/>
    </row>
    <row r="323" spans="1:19">
      <c r="A323" s="54"/>
      <c r="B323" s="54"/>
      <c r="C323" s="54"/>
      <c r="D323" s="54"/>
      <c r="E323" s="72"/>
      <c r="F323" s="72"/>
      <c r="G323" s="72"/>
      <c r="H323" s="54"/>
      <c r="I323" s="54"/>
      <c r="J323" s="54"/>
      <c r="K323" s="37"/>
      <c r="L323" s="37"/>
      <c r="M323" s="37"/>
      <c r="N323" s="37"/>
      <c r="O323" s="37"/>
      <c r="P323" s="37"/>
      <c r="Q323" s="37"/>
      <c r="R323" s="37"/>
      <c r="S323" s="37"/>
    </row>
    <row r="324" spans="1:19">
      <c r="A324" s="54"/>
      <c r="B324" s="54"/>
      <c r="C324" s="54"/>
      <c r="D324" s="54"/>
      <c r="E324" s="72"/>
      <c r="F324" s="72"/>
      <c r="G324" s="72"/>
      <c r="H324" s="54"/>
      <c r="I324" s="54"/>
      <c r="J324" s="54"/>
      <c r="K324" s="37"/>
      <c r="L324" s="37"/>
      <c r="M324" s="37"/>
      <c r="N324" s="37"/>
      <c r="O324" s="37"/>
      <c r="P324" s="37"/>
      <c r="Q324" s="37"/>
      <c r="R324" s="37"/>
      <c r="S324" s="37"/>
    </row>
    <row r="325" spans="1:19">
      <c r="A325" s="54"/>
      <c r="B325" s="54"/>
      <c r="C325" s="54"/>
      <c r="D325" s="54"/>
      <c r="E325" s="72"/>
      <c r="F325" s="72"/>
      <c r="G325" s="72"/>
      <c r="H325" s="54"/>
      <c r="I325" s="54"/>
      <c r="J325" s="54"/>
      <c r="K325" s="37"/>
      <c r="L325" s="37"/>
      <c r="M325" s="37"/>
      <c r="N325" s="37"/>
      <c r="O325" s="37"/>
      <c r="P325" s="37"/>
      <c r="Q325" s="37"/>
      <c r="R325" s="37"/>
      <c r="S325" s="37"/>
    </row>
    <row r="326" spans="1:19">
      <c r="A326" s="54"/>
      <c r="B326" s="54"/>
      <c r="C326" s="54"/>
      <c r="D326" s="54"/>
      <c r="E326" s="72"/>
      <c r="F326" s="72"/>
      <c r="G326" s="72"/>
      <c r="H326" s="54"/>
      <c r="I326" s="54"/>
      <c r="J326" s="54"/>
      <c r="K326" s="37"/>
      <c r="L326" s="37"/>
      <c r="M326" s="37"/>
      <c r="N326" s="37"/>
      <c r="O326" s="37"/>
      <c r="P326" s="37"/>
      <c r="Q326" s="37"/>
      <c r="R326" s="37"/>
      <c r="S326" s="37"/>
    </row>
    <row r="327" spans="1:19">
      <c r="A327" s="54"/>
      <c r="B327" s="54"/>
      <c r="C327" s="54"/>
      <c r="D327" s="54"/>
      <c r="E327" s="72"/>
      <c r="F327" s="72"/>
      <c r="G327" s="72"/>
      <c r="H327" s="54"/>
      <c r="I327" s="54"/>
      <c r="J327" s="54"/>
      <c r="K327" s="37"/>
      <c r="L327" s="37"/>
      <c r="M327" s="37"/>
      <c r="N327" s="37"/>
      <c r="O327" s="37"/>
      <c r="P327" s="37"/>
      <c r="Q327" s="37"/>
      <c r="R327" s="37"/>
      <c r="S327" s="37"/>
    </row>
    <row r="328" spans="1:19">
      <c r="A328" s="54"/>
      <c r="B328" s="54"/>
      <c r="C328" s="54"/>
      <c r="D328" s="54"/>
      <c r="E328" s="72"/>
      <c r="F328" s="72"/>
      <c r="G328" s="72"/>
      <c r="H328" s="54"/>
      <c r="I328" s="54"/>
      <c r="J328" s="54"/>
      <c r="K328" s="37"/>
      <c r="L328" s="37"/>
      <c r="M328" s="37"/>
      <c r="N328" s="37"/>
      <c r="O328" s="37"/>
      <c r="P328" s="37"/>
      <c r="Q328" s="37"/>
      <c r="R328" s="37"/>
      <c r="S328" s="37"/>
    </row>
    <row r="329" spans="1:19">
      <c r="A329" s="54"/>
      <c r="B329" s="54"/>
      <c r="C329" s="54"/>
      <c r="D329" s="54"/>
      <c r="E329" s="72"/>
      <c r="F329" s="72"/>
      <c r="G329" s="72"/>
      <c r="H329" s="54"/>
      <c r="I329" s="54"/>
      <c r="J329" s="54"/>
      <c r="K329" s="37"/>
      <c r="L329" s="37"/>
      <c r="M329" s="37"/>
      <c r="N329" s="37"/>
      <c r="O329" s="37"/>
      <c r="P329" s="37"/>
      <c r="Q329" s="37"/>
      <c r="R329" s="37"/>
      <c r="S329" s="37"/>
    </row>
    <row r="330" spans="1:19">
      <c r="A330" s="54"/>
      <c r="B330" s="54"/>
      <c r="C330" s="54"/>
      <c r="D330" s="54"/>
      <c r="E330" s="72"/>
      <c r="F330" s="72"/>
      <c r="G330" s="72"/>
      <c r="H330" s="54"/>
      <c r="I330" s="54"/>
      <c r="J330" s="54"/>
      <c r="K330" s="37"/>
      <c r="L330" s="37"/>
      <c r="M330" s="37"/>
      <c r="N330" s="37"/>
      <c r="O330" s="37"/>
      <c r="P330" s="37"/>
      <c r="Q330" s="37"/>
      <c r="R330" s="37"/>
      <c r="S330" s="37"/>
    </row>
    <row r="331" spans="1:19">
      <c r="A331" s="54"/>
      <c r="B331" s="54"/>
      <c r="C331" s="54"/>
      <c r="D331" s="54"/>
      <c r="E331" s="72"/>
      <c r="F331" s="72"/>
      <c r="G331" s="72"/>
      <c r="H331" s="54"/>
      <c r="I331" s="54"/>
      <c r="J331" s="54"/>
      <c r="K331" s="37"/>
      <c r="L331" s="37"/>
      <c r="M331" s="37"/>
      <c r="N331" s="37"/>
      <c r="O331" s="37"/>
      <c r="P331" s="37"/>
      <c r="Q331" s="37"/>
      <c r="R331" s="37"/>
      <c r="S331" s="37"/>
    </row>
    <row r="332" spans="1:19">
      <c r="A332" s="54"/>
      <c r="B332" s="54"/>
      <c r="C332" s="54"/>
      <c r="D332" s="54"/>
      <c r="E332" s="72"/>
      <c r="F332" s="72"/>
      <c r="G332" s="72"/>
      <c r="H332" s="54"/>
      <c r="I332" s="54"/>
      <c r="J332" s="54"/>
      <c r="K332" s="37"/>
      <c r="L332" s="37"/>
      <c r="M332" s="37"/>
      <c r="N332" s="37"/>
      <c r="O332" s="37"/>
      <c r="P332" s="37"/>
      <c r="Q332" s="37"/>
      <c r="R332" s="37"/>
      <c r="S332" s="37"/>
    </row>
    <row r="333" spans="1:19">
      <c r="A333" s="54"/>
      <c r="B333" s="54"/>
      <c r="C333" s="54"/>
      <c r="D333" s="54"/>
      <c r="E333" s="72"/>
      <c r="F333" s="72"/>
      <c r="G333" s="72"/>
      <c r="H333" s="54"/>
      <c r="I333" s="54"/>
      <c r="J333" s="54"/>
      <c r="K333" s="37"/>
      <c r="L333" s="37"/>
      <c r="M333" s="37"/>
      <c r="N333" s="37"/>
      <c r="O333" s="37"/>
      <c r="P333" s="37"/>
      <c r="Q333" s="37"/>
      <c r="R333" s="37"/>
      <c r="S333" s="37"/>
    </row>
    <row r="334" spans="1:19">
      <c r="A334" s="54"/>
      <c r="B334" s="54"/>
      <c r="C334" s="54"/>
      <c r="D334" s="54"/>
      <c r="E334" s="72"/>
      <c r="F334" s="72"/>
      <c r="G334" s="72"/>
      <c r="H334" s="54"/>
      <c r="I334" s="54"/>
      <c r="J334" s="54"/>
      <c r="K334" s="37"/>
      <c r="L334" s="37"/>
      <c r="M334" s="37"/>
      <c r="N334" s="37"/>
      <c r="O334" s="37"/>
      <c r="P334" s="37"/>
      <c r="Q334" s="37"/>
      <c r="R334" s="37"/>
      <c r="S334" s="37"/>
    </row>
    <row r="335" spans="1:19">
      <c r="A335" s="54"/>
      <c r="B335" s="54"/>
      <c r="C335" s="54"/>
      <c r="D335" s="54"/>
      <c r="E335" s="72"/>
      <c r="F335" s="72"/>
      <c r="G335" s="72"/>
      <c r="H335" s="54"/>
      <c r="I335" s="54"/>
      <c r="J335" s="54"/>
      <c r="K335" s="37"/>
      <c r="L335" s="37"/>
      <c r="M335" s="37"/>
      <c r="N335" s="37"/>
      <c r="O335" s="37"/>
      <c r="P335" s="37"/>
      <c r="Q335" s="37"/>
      <c r="R335" s="37"/>
      <c r="S335" s="37"/>
    </row>
    <row r="336" spans="1:19">
      <c r="A336" s="54"/>
      <c r="B336" s="54"/>
      <c r="C336" s="54"/>
      <c r="D336" s="54"/>
      <c r="E336" s="72"/>
      <c r="F336" s="72"/>
      <c r="G336" s="72"/>
      <c r="H336" s="54"/>
      <c r="I336" s="54"/>
      <c r="J336" s="54"/>
      <c r="K336" s="37"/>
      <c r="L336" s="37"/>
      <c r="M336" s="37"/>
      <c r="N336" s="37"/>
      <c r="O336" s="37"/>
      <c r="P336" s="37"/>
      <c r="Q336" s="37"/>
      <c r="R336" s="37"/>
      <c r="S336" s="37"/>
    </row>
    <row r="337" spans="1:19">
      <c r="A337" s="54"/>
      <c r="B337" s="54"/>
      <c r="C337" s="54"/>
      <c r="D337" s="54"/>
      <c r="E337" s="72"/>
      <c r="F337" s="72"/>
      <c r="G337" s="72"/>
      <c r="H337" s="54"/>
      <c r="I337" s="54"/>
      <c r="J337" s="54"/>
      <c r="K337" s="37"/>
      <c r="L337" s="37"/>
      <c r="M337" s="37"/>
      <c r="N337" s="37"/>
      <c r="O337" s="37"/>
      <c r="P337" s="37"/>
      <c r="Q337" s="37"/>
      <c r="R337" s="37"/>
      <c r="S337" s="37"/>
    </row>
    <row r="338" spans="1:19">
      <c r="A338" s="54"/>
      <c r="B338" s="54"/>
      <c r="C338" s="54"/>
      <c r="D338" s="54"/>
      <c r="E338" s="72"/>
      <c r="F338" s="72"/>
      <c r="G338" s="72"/>
      <c r="H338" s="54"/>
      <c r="I338" s="54"/>
      <c r="J338" s="54"/>
      <c r="K338" s="37"/>
      <c r="L338" s="37"/>
      <c r="M338" s="37"/>
      <c r="N338" s="37"/>
      <c r="O338" s="37"/>
      <c r="P338" s="37"/>
      <c r="Q338" s="37"/>
      <c r="R338" s="37"/>
      <c r="S338" s="37"/>
    </row>
    <row r="339" spans="1:19">
      <c r="A339" s="54"/>
      <c r="B339" s="54"/>
      <c r="C339" s="54"/>
      <c r="D339" s="54"/>
      <c r="E339" s="72"/>
      <c r="F339" s="72"/>
      <c r="G339" s="72"/>
      <c r="H339" s="54"/>
      <c r="I339" s="54"/>
      <c r="J339" s="54"/>
      <c r="K339" s="37"/>
      <c r="L339" s="37"/>
      <c r="M339" s="37"/>
      <c r="N339" s="37"/>
      <c r="O339" s="37"/>
      <c r="P339" s="37"/>
      <c r="Q339" s="37"/>
      <c r="R339" s="37"/>
      <c r="S339" s="37"/>
    </row>
    <row r="340" spans="1:19">
      <c r="A340" s="54"/>
      <c r="B340" s="54"/>
      <c r="C340" s="54"/>
      <c r="D340" s="54"/>
      <c r="E340" s="72"/>
      <c r="F340" s="72"/>
      <c r="G340" s="72"/>
      <c r="H340" s="54"/>
      <c r="I340" s="54"/>
      <c r="J340" s="54"/>
      <c r="K340" s="37"/>
      <c r="L340" s="37"/>
      <c r="M340" s="37"/>
      <c r="N340" s="37"/>
      <c r="O340" s="37"/>
      <c r="P340" s="37"/>
      <c r="Q340" s="37"/>
      <c r="R340" s="37"/>
      <c r="S340" s="37"/>
    </row>
    <row r="341" spans="1:19">
      <c r="A341" s="54"/>
      <c r="B341" s="54"/>
      <c r="C341" s="54"/>
      <c r="D341" s="54"/>
      <c r="E341" s="72"/>
      <c r="F341" s="72"/>
      <c r="G341" s="72"/>
      <c r="H341" s="54"/>
      <c r="I341" s="54"/>
      <c r="J341" s="54"/>
      <c r="K341" s="37"/>
      <c r="L341" s="37"/>
      <c r="M341" s="37"/>
      <c r="N341" s="37"/>
      <c r="O341" s="37"/>
      <c r="P341" s="37"/>
      <c r="Q341" s="37"/>
      <c r="R341" s="37"/>
      <c r="S341" s="37"/>
    </row>
    <row r="342" spans="1:19">
      <c r="A342" s="54"/>
      <c r="B342" s="54"/>
      <c r="C342" s="54"/>
      <c r="D342" s="54"/>
      <c r="E342" s="72"/>
      <c r="F342" s="72"/>
      <c r="G342" s="72"/>
      <c r="H342" s="54"/>
      <c r="I342" s="54"/>
      <c r="J342" s="54"/>
      <c r="K342" s="37"/>
      <c r="L342" s="37"/>
      <c r="M342" s="37"/>
      <c r="N342" s="37"/>
      <c r="O342" s="37"/>
      <c r="P342" s="37"/>
      <c r="Q342" s="37"/>
      <c r="R342" s="37"/>
      <c r="S342" s="37"/>
    </row>
    <row r="343" spans="1:19">
      <c r="A343" s="54"/>
      <c r="B343" s="54"/>
      <c r="C343" s="54"/>
      <c r="D343" s="54"/>
      <c r="E343" s="72"/>
      <c r="F343" s="72"/>
      <c r="G343" s="72"/>
      <c r="H343" s="54"/>
      <c r="I343" s="54"/>
      <c r="J343" s="54"/>
      <c r="K343" s="37"/>
      <c r="L343" s="37"/>
      <c r="M343" s="37"/>
      <c r="N343" s="37"/>
      <c r="O343" s="37"/>
      <c r="P343" s="37"/>
      <c r="Q343" s="37"/>
      <c r="R343" s="37"/>
      <c r="S343" s="37"/>
    </row>
    <row r="344" spans="1:19">
      <c r="A344" s="54"/>
      <c r="B344" s="54"/>
      <c r="C344" s="54"/>
      <c r="D344" s="54"/>
      <c r="E344" s="72"/>
      <c r="F344" s="72"/>
      <c r="G344" s="72"/>
      <c r="H344" s="54"/>
      <c r="I344" s="54"/>
      <c r="J344" s="54"/>
      <c r="K344" s="37"/>
      <c r="L344" s="37"/>
      <c r="M344" s="37"/>
      <c r="N344" s="37"/>
      <c r="O344" s="37"/>
      <c r="P344" s="37"/>
      <c r="Q344" s="37"/>
      <c r="R344" s="37"/>
      <c r="S344" s="37"/>
    </row>
    <row r="345" spans="1:19">
      <c r="A345" s="54"/>
      <c r="B345" s="54"/>
      <c r="C345" s="54"/>
      <c r="D345" s="54"/>
      <c r="E345" s="72"/>
      <c r="F345" s="72"/>
      <c r="G345" s="72"/>
      <c r="H345" s="54"/>
      <c r="I345" s="54"/>
      <c r="J345" s="54"/>
      <c r="K345" s="37"/>
      <c r="L345" s="37"/>
      <c r="M345" s="37"/>
      <c r="N345" s="37"/>
      <c r="O345" s="37"/>
      <c r="P345" s="37"/>
      <c r="Q345" s="37"/>
      <c r="R345" s="37"/>
      <c r="S345" s="37"/>
    </row>
    <row r="346" spans="1:19">
      <c r="A346" s="54"/>
      <c r="B346" s="54"/>
      <c r="C346" s="54"/>
      <c r="D346" s="54"/>
      <c r="E346" s="72"/>
      <c r="F346" s="72"/>
      <c r="G346" s="72"/>
      <c r="H346" s="54"/>
      <c r="I346" s="54"/>
      <c r="J346" s="54"/>
      <c r="K346" s="37"/>
      <c r="L346" s="37"/>
      <c r="M346" s="37"/>
      <c r="N346" s="37"/>
      <c r="O346" s="37"/>
      <c r="P346" s="37"/>
      <c r="Q346" s="37"/>
      <c r="R346" s="37"/>
      <c r="S346" s="37"/>
    </row>
    <row r="347" spans="1:19">
      <c r="A347" s="54"/>
      <c r="B347" s="54"/>
      <c r="C347" s="54"/>
      <c r="D347" s="54"/>
      <c r="E347" s="72"/>
      <c r="F347" s="72"/>
      <c r="G347" s="72"/>
      <c r="H347" s="54"/>
      <c r="I347" s="54"/>
      <c r="J347" s="54"/>
      <c r="K347" s="37"/>
      <c r="L347" s="37"/>
      <c r="M347" s="37"/>
      <c r="N347" s="37"/>
      <c r="O347" s="37"/>
      <c r="P347" s="37"/>
      <c r="Q347" s="37"/>
      <c r="R347" s="37"/>
      <c r="S347" s="37"/>
    </row>
    <row r="348" spans="1:19">
      <c r="A348" s="54"/>
      <c r="B348" s="54"/>
      <c r="C348" s="54"/>
      <c r="D348" s="54"/>
      <c r="E348" s="72"/>
      <c r="F348" s="72"/>
      <c r="G348" s="72"/>
      <c r="H348" s="54"/>
      <c r="I348" s="54"/>
      <c r="J348" s="54"/>
      <c r="K348" s="37"/>
      <c r="L348" s="37"/>
      <c r="M348" s="37"/>
      <c r="N348" s="37"/>
      <c r="O348" s="37"/>
      <c r="P348" s="37"/>
      <c r="Q348" s="37"/>
      <c r="R348" s="37"/>
      <c r="S348" s="37"/>
    </row>
    <row r="349" spans="1:19">
      <c r="A349" s="54"/>
      <c r="B349" s="54"/>
      <c r="C349" s="54"/>
      <c r="D349" s="54"/>
      <c r="E349" s="72"/>
      <c r="F349" s="72"/>
      <c r="G349" s="72"/>
      <c r="H349" s="54"/>
      <c r="I349" s="54"/>
      <c r="J349" s="54"/>
      <c r="K349" s="37"/>
      <c r="L349" s="37"/>
      <c r="M349" s="37"/>
      <c r="N349" s="37"/>
      <c r="O349" s="37"/>
      <c r="P349" s="37"/>
      <c r="Q349" s="37"/>
      <c r="R349" s="37"/>
      <c r="S349" s="37"/>
    </row>
    <row r="350" spans="1:19">
      <c r="A350" s="54"/>
      <c r="B350" s="54"/>
      <c r="C350" s="54"/>
      <c r="D350" s="54"/>
      <c r="E350" s="72"/>
      <c r="F350" s="72"/>
      <c r="G350" s="72"/>
      <c r="H350" s="54"/>
      <c r="I350" s="54"/>
      <c r="J350" s="54"/>
      <c r="K350" s="37"/>
      <c r="L350" s="37"/>
      <c r="M350" s="37"/>
      <c r="N350" s="37"/>
      <c r="O350" s="37"/>
      <c r="P350" s="37"/>
      <c r="Q350" s="37"/>
      <c r="R350" s="37"/>
      <c r="S350" s="37"/>
    </row>
    <row r="351" spans="1:19">
      <c r="A351" s="54"/>
      <c r="B351" s="54"/>
      <c r="C351" s="54"/>
      <c r="D351" s="54"/>
      <c r="E351" s="72"/>
      <c r="F351" s="72"/>
      <c r="G351" s="72"/>
      <c r="H351" s="54"/>
      <c r="I351" s="54"/>
      <c r="J351" s="54"/>
      <c r="K351" s="37"/>
      <c r="L351" s="37"/>
      <c r="M351" s="37"/>
      <c r="N351" s="37"/>
      <c r="O351" s="37"/>
      <c r="P351" s="37"/>
      <c r="Q351" s="37"/>
      <c r="R351" s="37"/>
      <c r="S351" s="37"/>
    </row>
    <row r="352" spans="1:19">
      <c r="A352" s="54"/>
      <c r="B352" s="54"/>
      <c r="C352" s="54"/>
      <c r="D352" s="54"/>
      <c r="E352" s="72"/>
      <c r="F352" s="72"/>
      <c r="G352" s="72"/>
      <c r="H352" s="54"/>
      <c r="I352" s="54"/>
      <c r="J352" s="54"/>
      <c r="K352" s="37"/>
      <c r="L352" s="37"/>
      <c r="M352" s="37"/>
      <c r="N352" s="37"/>
      <c r="O352" s="37"/>
      <c r="P352" s="37"/>
      <c r="Q352" s="37"/>
      <c r="R352" s="37"/>
      <c r="S352" s="37"/>
    </row>
    <row r="353" spans="1:19">
      <c r="A353" s="54"/>
      <c r="B353" s="54"/>
      <c r="C353" s="54"/>
      <c r="D353" s="54"/>
      <c r="E353" s="72"/>
      <c r="F353" s="72"/>
      <c r="G353" s="72"/>
      <c r="H353" s="54"/>
      <c r="I353" s="54"/>
      <c r="J353" s="54"/>
      <c r="K353" s="37"/>
      <c r="L353" s="37"/>
      <c r="M353" s="37"/>
      <c r="N353" s="37"/>
      <c r="O353" s="37"/>
      <c r="P353" s="37"/>
      <c r="Q353" s="37"/>
      <c r="R353" s="37"/>
      <c r="S353" s="37"/>
    </row>
    <row r="354" spans="1:19">
      <c r="A354" s="54"/>
      <c r="B354" s="54"/>
      <c r="C354" s="54"/>
      <c r="D354" s="54"/>
      <c r="E354" s="72"/>
      <c r="F354" s="72"/>
      <c r="G354" s="72"/>
      <c r="H354" s="54"/>
      <c r="I354" s="54"/>
      <c r="J354" s="54"/>
      <c r="K354" s="37"/>
      <c r="L354" s="37"/>
      <c r="M354" s="37"/>
      <c r="N354" s="37"/>
      <c r="O354" s="37"/>
      <c r="P354" s="37"/>
      <c r="Q354" s="37"/>
      <c r="R354" s="37"/>
      <c r="S354" s="37"/>
    </row>
    <row r="355" spans="1:19">
      <c r="A355" s="54"/>
      <c r="B355" s="54"/>
      <c r="C355" s="54"/>
      <c r="D355" s="54"/>
      <c r="E355" s="72"/>
      <c r="F355" s="72"/>
      <c r="G355" s="72"/>
      <c r="H355" s="54"/>
      <c r="I355" s="54"/>
      <c r="J355" s="54"/>
      <c r="K355" s="37"/>
      <c r="L355" s="37"/>
      <c r="M355" s="37"/>
      <c r="N355" s="37"/>
      <c r="O355" s="37"/>
      <c r="P355" s="37"/>
      <c r="Q355" s="37"/>
      <c r="R355" s="37"/>
      <c r="S355" s="37"/>
    </row>
    <row r="356" spans="1:19">
      <c r="A356" s="54"/>
      <c r="B356" s="54"/>
      <c r="C356" s="54"/>
      <c r="D356" s="54"/>
      <c r="E356" s="72"/>
      <c r="F356" s="72"/>
      <c r="G356" s="72"/>
      <c r="H356" s="54"/>
      <c r="I356" s="54"/>
      <c r="J356" s="54"/>
      <c r="K356" s="37"/>
      <c r="L356" s="37"/>
      <c r="M356" s="37"/>
      <c r="N356" s="37"/>
      <c r="O356" s="37"/>
      <c r="P356" s="37"/>
      <c r="Q356" s="37"/>
      <c r="R356" s="37"/>
      <c r="S356" s="37"/>
    </row>
    <row r="357" spans="1:19">
      <c r="A357" s="54"/>
      <c r="B357" s="54"/>
      <c r="C357" s="54"/>
      <c r="D357" s="54"/>
      <c r="E357" s="72"/>
      <c r="F357" s="72"/>
      <c r="G357" s="72"/>
      <c r="H357" s="54"/>
      <c r="I357" s="54"/>
      <c r="J357" s="54"/>
      <c r="K357" s="37"/>
      <c r="L357" s="37"/>
      <c r="M357" s="37"/>
      <c r="N357" s="37"/>
      <c r="O357" s="37"/>
      <c r="P357" s="37"/>
      <c r="Q357" s="37"/>
      <c r="R357" s="37"/>
      <c r="S357" s="37"/>
    </row>
    <row r="358" spans="1:19">
      <c r="A358" s="54"/>
      <c r="B358" s="54"/>
      <c r="C358" s="54"/>
      <c r="D358" s="54"/>
      <c r="E358" s="72"/>
      <c r="F358" s="72"/>
      <c r="G358" s="72"/>
      <c r="H358" s="54"/>
      <c r="I358" s="54"/>
      <c r="J358" s="54"/>
      <c r="K358" s="37"/>
      <c r="L358" s="37"/>
      <c r="M358" s="37"/>
      <c r="N358" s="37"/>
      <c r="O358" s="37"/>
      <c r="P358" s="37"/>
      <c r="Q358" s="37"/>
      <c r="R358" s="37"/>
      <c r="S358" s="37"/>
    </row>
    <row r="359" spans="1:19">
      <c r="A359" s="54"/>
      <c r="B359" s="54"/>
      <c r="C359" s="54"/>
      <c r="D359" s="54"/>
      <c r="E359" s="72"/>
      <c r="F359" s="72"/>
      <c r="G359" s="72"/>
      <c r="H359" s="54"/>
      <c r="I359" s="54"/>
      <c r="J359" s="54"/>
      <c r="K359" s="37"/>
      <c r="L359" s="37"/>
      <c r="M359" s="37"/>
      <c r="N359" s="37"/>
      <c r="O359" s="37"/>
      <c r="P359" s="37"/>
      <c r="Q359" s="37"/>
      <c r="R359" s="37"/>
      <c r="S359" s="37"/>
    </row>
    <row r="360" spans="1:19">
      <c r="A360" s="54"/>
      <c r="B360" s="54"/>
      <c r="C360" s="54"/>
      <c r="D360" s="54"/>
      <c r="E360" s="72"/>
      <c r="F360" s="72"/>
      <c r="G360" s="72"/>
      <c r="H360" s="54"/>
      <c r="I360" s="54"/>
      <c r="J360" s="54"/>
      <c r="K360" s="37"/>
      <c r="L360" s="37"/>
      <c r="M360" s="37"/>
      <c r="N360" s="37"/>
      <c r="O360" s="37"/>
      <c r="P360" s="37"/>
      <c r="Q360" s="37"/>
      <c r="R360" s="37"/>
      <c r="S360" s="37"/>
    </row>
    <row r="361" spans="1:19">
      <c r="A361" s="54"/>
      <c r="B361" s="54"/>
      <c r="C361" s="54"/>
      <c r="D361" s="54"/>
      <c r="E361" s="72"/>
      <c r="F361" s="72"/>
      <c r="G361" s="72"/>
      <c r="H361" s="54"/>
      <c r="I361" s="54"/>
      <c r="J361" s="54"/>
      <c r="K361" s="37"/>
      <c r="L361" s="37"/>
      <c r="M361" s="37"/>
      <c r="N361" s="37"/>
      <c r="O361" s="37"/>
      <c r="P361" s="37"/>
      <c r="Q361" s="37"/>
      <c r="R361" s="37"/>
      <c r="S361" s="37"/>
    </row>
    <row r="362" spans="1:19">
      <c r="A362" s="54"/>
      <c r="B362" s="54"/>
      <c r="C362" s="54"/>
      <c r="D362" s="54"/>
      <c r="E362" s="72"/>
      <c r="F362" s="72"/>
      <c r="G362" s="72"/>
      <c r="H362" s="54"/>
      <c r="I362" s="54"/>
      <c r="J362" s="54"/>
      <c r="K362" s="37"/>
      <c r="L362" s="37"/>
      <c r="M362" s="37"/>
      <c r="N362" s="37"/>
      <c r="O362" s="37"/>
      <c r="P362" s="37"/>
      <c r="Q362" s="37"/>
      <c r="R362" s="37"/>
      <c r="S362" s="37"/>
    </row>
    <row r="363" spans="1:19">
      <c r="A363" s="54"/>
      <c r="B363" s="54"/>
      <c r="C363" s="54"/>
      <c r="D363" s="54"/>
      <c r="E363" s="72"/>
      <c r="F363" s="72"/>
      <c r="G363" s="72"/>
      <c r="H363" s="54"/>
      <c r="I363" s="54"/>
      <c r="J363" s="54"/>
      <c r="K363" s="37"/>
      <c r="L363" s="37"/>
      <c r="M363" s="37"/>
      <c r="N363" s="37"/>
      <c r="O363" s="37"/>
      <c r="P363" s="37"/>
      <c r="Q363" s="37"/>
      <c r="R363" s="37"/>
      <c r="S363" s="37"/>
    </row>
    <row r="364" spans="1:19">
      <c r="A364" s="54"/>
      <c r="B364" s="54"/>
      <c r="C364" s="54"/>
      <c r="D364" s="54"/>
      <c r="E364" s="72"/>
      <c r="F364" s="72"/>
      <c r="G364" s="72"/>
      <c r="H364" s="54"/>
      <c r="I364" s="54"/>
      <c r="J364" s="54"/>
      <c r="K364" s="37"/>
      <c r="L364" s="37"/>
      <c r="M364" s="37"/>
      <c r="N364" s="37"/>
      <c r="O364" s="37"/>
      <c r="P364" s="37"/>
      <c r="Q364" s="37"/>
      <c r="R364" s="37"/>
      <c r="S364" s="37"/>
    </row>
    <row r="365" spans="1:19">
      <c r="A365" s="54"/>
      <c r="B365" s="54"/>
      <c r="C365" s="54"/>
      <c r="D365" s="54"/>
      <c r="E365" s="72"/>
      <c r="F365" s="72"/>
      <c r="G365" s="72"/>
      <c r="H365" s="54"/>
      <c r="I365" s="54"/>
      <c r="J365" s="54"/>
      <c r="K365" s="37"/>
      <c r="L365" s="37"/>
      <c r="M365" s="37"/>
      <c r="N365" s="37"/>
      <c r="O365" s="37"/>
      <c r="P365" s="37"/>
      <c r="Q365" s="37"/>
      <c r="R365" s="37"/>
      <c r="S365" s="37"/>
    </row>
    <row r="366" spans="1:19">
      <c r="A366" s="54"/>
      <c r="B366" s="54"/>
      <c r="C366" s="54"/>
      <c r="D366" s="54"/>
      <c r="E366" s="72"/>
      <c r="F366" s="72"/>
      <c r="G366" s="72"/>
      <c r="H366" s="54"/>
      <c r="I366" s="54"/>
      <c r="J366" s="54"/>
      <c r="K366" s="37"/>
      <c r="L366" s="37"/>
      <c r="M366" s="37"/>
      <c r="N366" s="37"/>
      <c r="O366" s="37"/>
      <c r="P366" s="37"/>
      <c r="Q366" s="37"/>
      <c r="R366" s="37"/>
      <c r="S366" s="37"/>
    </row>
    <row r="367" spans="1:19">
      <c r="A367" s="54"/>
      <c r="B367" s="54"/>
      <c r="C367" s="54"/>
      <c r="D367" s="54"/>
      <c r="E367" s="72"/>
      <c r="F367" s="72"/>
      <c r="G367" s="72"/>
      <c r="H367" s="54"/>
      <c r="I367" s="54"/>
      <c r="J367" s="54"/>
      <c r="K367" s="37"/>
      <c r="L367" s="37"/>
      <c r="M367" s="37"/>
      <c r="N367" s="37"/>
      <c r="O367" s="37"/>
      <c r="P367" s="37"/>
      <c r="Q367" s="37"/>
      <c r="R367" s="37"/>
      <c r="S367" s="37"/>
    </row>
    <row r="368" spans="1:19">
      <c r="A368" s="54"/>
      <c r="B368" s="54"/>
      <c r="C368" s="54"/>
      <c r="D368" s="54"/>
      <c r="E368" s="72"/>
      <c r="F368" s="72"/>
      <c r="G368" s="72"/>
      <c r="H368" s="54"/>
      <c r="I368" s="54"/>
      <c r="J368" s="54"/>
      <c r="K368" s="37"/>
      <c r="L368" s="37"/>
      <c r="M368" s="37"/>
      <c r="N368" s="37"/>
      <c r="O368" s="37"/>
      <c r="P368" s="37"/>
      <c r="Q368" s="37"/>
      <c r="R368" s="37"/>
      <c r="S368" s="37"/>
    </row>
    <row r="369" spans="1:19">
      <c r="A369" s="54"/>
      <c r="B369" s="54"/>
      <c r="C369" s="54"/>
      <c r="D369" s="54"/>
      <c r="E369" s="72"/>
      <c r="F369" s="72"/>
      <c r="G369" s="72"/>
      <c r="H369" s="54"/>
      <c r="I369" s="54"/>
      <c r="J369" s="54"/>
      <c r="K369" s="37"/>
      <c r="L369" s="37"/>
      <c r="M369" s="37"/>
      <c r="N369" s="37"/>
      <c r="O369" s="37"/>
      <c r="P369" s="37"/>
      <c r="Q369" s="37"/>
      <c r="R369" s="37"/>
      <c r="S369" s="37"/>
    </row>
    <row r="370" spans="1:19">
      <c r="A370" s="54"/>
      <c r="B370" s="54"/>
      <c r="C370" s="54"/>
      <c r="D370" s="54"/>
      <c r="E370" s="72"/>
      <c r="F370" s="72"/>
      <c r="G370" s="72"/>
      <c r="H370" s="54"/>
      <c r="I370" s="54"/>
      <c r="J370" s="54"/>
      <c r="K370" s="37"/>
      <c r="L370" s="37"/>
      <c r="M370" s="37"/>
      <c r="N370" s="37"/>
      <c r="O370" s="37"/>
      <c r="P370" s="37"/>
      <c r="Q370" s="37"/>
      <c r="R370" s="37"/>
      <c r="S370" s="37"/>
    </row>
    <row r="371" spans="1:19">
      <c r="A371" s="54"/>
      <c r="B371" s="54"/>
      <c r="C371" s="54"/>
      <c r="D371" s="54"/>
      <c r="E371" s="72"/>
      <c r="F371" s="72"/>
      <c r="G371" s="72"/>
      <c r="H371" s="54"/>
      <c r="I371" s="54"/>
      <c r="J371" s="54"/>
      <c r="K371" s="37"/>
      <c r="L371" s="37"/>
      <c r="M371" s="37"/>
      <c r="N371" s="37"/>
      <c r="O371" s="37"/>
      <c r="P371" s="37"/>
      <c r="Q371" s="37"/>
      <c r="R371" s="37"/>
      <c r="S371" s="37"/>
    </row>
    <row r="372" spans="1:19">
      <c r="A372" s="54"/>
      <c r="B372" s="54"/>
      <c r="C372" s="54"/>
      <c r="D372" s="54"/>
      <c r="E372" s="72"/>
      <c r="F372" s="72"/>
      <c r="G372" s="72"/>
      <c r="H372" s="54"/>
      <c r="I372" s="54"/>
      <c r="J372" s="54"/>
      <c r="K372" s="37"/>
      <c r="L372" s="37"/>
      <c r="M372" s="37"/>
      <c r="N372" s="37"/>
      <c r="O372" s="37"/>
      <c r="P372" s="37"/>
      <c r="Q372" s="37"/>
      <c r="R372" s="37"/>
      <c r="S372" s="37"/>
    </row>
    <row r="373" spans="1:19">
      <c r="A373" s="54"/>
      <c r="B373" s="54"/>
      <c r="C373" s="54"/>
      <c r="D373" s="54"/>
      <c r="E373" s="72"/>
      <c r="F373" s="72"/>
      <c r="G373" s="72"/>
      <c r="H373" s="54"/>
      <c r="I373" s="54"/>
      <c r="J373" s="54"/>
      <c r="K373" s="37"/>
      <c r="L373" s="37"/>
      <c r="M373" s="37"/>
      <c r="N373" s="37"/>
      <c r="O373" s="37"/>
      <c r="P373" s="37"/>
      <c r="Q373" s="37"/>
      <c r="R373" s="37"/>
      <c r="S373" s="37"/>
    </row>
    <row r="374" spans="1:19">
      <c r="A374" s="54"/>
      <c r="B374" s="54"/>
      <c r="C374" s="54"/>
      <c r="D374" s="54"/>
      <c r="E374" s="72"/>
      <c r="F374" s="72"/>
      <c r="G374" s="72"/>
      <c r="H374" s="54"/>
      <c r="I374" s="54"/>
      <c r="J374" s="54"/>
      <c r="K374" s="37"/>
      <c r="L374" s="37"/>
      <c r="M374" s="37"/>
      <c r="N374" s="37"/>
      <c r="O374" s="37"/>
      <c r="P374" s="37"/>
      <c r="Q374" s="37"/>
      <c r="R374" s="37"/>
      <c r="S374" s="37"/>
    </row>
    <row r="375" spans="1:19">
      <c r="A375" s="54"/>
      <c r="B375" s="54"/>
      <c r="C375" s="54"/>
      <c r="D375" s="54"/>
      <c r="E375" s="72"/>
      <c r="F375" s="72"/>
      <c r="G375" s="72"/>
      <c r="H375" s="54"/>
      <c r="I375" s="54"/>
      <c r="J375" s="54"/>
      <c r="K375" s="37"/>
      <c r="L375" s="37"/>
      <c r="M375" s="37"/>
      <c r="N375" s="37"/>
      <c r="O375" s="37"/>
      <c r="P375" s="37"/>
      <c r="Q375" s="37"/>
      <c r="R375" s="37"/>
      <c r="S375" s="37"/>
    </row>
    <row r="376" spans="1:19">
      <c r="A376" s="54"/>
      <c r="B376" s="54"/>
      <c r="C376" s="54"/>
      <c r="D376" s="54"/>
      <c r="E376" s="72"/>
      <c r="F376" s="72"/>
      <c r="G376" s="72"/>
      <c r="H376" s="54"/>
      <c r="I376" s="54"/>
      <c r="J376" s="54"/>
      <c r="K376" s="37"/>
      <c r="L376" s="37"/>
      <c r="M376" s="37"/>
      <c r="N376" s="37"/>
      <c r="O376" s="37"/>
      <c r="P376" s="37"/>
      <c r="Q376" s="37"/>
      <c r="R376" s="37"/>
      <c r="S376" s="37"/>
    </row>
    <row r="377" spans="1:19">
      <c r="A377" s="54"/>
      <c r="B377" s="54"/>
      <c r="C377" s="54"/>
      <c r="D377" s="54"/>
      <c r="E377" s="72"/>
      <c r="F377" s="72"/>
      <c r="G377" s="72"/>
      <c r="H377" s="54"/>
      <c r="I377" s="54"/>
      <c r="J377" s="54"/>
      <c r="K377" s="37"/>
      <c r="L377" s="37"/>
      <c r="M377" s="37"/>
      <c r="N377" s="37"/>
      <c r="O377" s="37"/>
      <c r="P377" s="37"/>
      <c r="Q377" s="37"/>
      <c r="R377" s="37"/>
      <c r="S377" s="37"/>
    </row>
    <row r="378" spans="1:19">
      <c r="A378" s="54"/>
      <c r="B378" s="54"/>
      <c r="C378" s="54"/>
      <c r="D378" s="54"/>
      <c r="E378" s="72"/>
      <c r="F378" s="72"/>
      <c r="G378" s="72"/>
      <c r="H378" s="54"/>
      <c r="I378" s="54"/>
      <c r="J378" s="54"/>
      <c r="K378" s="37"/>
      <c r="L378" s="37"/>
      <c r="M378" s="37"/>
      <c r="N378" s="37"/>
      <c r="O378" s="37"/>
      <c r="P378" s="37"/>
      <c r="Q378" s="37"/>
      <c r="R378" s="37"/>
      <c r="S378" s="37"/>
    </row>
    <row r="379" spans="1:19">
      <c r="A379" s="54"/>
      <c r="B379" s="54"/>
      <c r="C379" s="54"/>
      <c r="D379" s="54"/>
      <c r="E379" s="72"/>
      <c r="F379" s="72"/>
      <c r="G379" s="72"/>
      <c r="H379" s="54"/>
      <c r="I379" s="54"/>
      <c r="J379" s="54"/>
      <c r="K379" s="37"/>
      <c r="L379" s="37"/>
      <c r="M379" s="37"/>
      <c r="N379" s="37"/>
      <c r="O379" s="37"/>
      <c r="P379" s="37"/>
      <c r="Q379" s="37"/>
      <c r="R379" s="37"/>
      <c r="S379" s="37"/>
    </row>
    <row r="380" spans="1:19">
      <c r="A380" s="54"/>
      <c r="B380" s="54"/>
      <c r="C380" s="54"/>
      <c r="D380" s="54"/>
      <c r="E380" s="72"/>
      <c r="F380" s="72"/>
      <c r="G380" s="72"/>
      <c r="H380" s="54"/>
      <c r="I380" s="54"/>
      <c r="J380" s="54"/>
      <c r="K380" s="37"/>
      <c r="L380" s="37"/>
      <c r="M380" s="37"/>
      <c r="N380" s="37"/>
      <c r="O380" s="37"/>
      <c r="P380" s="37"/>
      <c r="Q380" s="37"/>
      <c r="R380" s="37"/>
      <c r="S380" s="37"/>
    </row>
    <row r="381" spans="1:19">
      <c r="A381" s="54"/>
      <c r="B381" s="54"/>
      <c r="C381" s="54"/>
      <c r="D381" s="54"/>
      <c r="E381" s="72"/>
      <c r="F381" s="72"/>
      <c r="G381" s="72"/>
      <c r="H381" s="54"/>
      <c r="I381" s="54"/>
      <c r="J381" s="54"/>
      <c r="K381" s="37"/>
      <c r="L381" s="37"/>
      <c r="M381" s="37"/>
      <c r="N381" s="37"/>
      <c r="O381" s="37"/>
      <c r="P381" s="37"/>
      <c r="Q381" s="37"/>
      <c r="R381" s="37"/>
      <c r="S381" s="37"/>
    </row>
    <row r="382" spans="1:19">
      <c r="A382" s="54"/>
      <c r="B382" s="54"/>
      <c r="C382" s="54"/>
      <c r="D382" s="54"/>
      <c r="E382" s="72"/>
      <c r="F382" s="72"/>
      <c r="G382" s="72"/>
      <c r="H382" s="54"/>
      <c r="I382" s="54"/>
      <c r="J382" s="54"/>
      <c r="K382" s="37"/>
      <c r="L382" s="37"/>
      <c r="M382" s="37"/>
      <c r="N382" s="37"/>
      <c r="O382" s="37"/>
      <c r="P382" s="37"/>
      <c r="Q382" s="37"/>
      <c r="R382" s="37"/>
      <c r="S382" s="37"/>
    </row>
    <row r="383" spans="1:19">
      <c r="A383" s="54"/>
      <c r="B383" s="54"/>
      <c r="C383" s="54"/>
      <c r="D383" s="54"/>
      <c r="E383" s="72"/>
      <c r="F383" s="72"/>
      <c r="G383" s="72"/>
      <c r="H383" s="54"/>
      <c r="I383" s="54"/>
      <c r="J383" s="54"/>
      <c r="K383" s="37"/>
      <c r="L383" s="37"/>
      <c r="M383" s="37"/>
      <c r="N383" s="37"/>
      <c r="O383" s="37"/>
      <c r="P383" s="37"/>
      <c r="Q383" s="37"/>
      <c r="R383" s="37"/>
      <c r="S383" s="37"/>
    </row>
    <row r="384" spans="1:19">
      <c r="A384" s="54"/>
      <c r="B384" s="54"/>
      <c r="C384" s="54"/>
      <c r="D384" s="54"/>
      <c r="E384" s="72"/>
      <c r="F384" s="72"/>
      <c r="G384" s="72"/>
      <c r="H384" s="54"/>
      <c r="I384" s="54"/>
      <c r="J384" s="54"/>
      <c r="K384" s="37"/>
      <c r="L384" s="37"/>
      <c r="M384" s="37"/>
      <c r="N384" s="37"/>
      <c r="O384" s="37"/>
      <c r="P384" s="37"/>
      <c r="Q384" s="37"/>
      <c r="R384" s="37"/>
      <c r="S384" s="37"/>
    </row>
    <row r="385" spans="1:19">
      <c r="A385" s="54"/>
      <c r="B385" s="54"/>
      <c r="C385" s="54"/>
      <c r="D385" s="54"/>
      <c r="E385" s="72"/>
      <c r="F385" s="72"/>
      <c r="G385" s="72"/>
      <c r="H385" s="54"/>
      <c r="I385" s="54"/>
      <c r="J385" s="54"/>
      <c r="K385" s="37"/>
      <c r="L385" s="37"/>
      <c r="M385" s="37"/>
      <c r="N385" s="37"/>
      <c r="O385" s="37"/>
      <c r="P385" s="37"/>
      <c r="Q385" s="37"/>
      <c r="R385" s="37"/>
      <c r="S385" s="37"/>
    </row>
    <row r="386" spans="1:19">
      <c r="A386" s="54"/>
      <c r="B386" s="54"/>
      <c r="C386" s="54"/>
      <c r="D386" s="54"/>
      <c r="E386" s="72"/>
      <c r="F386" s="72"/>
      <c r="G386" s="72"/>
      <c r="H386" s="54"/>
      <c r="I386" s="54"/>
      <c r="J386" s="54"/>
      <c r="K386" s="37"/>
      <c r="L386" s="37"/>
      <c r="M386" s="37"/>
      <c r="N386" s="37"/>
      <c r="O386" s="37"/>
      <c r="P386" s="37"/>
      <c r="Q386" s="37"/>
      <c r="R386" s="37"/>
      <c r="S386" s="37"/>
    </row>
    <row r="387" spans="1:19">
      <c r="A387" s="54"/>
      <c r="B387" s="54"/>
      <c r="C387" s="54"/>
      <c r="D387" s="54"/>
      <c r="E387" s="72"/>
      <c r="F387" s="72"/>
      <c r="G387" s="72"/>
      <c r="H387" s="54"/>
      <c r="I387" s="54"/>
      <c r="J387" s="54"/>
      <c r="K387" s="37"/>
      <c r="L387" s="37"/>
      <c r="M387" s="37"/>
      <c r="N387" s="37"/>
      <c r="O387" s="37"/>
      <c r="P387" s="37"/>
      <c r="Q387" s="37"/>
      <c r="R387" s="37"/>
      <c r="S387" s="37"/>
    </row>
    <row r="388" spans="1:19">
      <c r="A388" s="54"/>
      <c r="B388" s="54"/>
      <c r="C388" s="54"/>
      <c r="D388" s="54"/>
      <c r="E388" s="72"/>
      <c r="F388" s="72"/>
      <c r="G388" s="72"/>
      <c r="H388" s="54"/>
      <c r="I388" s="54"/>
      <c r="J388" s="54"/>
      <c r="K388" s="37"/>
      <c r="L388" s="37"/>
      <c r="M388" s="37"/>
      <c r="N388" s="37"/>
      <c r="O388" s="37"/>
      <c r="P388" s="37"/>
      <c r="Q388" s="37"/>
      <c r="R388" s="37"/>
      <c r="S388" s="37"/>
    </row>
    <row r="389" spans="1:19">
      <c r="A389" s="54"/>
      <c r="B389" s="54"/>
      <c r="C389" s="54"/>
      <c r="D389" s="54"/>
      <c r="E389" s="72"/>
      <c r="F389" s="72"/>
      <c r="G389" s="72"/>
      <c r="H389" s="54"/>
      <c r="I389" s="54"/>
      <c r="J389" s="54"/>
      <c r="K389" s="37"/>
      <c r="L389" s="37"/>
      <c r="M389" s="37"/>
      <c r="N389" s="37"/>
      <c r="O389" s="37"/>
      <c r="P389" s="37"/>
      <c r="Q389" s="37"/>
      <c r="R389" s="37"/>
      <c r="S389" s="37"/>
    </row>
    <row r="390" spans="1:19">
      <c r="A390" s="54"/>
      <c r="B390" s="54"/>
      <c r="C390" s="54"/>
      <c r="D390" s="54"/>
      <c r="E390" s="72"/>
      <c r="F390" s="72"/>
      <c r="G390" s="72"/>
      <c r="H390" s="54"/>
      <c r="I390" s="54"/>
      <c r="J390" s="54"/>
      <c r="K390" s="37"/>
      <c r="L390" s="37"/>
      <c r="M390" s="37"/>
      <c r="N390" s="37"/>
      <c r="O390" s="37"/>
      <c r="P390" s="37"/>
      <c r="Q390" s="37"/>
      <c r="R390" s="37"/>
      <c r="S390" s="37"/>
    </row>
    <row r="391" spans="1:19">
      <c r="A391" s="54"/>
      <c r="B391" s="54"/>
      <c r="C391" s="54"/>
      <c r="D391" s="54"/>
      <c r="E391" s="72"/>
      <c r="F391" s="72"/>
      <c r="G391" s="72"/>
      <c r="H391" s="54"/>
      <c r="I391" s="54"/>
      <c r="J391" s="54"/>
      <c r="K391" s="37"/>
      <c r="L391" s="37"/>
      <c r="M391" s="37"/>
      <c r="N391" s="37"/>
      <c r="O391" s="37"/>
      <c r="P391" s="37"/>
      <c r="Q391" s="37"/>
      <c r="R391" s="37"/>
      <c r="S391" s="37"/>
    </row>
    <row r="392" spans="1:19">
      <c r="A392" s="54"/>
      <c r="B392" s="54"/>
      <c r="C392" s="54"/>
      <c r="D392" s="54"/>
      <c r="E392" s="72"/>
      <c r="F392" s="72"/>
      <c r="G392" s="72"/>
      <c r="H392" s="54"/>
      <c r="I392" s="54"/>
      <c r="J392" s="54"/>
      <c r="K392" s="37"/>
      <c r="L392" s="37"/>
      <c r="M392" s="37"/>
      <c r="N392" s="37"/>
      <c r="O392" s="37"/>
      <c r="P392" s="37"/>
      <c r="Q392" s="37"/>
      <c r="R392" s="37"/>
      <c r="S392" s="37"/>
    </row>
    <row r="393" spans="1:19">
      <c r="A393" s="54"/>
      <c r="B393" s="54"/>
      <c r="C393" s="54"/>
      <c r="D393" s="54"/>
      <c r="E393" s="72"/>
      <c r="F393" s="72"/>
      <c r="G393" s="72"/>
      <c r="H393" s="54"/>
      <c r="I393" s="54"/>
      <c r="J393" s="54"/>
      <c r="K393" s="37"/>
      <c r="L393" s="37"/>
      <c r="M393" s="37"/>
      <c r="N393" s="37"/>
      <c r="O393" s="37"/>
      <c r="P393" s="37"/>
      <c r="Q393" s="37"/>
      <c r="R393" s="37"/>
      <c r="S393" s="37"/>
    </row>
    <row r="394" spans="1:19">
      <c r="A394" s="54"/>
      <c r="B394" s="54"/>
      <c r="C394" s="54"/>
      <c r="D394" s="54"/>
      <c r="E394" s="72"/>
      <c r="F394" s="72"/>
      <c r="G394" s="72"/>
      <c r="H394" s="54"/>
      <c r="I394" s="54"/>
      <c r="J394" s="54"/>
      <c r="K394" s="37"/>
      <c r="L394" s="37"/>
      <c r="M394" s="37"/>
      <c r="N394" s="37"/>
      <c r="O394" s="37"/>
      <c r="P394" s="37"/>
      <c r="Q394" s="37"/>
      <c r="R394" s="37"/>
      <c r="S394" s="37"/>
    </row>
    <row r="395" spans="1:19">
      <c r="A395" s="54"/>
      <c r="B395" s="54"/>
      <c r="C395" s="54"/>
      <c r="D395" s="54"/>
      <c r="E395" s="72"/>
      <c r="F395" s="72"/>
      <c r="G395" s="72"/>
      <c r="H395" s="54"/>
      <c r="I395" s="54"/>
      <c r="J395" s="54"/>
      <c r="K395" s="37"/>
      <c r="L395" s="37"/>
      <c r="M395" s="37"/>
      <c r="N395" s="37"/>
      <c r="O395" s="37"/>
      <c r="P395" s="37"/>
      <c r="Q395" s="37"/>
      <c r="R395" s="37"/>
      <c r="S395" s="37"/>
    </row>
    <row r="396" spans="1:19">
      <c r="A396" s="54"/>
      <c r="B396" s="54"/>
      <c r="C396" s="54"/>
      <c r="D396" s="54"/>
      <c r="E396" s="72"/>
      <c r="F396" s="72"/>
      <c r="G396" s="72"/>
      <c r="H396" s="54"/>
      <c r="I396" s="54"/>
      <c r="J396" s="54"/>
      <c r="K396" s="37"/>
      <c r="L396" s="37"/>
      <c r="M396" s="37"/>
      <c r="N396" s="37"/>
      <c r="O396" s="37"/>
      <c r="P396" s="37"/>
      <c r="Q396" s="37"/>
      <c r="R396" s="37"/>
      <c r="S396" s="37"/>
    </row>
    <row r="397" spans="1:19">
      <c r="A397" s="54"/>
      <c r="B397" s="54"/>
      <c r="C397" s="54"/>
      <c r="D397" s="54"/>
      <c r="E397" s="72"/>
      <c r="F397" s="72"/>
      <c r="G397" s="72"/>
      <c r="H397" s="54"/>
      <c r="I397" s="54"/>
      <c r="J397" s="54"/>
      <c r="K397" s="37"/>
      <c r="L397" s="37"/>
      <c r="M397" s="37"/>
      <c r="N397" s="37"/>
      <c r="O397" s="37"/>
      <c r="P397" s="37"/>
      <c r="Q397" s="37"/>
      <c r="R397" s="37"/>
      <c r="S397" s="37"/>
    </row>
    <row r="398" spans="1:19">
      <c r="A398" s="54"/>
      <c r="B398" s="54"/>
      <c r="C398" s="54"/>
      <c r="D398" s="54"/>
      <c r="E398" s="72"/>
      <c r="F398" s="72"/>
      <c r="G398" s="72"/>
      <c r="H398" s="54"/>
      <c r="I398" s="54"/>
      <c r="J398" s="54"/>
      <c r="K398" s="37"/>
      <c r="L398" s="37"/>
      <c r="M398" s="37"/>
      <c r="N398" s="37"/>
      <c r="O398" s="37"/>
      <c r="P398" s="37"/>
      <c r="Q398" s="37"/>
      <c r="R398" s="37"/>
      <c r="S398" s="37"/>
    </row>
    <row r="399" spans="1:19">
      <c r="A399" s="54"/>
      <c r="B399" s="54"/>
      <c r="C399" s="54"/>
      <c r="D399" s="54"/>
      <c r="E399" s="72"/>
      <c r="F399" s="72"/>
      <c r="G399" s="72"/>
      <c r="H399" s="54"/>
      <c r="I399" s="54"/>
      <c r="J399" s="54"/>
      <c r="K399" s="37"/>
      <c r="L399" s="37"/>
      <c r="M399" s="37"/>
      <c r="N399" s="37"/>
      <c r="O399" s="37"/>
      <c r="P399" s="37"/>
      <c r="Q399" s="37"/>
      <c r="R399" s="37"/>
      <c r="S399" s="37"/>
    </row>
    <row r="400" spans="1:19">
      <c r="A400" s="54"/>
      <c r="B400" s="54"/>
      <c r="C400" s="54"/>
      <c r="D400" s="54"/>
      <c r="E400" s="72"/>
      <c r="F400" s="72"/>
      <c r="G400" s="72"/>
      <c r="H400" s="54"/>
      <c r="I400" s="54"/>
      <c r="J400" s="54"/>
      <c r="K400" s="37"/>
      <c r="L400" s="37"/>
      <c r="M400" s="37"/>
      <c r="N400" s="37"/>
      <c r="O400" s="37"/>
      <c r="P400" s="37"/>
      <c r="Q400" s="37"/>
      <c r="R400" s="37"/>
      <c r="S400" s="37"/>
    </row>
    <row r="401" spans="1:19">
      <c r="A401" s="54"/>
      <c r="B401" s="54"/>
      <c r="C401" s="54"/>
      <c r="D401" s="54"/>
      <c r="E401" s="72"/>
      <c r="F401" s="72"/>
      <c r="G401" s="72"/>
      <c r="H401" s="54"/>
      <c r="I401" s="54"/>
      <c r="J401" s="54"/>
      <c r="K401" s="37"/>
      <c r="L401" s="37"/>
      <c r="M401" s="37"/>
      <c r="N401" s="37"/>
      <c r="O401" s="37"/>
      <c r="P401" s="37"/>
      <c r="Q401" s="37"/>
      <c r="R401" s="37"/>
      <c r="S401" s="37"/>
    </row>
    <row r="402" spans="1:19">
      <c r="A402" s="54"/>
      <c r="B402" s="54"/>
      <c r="C402" s="54"/>
      <c r="D402" s="54"/>
      <c r="E402" s="72"/>
      <c r="F402" s="72"/>
      <c r="G402" s="72"/>
      <c r="H402" s="54"/>
      <c r="I402" s="54"/>
      <c r="J402" s="54"/>
      <c r="K402" s="37"/>
      <c r="L402" s="37"/>
      <c r="M402" s="37"/>
      <c r="N402" s="37"/>
      <c r="O402" s="37"/>
      <c r="P402" s="37"/>
      <c r="Q402" s="37"/>
      <c r="R402" s="37"/>
      <c r="S402" s="37"/>
    </row>
    <row r="403" spans="1:19">
      <c r="A403" s="54"/>
      <c r="B403" s="54"/>
      <c r="C403" s="54"/>
      <c r="D403" s="54"/>
      <c r="E403" s="72"/>
      <c r="F403" s="72"/>
      <c r="G403" s="72"/>
      <c r="H403" s="54"/>
      <c r="I403" s="54"/>
      <c r="J403" s="54"/>
      <c r="K403" s="37"/>
      <c r="L403" s="37"/>
      <c r="M403" s="37"/>
      <c r="N403" s="37"/>
      <c r="O403" s="37"/>
      <c r="P403" s="37"/>
      <c r="Q403" s="37"/>
      <c r="R403" s="37"/>
      <c r="S403" s="37"/>
    </row>
    <row r="404" spans="1:19">
      <c r="A404" s="54"/>
      <c r="B404" s="54"/>
      <c r="C404" s="54"/>
      <c r="D404" s="54"/>
      <c r="E404" s="72"/>
      <c r="F404" s="72"/>
      <c r="G404" s="72"/>
      <c r="H404" s="54"/>
      <c r="I404" s="54"/>
      <c r="J404" s="54"/>
      <c r="K404" s="37"/>
      <c r="L404" s="37"/>
      <c r="M404" s="37"/>
      <c r="N404" s="37"/>
      <c r="O404" s="37"/>
      <c r="P404" s="37"/>
      <c r="Q404" s="37"/>
      <c r="R404" s="37"/>
      <c r="S404" s="37"/>
    </row>
    <row r="405" spans="1:19">
      <c r="A405" s="54"/>
      <c r="B405" s="54"/>
      <c r="C405" s="54"/>
      <c r="D405" s="54"/>
      <c r="E405" s="72"/>
      <c r="F405" s="72"/>
      <c r="G405" s="72"/>
      <c r="H405" s="54"/>
      <c r="I405" s="54"/>
      <c r="J405" s="54"/>
      <c r="K405" s="37"/>
      <c r="L405" s="37"/>
      <c r="M405" s="37"/>
      <c r="N405" s="37"/>
      <c r="O405" s="37"/>
      <c r="P405" s="37"/>
      <c r="Q405" s="37"/>
      <c r="R405" s="37"/>
      <c r="S405" s="37"/>
    </row>
    <row r="406" spans="1:19">
      <c r="A406" s="54"/>
      <c r="B406" s="54"/>
      <c r="C406" s="54"/>
      <c r="D406" s="54"/>
      <c r="E406" s="72"/>
      <c r="F406" s="72"/>
      <c r="G406" s="72"/>
      <c r="H406" s="54"/>
      <c r="I406" s="54"/>
      <c r="J406" s="54"/>
      <c r="K406" s="37"/>
      <c r="L406" s="37"/>
      <c r="M406" s="37"/>
      <c r="N406" s="37"/>
      <c r="O406" s="37"/>
      <c r="P406" s="37"/>
      <c r="Q406" s="37"/>
      <c r="R406" s="37"/>
      <c r="S406" s="37"/>
    </row>
    <row r="407" spans="1:19">
      <c r="A407" s="54"/>
      <c r="B407" s="54"/>
      <c r="C407" s="54"/>
      <c r="D407" s="54"/>
      <c r="E407" s="72"/>
      <c r="F407" s="72"/>
      <c r="G407" s="72"/>
      <c r="H407" s="54"/>
      <c r="I407" s="54"/>
      <c r="J407" s="54"/>
      <c r="K407" s="37"/>
      <c r="L407" s="37"/>
      <c r="M407" s="37"/>
      <c r="N407" s="37"/>
      <c r="O407" s="37"/>
      <c r="P407" s="37"/>
      <c r="Q407" s="37"/>
      <c r="R407" s="37"/>
      <c r="S407" s="37"/>
    </row>
    <row r="408" spans="1:19">
      <c r="A408" s="54"/>
      <c r="B408" s="54"/>
      <c r="C408" s="54"/>
      <c r="D408" s="54"/>
      <c r="E408" s="72"/>
      <c r="F408" s="72"/>
      <c r="G408" s="72"/>
      <c r="H408" s="54"/>
      <c r="I408" s="54"/>
      <c r="J408" s="54"/>
      <c r="K408" s="37"/>
      <c r="L408" s="37"/>
      <c r="M408" s="37"/>
      <c r="N408" s="37"/>
      <c r="O408" s="37"/>
      <c r="P408" s="37"/>
      <c r="Q408" s="37"/>
      <c r="R408" s="37"/>
      <c r="S408" s="37"/>
    </row>
    <row r="409" spans="1:19">
      <c r="A409" s="54"/>
      <c r="B409" s="54"/>
      <c r="C409" s="54"/>
      <c r="D409" s="54"/>
      <c r="E409" s="72"/>
      <c r="F409" s="72"/>
      <c r="G409" s="72"/>
      <c r="H409" s="54"/>
      <c r="I409" s="54"/>
      <c r="J409" s="54"/>
      <c r="K409" s="37"/>
      <c r="L409" s="37"/>
      <c r="M409" s="37"/>
      <c r="N409" s="37"/>
      <c r="O409" s="37"/>
      <c r="P409" s="37"/>
      <c r="Q409" s="37"/>
      <c r="R409" s="37"/>
      <c r="S409" s="37"/>
    </row>
    <row r="410" spans="1:19">
      <c r="A410" s="54"/>
      <c r="B410" s="54"/>
      <c r="C410" s="54"/>
      <c r="D410" s="54"/>
      <c r="E410" s="72"/>
      <c r="F410" s="72"/>
      <c r="G410" s="72"/>
      <c r="H410" s="54"/>
      <c r="I410" s="54"/>
      <c r="J410" s="54"/>
      <c r="K410" s="37"/>
      <c r="L410" s="37"/>
      <c r="M410" s="37"/>
      <c r="N410" s="37"/>
      <c r="O410" s="37"/>
      <c r="P410" s="37"/>
      <c r="Q410" s="37"/>
      <c r="R410" s="37"/>
      <c r="S410" s="37"/>
    </row>
    <row r="411" spans="1:19">
      <c r="A411" s="54"/>
      <c r="B411" s="54"/>
      <c r="C411" s="54"/>
      <c r="D411" s="54"/>
      <c r="E411" s="72"/>
      <c r="F411" s="72"/>
      <c r="G411" s="72"/>
      <c r="H411" s="54"/>
      <c r="I411" s="54"/>
      <c r="J411" s="54"/>
      <c r="K411" s="37"/>
      <c r="L411" s="37"/>
      <c r="M411" s="37"/>
      <c r="N411" s="37"/>
      <c r="O411" s="37"/>
      <c r="P411" s="37"/>
      <c r="Q411" s="37"/>
      <c r="R411" s="37"/>
      <c r="S411" s="37"/>
    </row>
    <row r="412" spans="1:19">
      <c r="A412" s="54"/>
      <c r="B412" s="54"/>
      <c r="C412" s="54"/>
      <c r="D412" s="54"/>
      <c r="E412" s="72"/>
      <c r="F412" s="72"/>
      <c r="G412" s="72"/>
      <c r="H412" s="54"/>
      <c r="I412" s="54"/>
      <c r="J412" s="54"/>
      <c r="K412" s="37"/>
      <c r="L412" s="37"/>
      <c r="M412" s="37"/>
      <c r="N412" s="37"/>
      <c r="O412" s="37"/>
      <c r="P412" s="37"/>
      <c r="Q412" s="37"/>
      <c r="R412" s="37"/>
      <c r="S412" s="37"/>
    </row>
    <row r="413" spans="1:19">
      <c r="A413" s="54"/>
      <c r="B413" s="54"/>
      <c r="C413" s="54"/>
      <c r="D413" s="54"/>
      <c r="E413" s="72"/>
      <c r="F413" s="72"/>
      <c r="G413" s="72"/>
      <c r="H413" s="54"/>
      <c r="I413" s="54"/>
      <c r="J413" s="54"/>
      <c r="K413" s="37"/>
      <c r="L413" s="37"/>
      <c r="M413" s="37"/>
      <c r="N413" s="37"/>
      <c r="O413" s="37"/>
      <c r="P413" s="37"/>
      <c r="Q413" s="37"/>
      <c r="R413" s="37"/>
      <c r="S413" s="37"/>
    </row>
    <row r="414" spans="1:19">
      <c r="A414" s="54"/>
      <c r="B414" s="54"/>
      <c r="C414" s="54"/>
      <c r="D414" s="54"/>
      <c r="E414" s="72"/>
      <c r="F414" s="72"/>
      <c r="G414" s="72"/>
      <c r="H414" s="54"/>
      <c r="I414" s="54"/>
      <c r="J414" s="54"/>
      <c r="K414" s="37"/>
      <c r="L414" s="37"/>
      <c r="M414" s="37"/>
      <c r="N414" s="37"/>
      <c r="O414" s="37"/>
      <c r="P414" s="37"/>
      <c r="Q414" s="37"/>
      <c r="R414" s="37"/>
      <c r="S414" s="37"/>
    </row>
    <row r="415" spans="1:19">
      <c r="A415" s="54"/>
      <c r="B415" s="54"/>
      <c r="C415" s="54"/>
      <c r="D415" s="54"/>
      <c r="E415" s="72"/>
      <c r="F415" s="72"/>
      <c r="G415" s="72"/>
      <c r="H415" s="54"/>
      <c r="I415" s="54"/>
      <c r="J415" s="54"/>
      <c r="K415" s="37"/>
      <c r="L415" s="37"/>
      <c r="M415" s="37"/>
      <c r="N415" s="37"/>
      <c r="O415" s="37"/>
      <c r="P415" s="37"/>
      <c r="Q415" s="37"/>
      <c r="R415" s="37"/>
      <c r="S415" s="37"/>
    </row>
    <row r="416" spans="1:19">
      <c r="A416" s="54"/>
      <c r="B416" s="54"/>
      <c r="C416" s="54"/>
      <c r="D416" s="54"/>
      <c r="E416" s="72"/>
      <c r="F416" s="72"/>
      <c r="G416" s="72"/>
      <c r="H416" s="54"/>
      <c r="I416" s="54"/>
      <c r="J416" s="54"/>
      <c r="K416" s="37"/>
      <c r="L416" s="37"/>
      <c r="M416" s="37"/>
      <c r="N416" s="37"/>
      <c r="O416" s="37"/>
      <c r="P416" s="37"/>
      <c r="Q416" s="37"/>
      <c r="R416" s="37"/>
      <c r="S416" s="37"/>
    </row>
    <row r="417" spans="1:19">
      <c r="A417" s="54"/>
      <c r="B417" s="54"/>
      <c r="C417" s="54"/>
      <c r="D417" s="54"/>
      <c r="E417" s="72"/>
      <c r="F417" s="72"/>
      <c r="G417" s="72"/>
      <c r="H417" s="54"/>
      <c r="I417" s="54"/>
      <c r="J417" s="54"/>
      <c r="K417" s="37"/>
      <c r="L417" s="37"/>
      <c r="M417" s="37"/>
      <c r="N417" s="37"/>
      <c r="O417" s="37"/>
      <c r="P417" s="37"/>
      <c r="Q417" s="37"/>
      <c r="R417" s="37"/>
      <c r="S417" s="37"/>
    </row>
    <row r="418" spans="1:19">
      <c r="A418" s="54"/>
      <c r="B418" s="54"/>
      <c r="C418" s="54"/>
      <c r="D418" s="54"/>
      <c r="E418" s="72"/>
      <c r="F418" s="72"/>
      <c r="G418" s="72"/>
      <c r="H418" s="54"/>
      <c r="I418" s="54"/>
      <c r="J418" s="54"/>
      <c r="K418" s="37"/>
      <c r="L418" s="37"/>
      <c r="M418" s="37"/>
      <c r="N418" s="37"/>
      <c r="O418" s="37"/>
      <c r="P418" s="37"/>
      <c r="Q418" s="37"/>
      <c r="R418" s="37"/>
      <c r="S418" s="37"/>
    </row>
    <row r="419" spans="1:19">
      <c r="A419" s="54"/>
      <c r="B419" s="54"/>
      <c r="C419" s="54"/>
      <c r="D419" s="54"/>
      <c r="E419" s="72"/>
      <c r="F419" s="72"/>
      <c r="G419" s="72"/>
      <c r="H419" s="54"/>
      <c r="I419" s="54"/>
      <c r="J419" s="54"/>
      <c r="K419" s="37"/>
      <c r="L419" s="37"/>
      <c r="M419" s="37"/>
      <c r="N419" s="37"/>
      <c r="O419" s="37"/>
      <c r="P419" s="37"/>
      <c r="Q419" s="37"/>
      <c r="R419" s="37"/>
      <c r="S419" s="37"/>
    </row>
    <row r="420" spans="1:19">
      <c r="A420" s="54"/>
      <c r="B420" s="54"/>
      <c r="C420" s="54"/>
      <c r="D420" s="54"/>
      <c r="E420" s="72"/>
      <c r="F420" s="72"/>
      <c r="G420" s="72"/>
      <c r="H420" s="54"/>
      <c r="I420" s="54"/>
      <c r="J420" s="54"/>
      <c r="K420" s="37"/>
      <c r="L420" s="37"/>
      <c r="M420" s="37"/>
      <c r="N420" s="37"/>
      <c r="O420" s="37"/>
      <c r="P420" s="37"/>
      <c r="Q420" s="37"/>
      <c r="R420" s="37"/>
      <c r="S420" s="37"/>
    </row>
    <row r="421" spans="1:19">
      <c r="A421" s="54"/>
      <c r="B421" s="54"/>
      <c r="C421" s="54"/>
      <c r="D421" s="54"/>
      <c r="E421" s="72"/>
      <c r="F421" s="72"/>
      <c r="G421" s="72"/>
      <c r="H421" s="54"/>
      <c r="I421" s="54"/>
      <c r="J421" s="54"/>
      <c r="K421" s="37"/>
      <c r="L421" s="37"/>
      <c r="M421" s="37"/>
      <c r="N421" s="37"/>
      <c r="O421" s="37"/>
      <c r="P421" s="37"/>
      <c r="Q421" s="37"/>
      <c r="R421" s="37"/>
      <c r="S421" s="37"/>
    </row>
    <row r="422" spans="1:19">
      <c r="A422" s="54"/>
      <c r="B422" s="54"/>
      <c r="C422" s="54"/>
      <c r="D422" s="54"/>
      <c r="E422" s="72"/>
      <c r="F422" s="72"/>
      <c r="G422" s="72"/>
      <c r="H422" s="54"/>
      <c r="I422" s="54"/>
      <c r="J422" s="54"/>
      <c r="K422" s="37"/>
      <c r="L422" s="37"/>
      <c r="M422" s="37"/>
      <c r="N422" s="37"/>
      <c r="O422" s="37"/>
      <c r="P422" s="37"/>
      <c r="Q422" s="37"/>
      <c r="R422" s="37"/>
      <c r="S422" s="37"/>
    </row>
    <row r="423" spans="1:19">
      <c r="A423" s="54"/>
      <c r="B423" s="54"/>
      <c r="C423" s="54"/>
      <c r="D423" s="54"/>
      <c r="E423" s="72"/>
      <c r="F423" s="72"/>
      <c r="G423" s="72"/>
      <c r="H423" s="54"/>
      <c r="I423" s="54"/>
      <c r="J423" s="54"/>
      <c r="K423" s="37"/>
      <c r="L423" s="37"/>
      <c r="M423" s="37"/>
      <c r="N423" s="37"/>
      <c r="O423" s="37"/>
      <c r="P423" s="37"/>
      <c r="Q423" s="37"/>
      <c r="R423" s="37"/>
      <c r="S423" s="37"/>
    </row>
    <row r="424" spans="1:19">
      <c r="A424" s="54"/>
      <c r="B424" s="54"/>
      <c r="C424" s="54"/>
      <c r="D424" s="54"/>
      <c r="E424" s="72"/>
      <c r="F424" s="72"/>
      <c r="G424" s="72"/>
      <c r="H424" s="54"/>
      <c r="I424" s="54"/>
      <c r="J424" s="54"/>
      <c r="K424" s="37"/>
      <c r="L424" s="37"/>
      <c r="M424" s="37"/>
      <c r="N424" s="37"/>
      <c r="O424" s="37"/>
      <c r="P424" s="37"/>
      <c r="Q424" s="37"/>
      <c r="R424" s="37"/>
      <c r="S424" s="37"/>
    </row>
    <row r="425" spans="1:19">
      <c r="A425" s="54"/>
      <c r="B425" s="54"/>
      <c r="C425" s="54"/>
      <c r="D425" s="54"/>
      <c r="E425" s="72"/>
      <c r="F425" s="72"/>
      <c r="G425" s="72"/>
      <c r="H425" s="54"/>
      <c r="I425" s="54"/>
      <c r="J425" s="54"/>
      <c r="K425" s="37"/>
      <c r="L425" s="37"/>
      <c r="M425" s="37"/>
      <c r="N425" s="37"/>
      <c r="O425" s="37"/>
      <c r="P425" s="37"/>
      <c r="Q425" s="37"/>
      <c r="R425" s="37"/>
      <c r="S425" s="37"/>
    </row>
    <row r="426" spans="1:19">
      <c r="A426" s="54"/>
      <c r="B426" s="54"/>
      <c r="C426" s="54"/>
      <c r="D426" s="54"/>
      <c r="E426" s="72"/>
      <c r="F426" s="72"/>
      <c r="G426" s="72"/>
      <c r="H426" s="54"/>
      <c r="I426" s="54"/>
      <c r="J426" s="54"/>
      <c r="K426" s="37"/>
      <c r="L426" s="37"/>
      <c r="M426" s="37"/>
      <c r="N426" s="37"/>
      <c r="O426" s="37"/>
      <c r="P426" s="37"/>
      <c r="Q426" s="37"/>
      <c r="R426" s="37"/>
      <c r="S426" s="37"/>
    </row>
    <row r="427" spans="1:19">
      <c r="A427" s="54"/>
      <c r="B427" s="54"/>
      <c r="C427" s="54"/>
      <c r="D427" s="54"/>
      <c r="E427" s="72"/>
      <c r="F427" s="72"/>
      <c r="G427" s="72"/>
      <c r="H427" s="54"/>
      <c r="I427" s="54"/>
      <c r="J427" s="54"/>
      <c r="K427" s="37"/>
      <c r="L427" s="37"/>
      <c r="M427" s="37"/>
      <c r="N427" s="37"/>
      <c r="O427" s="37"/>
      <c r="P427" s="37"/>
      <c r="Q427" s="37"/>
      <c r="R427" s="37"/>
      <c r="S427" s="37"/>
    </row>
    <row r="428" spans="1:19">
      <c r="A428" s="54"/>
      <c r="B428" s="54"/>
      <c r="C428" s="54"/>
      <c r="D428" s="54"/>
      <c r="E428" s="72"/>
      <c r="F428" s="72"/>
      <c r="G428" s="72"/>
      <c r="H428" s="54"/>
      <c r="I428" s="54"/>
      <c r="J428" s="54"/>
      <c r="K428" s="37"/>
      <c r="L428" s="37"/>
      <c r="M428" s="37"/>
      <c r="N428" s="37"/>
      <c r="O428" s="37"/>
      <c r="P428" s="37"/>
      <c r="Q428" s="37"/>
      <c r="R428" s="37"/>
      <c r="S428" s="37"/>
    </row>
    <row r="429" spans="1:19">
      <c r="A429" s="54"/>
      <c r="B429" s="54"/>
      <c r="C429" s="54"/>
      <c r="D429" s="54"/>
      <c r="E429" s="72"/>
      <c r="F429" s="72"/>
      <c r="G429" s="72"/>
      <c r="H429" s="54"/>
      <c r="I429" s="54"/>
      <c r="J429" s="54"/>
      <c r="K429" s="37"/>
      <c r="L429" s="37"/>
      <c r="M429" s="37"/>
      <c r="N429" s="37"/>
      <c r="O429" s="37"/>
      <c r="P429" s="37"/>
      <c r="Q429" s="37"/>
      <c r="R429" s="37"/>
      <c r="S429" s="37"/>
    </row>
    <row r="430" spans="1:19">
      <c r="A430" s="54"/>
      <c r="B430" s="54"/>
      <c r="C430" s="54"/>
      <c r="D430" s="54"/>
      <c r="E430" s="72"/>
      <c r="F430" s="72"/>
      <c r="G430" s="72"/>
      <c r="H430" s="54"/>
      <c r="I430" s="54"/>
      <c r="J430" s="54"/>
      <c r="K430" s="37"/>
      <c r="L430" s="37"/>
      <c r="M430" s="37"/>
      <c r="N430" s="37"/>
      <c r="O430" s="37"/>
      <c r="P430" s="37"/>
      <c r="Q430" s="37"/>
      <c r="R430" s="37"/>
      <c r="S430" s="37"/>
    </row>
    <row r="431" spans="1:19">
      <c r="A431" s="54"/>
      <c r="B431" s="54"/>
      <c r="C431" s="54"/>
      <c r="D431" s="54"/>
      <c r="E431" s="72"/>
      <c r="F431" s="72"/>
      <c r="G431" s="72"/>
      <c r="H431" s="54"/>
      <c r="I431" s="54"/>
      <c r="J431" s="54"/>
      <c r="K431" s="37"/>
      <c r="L431" s="37"/>
      <c r="M431" s="37"/>
      <c r="N431" s="37"/>
      <c r="O431" s="37"/>
      <c r="P431" s="37"/>
      <c r="Q431" s="37"/>
      <c r="R431" s="37"/>
      <c r="S431" s="37"/>
    </row>
    <row r="432" spans="1:19">
      <c r="A432" s="54"/>
      <c r="B432" s="54"/>
      <c r="C432" s="54"/>
      <c r="D432" s="54"/>
      <c r="E432" s="72"/>
      <c r="F432" s="72"/>
      <c r="G432" s="72"/>
      <c r="H432" s="54"/>
      <c r="I432" s="54"/>
      <c r="J432" s="54"/>
      <c r="K432" s="37"/>
      <c r="L432" s="37"/>
      <c r="M432" s="37"/>
      <c r="N432" s="37"/>
      <c r="O432" s="37"/>
      <c r="P432" s="37"/>
      <c r="Q432" s="37"/>
      <c r="R432" s="37"/>
      <c r="S432" s="37"/>
    </row>
    <row r="433" spans="1:19">
      <c r="A433" s="54"/>
      <c r="B433" s="54"/>
      <c r="C433" s="54"/>
      <c r="D433" s="54"/>
      <c r="E433" s="72"/>
      <c r="F433" s="72"/>
      <c r="G433" s="72"/>
      <c r="H433" s="54"/>
      <c r="I433" s="54"/>
      <c r="J433" s="54"/>
      <c r="K433" s="37"/>
      <c r="L433" s="37"/>
      <c r="M433" s="37"/>
      <c r="N433" s="37"/>
      <c r="O433" s="37"/>
      <c r="P433" s="37"/>
      <c r="Q433" s="37"/>
      <c r="R433" s="37"/>
      <c r="S433" s="37"/>
    </row>
    <row r="434" spans="1:19">
      <c r="A434" s="54"/>
      <c r="B434" s="54"/>
      <c r="C434" s="54"/>
      <c r="D434" s="54"/>
      <c r="E434" s="72"/>
      <c r="F434" s="72"/>
      <c r="G434" s="72"/>
      <c r="H434" s="54"/>
      <c r="I434" s="54"/>
      <c r="J434" s="54"/>
      <c r="K434" s="37"/>
      <c r="L434" s="37"/>
      <c r="M434" s="37"/>
      <c r="N434" s="37"/>
      <c r="O434" s="37"/>
      <c r="P434" s="37"/>
      <c r="Q434" s="37"/>
      <c r="R434" s="37"/>
      <c r="S434" s="37"/>
    </row>
    <row r="435" spans="1:19">
      <c r="A435" s="54"/>
      <c r="B435" s="54"/>
      <c r="C435" s="54"/>
      <c r="D435" s="54"/>
      <c r="E435" s="72"/>
      <c r="F435" s="72"/>
      <c r="G435" s="72"/>
      <c r="H435" s="54"/>
      <c r="I435" s="54"/>
      <c r="J435" s="54"/>
      <c r="K435" s="37"/>
      <c r="L435" s="37"/>
      <c r="M435" s="37"/>
      <c r="N435" s="37"/>
      <c r="O435" s="37"/>
      <c r="P435" s="37"/>
      <c r="Q435" s="37"/>
      <c r="R435" s="37"/>
      <c r="S435" s="37"/>
    </row>
    <row r="436" spans="1:19">
      <c r="A436" s="54"/>
      <c r="B436" s="54"/>
      <c r="C436" s="54"/>
      <c r="D436" s="54"/>
      <c r="E436" s="72"/>
      <c r="F436" s="72"/>
      <c r="G436" s="72"/>
      <c r="H436" s="54"/>
      <c r="I436" s="54"/>
      <c r="J436" s="54"/>
      <c r="K436" s="37"/>
      <c r="L436" s="37"/>
      <c r="M436" s="37"/>
      <c r="N436" s="37"/>
      <c r="O436" s="37"/>
      <c r="P436" s="37"/>
      <c r="Q436" s="37"/>
      <c r="R436" s="37"/>
      <c r="S436" s="37"/>
    </row>
    <row r="437" spans="1:19">
      <c r="A437" s="54"/>
      <c r="B437" s="54"/>
      <c r="C437" s="54"/>
      <c r="D437" s="54"/>
      <c r="E437" s="72"/>
      <c r="F437" s="72"/>
      <c r="G437" s="72"/>
      <c r="H437" s="54"/>
      <c r="I437" s="54"/>
      <c r="J437" s="54"/>
      <c r="K437" s="37"/>
      <c r="L437" s="37"/>
      <c r="M437" s="37"/>
      <c r="N437" s="37"/>
      <c r="O437" s="37"/>
      <c r="P437" s="37"/>
      <c r="Q437" s="37"/>
      <c r="R437" s="37"/>
      <c r="S437" s="37"/>
    </row>
    <row r="438" spans="1:19">
      <c r="A438" s="54"/>
      <c r="B438" s="54"/>
      <c r="C438" s="54"/>
      <c r="D438" s="54"/>
      <c r="E438" s="72"/>
      <c r="F438" s="72"/>
      <c r="G438" s="72"/>
      <c r="H438" s="54"/>
      <c r="I438" s="54"/>
      <c r="J438" s="54"/>
      <c r="K438" s="37"/>
      <c r="L438" s="37"/>
      <c r="M438" s="37"/>
      <c r="N438" s="37"/>
      <c r="O438" s="37"/>
      <c r="P438" s="37"/>
      <c r="Q438" s="37"/>
      <c r="R438" s="37"/>
      <c r="S438" s="37"/>
    </row>
    <row r="439" spans="1:19">
      <c r="A439" s="54"/>
      <c r="B439" s="54"/>
      <c r="C439" s="54"/>
      <c r="D439" s="54"/>
      <c r="E439" s="72"/>
      <c r="F439" s="72"/>
      <c r="G439" s="72"/>
      <c r="H439" s="54"/>
      <c r="I439" s="54"/>
      <c r="J439" s="54"/>
      <c r="K439" s="37"/>
      <c r="L439" s="37"/>
      <c r="M439" s="37"/>
      <c r="N439" s="37"/>
      <c r="O439" s="37"/>
      <c r="P439" s="37"/>
      <c r="Q439" s="37"/>
      <c r="R439" s="37"/>
      <c r="S439" s="37"/>
    </row>
    <row r="440" spans="1:19">
      <c r="A440" s="54"/>
      <c r="B440" s="54"/>
      <c r="C440" s="54"/>
      <c r="D440" s="54"/>
      <c r="E440" s="72"/>
      <c r="F440" s="72"/>
      <c r="G440" s="72"/>
      <c r="H440" s="54"/>
      <c r="I440" s="54"/>
      <c r="J440" s="54"/>
      <c r="K440" s="37"/>
      <c r="L440" s="37"/>
      <c r="M440" s="37"/>
      <c r="N440" s="37"/>
      <c r="O440" s="37"/>
      <c r="P440" s="37"/>
      <c r="Q440" s="37"/>
      <c r="R440" s="37"/>
      <c r="S440" s="37"/>
    </row>
    <row r="441" spans="1:19">
      <c r="A441" s="54"/>
      <c r="B441" s="54"/>
      <c r="C441" s="54"/>
      <c r="D441" s="54"/>
      <c r="E441" s="72"/>
      <c r="F441" s="72"/>
      <c r="G441" s="72"/>
      <c r="H441" s="54"/>
      <c r="I441" s="54"/>
      <c r="J441" s="54"/>
      <c r="K441" s="37"/>
      <c r="L441" s="37"/>
      <c r="M441" s="37"/>
      <c r="N441" s="37"/>
      <c r="O441" s="37"/>
      <c r="P441" s="37"/>
      <c r="Q441" s="37"/>
      <c r="R441" s="37"/>
      <c r="S441" s="37"/>
    </row>
    <row r="442" spans="1:19">
      <c r="A442" s="54"/>
      <c r="B442" s="54"/>
      <c r="C442" s="54"/>
      <c r="D442" s="54"/>
      <c r="E442" s="72"/>
      <c r="F442" s="72"/>
      <c r="G442" s="72"/>
      <c r="H442" s="54"/>
      <c r="I442" s="54"/>
      <c r="J442" s="54"/>
      <c r="K442" s="37"/>
      <c r="L442" s="37"/>
      <c r="M442" s="37"/>
      <c r="N442" s="37"/>
      <c r="O442" s="37"/>
      <c r="P442" s="37"/>
      <c r="Q442" s="37"/>
      <c r="R442" s="37"/>
      <c r="S442" s="37"/>
    </row>
    <row r="443" spans="1:19">
      <c r="A443" s="54"/>
      <c r="B443" s="54"/>
      <c r="C443" s="54"/>
      <c r="D443" s="54"/>
      <c r="E443" s="72"/>
      <c r="F443" s="72"/>
      <c r="G443" s="72"/>
      <c r="H443" s="54"/>
      <c r="I443" s="54"/>
      <c r="J443" s="54"/>
      <c r="K443" s="37"/>
      <c r="L443" s="37"/>
      <c r="M443" s="37"/>
      <c r="N443" s="37"/>
      <c r="O443" s="37"/>
      <c r="P443" s="37"/>
      <c r="Q443" s="37"/>
      <c r="R443" s="37"/>
      <c r="S443" s="37"/>
    </row>
    <row r="444" spans="1:19">
      <c r="A444" s="54"/>
      <c r="B444" s="54"/>
      <c r="C444" s="54"/>
      <c r="D444" s="54"/>
      <c r="E444" s="72"/>
      <c r="F444" s="72"/>
      <c r="G444" s="72"/>
      <c r="H444" s="54"/>
      <c r="I444" s="54"/>
      <c r="J444" s="54"/>
      <c r="K444" s="37"/>
      <c r="L444" s="37"/>
      <c r="M444" s="37"/>
      <c r="N444" s="37"/>
      <c r="O444" s="37"/>
      <c r="P444" s="37"/>
      <c r="Q444" s="37"/>
      <c r="R444" s="37"/>
      <c r="S444" s="37"/>
    </row>
    <row r="445" spans="1:19">
      <c r="A445" s="54"/>
      <c r="B445" s="54"/>
      <c r="C445" s="54"/>
      <c r="D445" s="54"/>
      <c r="E445" s="72"/>
      <c r="F445" s="72"/>
      <c r="G445" s="72"/>
      <c r="H445" s="54"/>
      <c r="I445" s="54"/>
      <c r="J445" s="54"/>
      <c r="K445" s="37"/>
      <c r="L445" s="37"/>
      <c r="M445" s="37"/>
      <c r="N445" s="37"/>
      <c r="O445" s="37"/>
      <c r="P445" s="37"/>
      <c r="Q445" s="37"/>
      <c r="R445" s="37"/>
      <c r="S445" s="37"/>
    </row>
    <row r="446" spans="1:19">
      <c r="A446" s="54"/>
      <c r="B446" s="54"/>
      <c r="C446" s="54"/>
      <c r="D446" s="54"/>
      <c r="E446" s="72"/>
      <c r="F446" s="72"/>
      <c r="G446" s="72"/>
      <c r="H446" s="54"/>
      <c r="I446" s="54"/>
      <c r="J446" s="54"/>
      <c r="K446" s="37"/>
      <c r="L446" s="37"/>
      <c r="M446" s="37"/>
      <c r="N446" s="37"/>
      <c r="O446" s="37"/>
      <c r="P446" s="37"/>
      <c r="Q446" s="37"/>
      <c r="R446" s="37"/>
      <c r="S446" s="37"/>
    </row>
    <row r="447" spans="1:19">
      <c r="A447" s="54"/>
      <c r="B447" s="54"/>
      <c r="C447" s="54"/>
      <c r="D447" s="54"/>
      <c r="E447" s="72"/>
      <c r="F447" s="72"/>
      <c r="G447" s="72"/>
      <c r="H447" s="54"/>
      <c r="I447" s="54"/>
      <c r="J447" s="54"/>
      <c r="K447" s="37"/>
      <c r="L447" s="37"/>
      <c r="M447" s="37"/>
      <c r="N447" s="37"/>
      <c r="O447" s="37"/>
      <c r="P447" s="37"/>
      <c r="Q447" s="37"/>
      <c r="R447" s="37"/>
      <c r="S447" s="37"/>
    </row>
    <row r="448" spans="1:19">
      <c r="A448" s="54"/>
      <c r="B448" s="54"/>
      <c r="C448" s="54"/>
      <c r="D448" s="54"/>
      <c r="E448" s="72"/>
      <c r="F448" s="72"/>
      <c r="G448" s="72"/>
      <c r="H448" s="54"/>
      <c r="I448" s="54"/>
      <c r="J448" s="54"/>
      <c r="K448" s="37"/>
      <c r="L448" s="37"/>
      <c r="M448" s="37"/>
      <c r="N448" s="37"/>
      <c r="O448" s="37"/>
      <c r="P448" s="37"/>
      <c r="Q448" s="37"/>
      <c r="R448" s="37"/>
      <c r="S448" s="37"/>
    </row>
    <row r="449" spans="1:19">
      <c r="A449" s="54"/>
      <c r="B449" s="54"/>
      <c r="C449" s="54"/>
      <c r="D449" s="54"/>
      <c r="E449" s="72"/>
      <c r="F449" s="72"/>
      <c r="G449" s="72"/>
      <c r="H449" s="54"/>
      <c r="I449" s="54"/>
      <c r="J449" s="54"/>
      <c r="K449" s="37"/>
      <c r="L449" s="37"/>
      <c r="M449" s="37"/>
      <c r="N449" s="37"/>
      <c r="O449" s="37"/>
      <c r="P449" s="37"/>
      <c r="Q449" s="37"/>
      <c r="R449" s="37"/>
      <c r="S449" s="37"/>
    </row>
    <row r="450" spans="1:19">
      <c r="A450" s="54"/>
      <c r="B450" s="54"/>
      <c r="C450" s="54"/>
      <c r="D450" s="54"/>
      <c r="E450" s="72"/>
      <c r="F450" s="72"/>
      <c r="G450" s="72"/>
      <c r="H450" s="54"/>
      <c r="I450" s="54"/>
      <c r="J450" s="54"/>
      <c r="K450" s="37"/>
      <c r="L450" s="37"/>
      <c r="M450" s="37"/>
      <c r="N450" s="37"/>
      <c r="O450" s="37"/>
      <c r="P450" s="37"/>
      <c r="Q450" s="37"/>
      <c r="R450" s="37"/>
      <c r="S450" s="37"/>
    </row>
    <row r="451" spans="1:19">
      <c r="A451" s="54"/>
      <c r="B451" s="54"/>
      <c r="C451" s="54"/>
      <c r="D451" s="54"/>
      <c r="E451" s="72"/>
      <c r="F451" s="72"/>
      <c r="G451" s="72"/>
      <c r="H451" s="54"/>
      <c r="I451" s="54"/>
      <c r="J451" s="54"/>
      <c r="K451" s="37"/>
      <c r="L451" s="37"/>
      <c r="M451" s="37"/>
      <c r="N451" s="37"/>
      <c r="O451" s="37"/>
      <c r="P451" s="37"/>
      <c r="Q451" s="37"/>
      <c r="R451" s="37"/>
      <c r="S451" s="37"/>
    </row>
    <row r="452" spans="1:19">
      <c r="A452" s="54"/>
      <c r="B452" s="54"/>
      <c r="C452" s="54"/>
      <c r="D452" s="54"/>
      <c r="E452" s="72"/>
      <c r="F452" s="72"/>
      <c r="G452" s="72"/>
      <c r="H452" s="54"/>
      <c r="I452" s="54"/>
      <c r="J452" s="54"/>
      <c r="K452" s="37"/>
      <c r="L452" s="37"/>
      <c r="M452" s="37"/>
      <c r="N452" s="37"/>
      <c r="O452" s="37"/>
      <c r="P452" s="37"/>
      <c r="Q452" s="37"/>
      <c r="R452" s="37"/>
      <c r="S452" s="37"/>
    </row>
    <row r="453" spans="1:19">
      <c r="A453" s="54"/>
      <c r="B453" s="54"/>
      <c r="C453" s="54"/>
      <c r="D453" s="54"/>
      <c r="E453" s="72"/>
      <c r="F453" s="72"/>
      <c r="G453" s="72"/>
      <c r="H453" s="54"/>
      <c r="I453" s="54"/>
      <c r="J453" s="54"/>
      <c r="K453" s="37"/>
      <c r="L453" s="37"/>
      <c r="M453" s="37"/>
      <c r="N453" s="37"/>
      <c r="O453" s="37"/>
      <c r="P453" s="37"/>
      <c r="Q453" s="37"/>
      <c r="R453" s="37"/>
      <c r="S453" s="37"/>
    </row>
    <row r="454" spans="1:19">
      <c r="A454" s="54"/>
      <c r="B454" s="54"/>
      <c r="C454" s="54"/>
      <c r="D454" s="54"/>
      <c r="E454" s="72"/>
      <c r="F454" s="72"/>
      <c r="G454" s="72"/>
      <c r="H454" s="54"/>
      <c r="I454" s="54"/>
      <c r="J454" s="54"/>
      <c r="K454" s="37"/>
      <c r="L454" s="37"/>
      <c r="M454" s="37"/>
      <c r="N454" s="37"/>
      <c r="O454" s="37"/>
      <c r="P454" s="37"/>
      <c r="Q454" s="37"/>
      <c r="R454" s="37"/>
      <c r="S454" s="37"/>
    </row>
    <row r="455" spans="1:19">
      <c r="A455" s="54"/>
      <c r="B455" s="54"/>
      <c r="C455" s="54"/>
      <c r="D455" s="54"/>
      <c r="E455" s="72"/>
      <c r="F455" s="72"/>
      <c r="G455" s="72"/>
      <c r="H455" s="54"/>
      <c r="I455" s="54"/>
      <c r="J455" s="54"/>
      <c r="K455" s="37"/>
      <c r="L455" s="37"/>
      <c r="M455" s="37"/>
      <c r="N455" s="37"/>
      <c r="O455" s="37"/>
      <c r="P455" s="37"/>
      <c r="Q455" s="37"/>
      <c r="R455" s="37"/>
      <c r="S455" s="37"/>
    </row>
    <row r="456" spans="1:19">
      <c r="A456" s="54"/>
      <c r="B456" s="54"/>
      <c r="C456" s="54"/>
      <c r="D456" s="54"/>
      <c r="E456" s="72"/>
      <c r="F456" s="72"/>
      <c r="G456" s="72"/>
      <c r="H456" s="54"/>
      <c r="I456" s="54"/>
      <c r="J456" s="54"/>
      <c r="K456" s="37"/>
      <c r="L456" s="37"/>
      <c r="M456" s="37"/>
      <c r="N456" s="37"/>
      <c r="O456" s="37"/>
      <c r="P456" s="37"/>
      <c r="Q456" s="37"/>
      <c r="R456" s="37"/>
      <c r="S456" s="37"/>
    </row>
    <row r="457" spans="1:19">
      <c r="A457" s="54"/>
      <c r="B457" s="54"/>
      <c r="C457" s="54"/>
      <c r="D457" s="54"/>
      <c r="E457" s="72"/>
      <c r="F457" s="72"/>
      <c r="G457" s="72"/>
      <c r="H457" s="54"/>
      <c r="I457" s="54"/>
      <c r="J457" s="54"/>
      <c r="K457" s="37"/>
      <c r="L457" s="37"/>
      <c r="M457" s="37"/>
      <c r="N457" s="37"/>
      <c r="O457" s="37"/>
      <c r="P457" s="37"/>
      <c r="Q457" s="37"/>
      <c r="R457" s="37"/>
      <c r="S457" s="37"/>
    </row>
    <row r="458" spans="1:19">
      <c r="A458" s="54"/>
      <c r="B458" s="54"/>
      <c r="C458" s="54"/>
      <c r="D458" s="54"/>
      <c r="E458" s="72"/>
      <c r="F458" s="72"/>
      <c r="G458" s="72"/>
      <c r="H458" s="54"/>
      <c r="I458" s="54"/>
      <c r="J458" s="54"/>
      <c r="K458" s="37"/>
      <c r="L458" s="37"/>
      <c r="M458" s="37"/>
      <c r="N458" s="37"/>
      <c r="O458" s="37"/>
      <c r="P458" s="37"/>
      <c r="Q458" s="37"/>
      <c r="R458" s="37"/>
      <c r="S458" s="37"/>
    </row>
    <row r="459" spans="1:19">
      <c r="A459" s="54"/>
      <c r="B459" s="54"/>
      <c r="C459" s="54"/>
      <c r="D459" s="54"/>
      <c r="E459" s="72"/>
      <c r="F459" s="72"/>
      <c r="G459" s="72"/>
      <c r="H459" s="54"/>
      <c r="I459" s="54"/>
      <c r="J459" s="54"/>
      <c r="K459" s="37"/>
      <c r="L459" s="37"/>
      <c r="M459" s="37"/>
      <c r="N459" s="37"/>
      <c r="O459" s="37"/>
      <c r="P459" s="37"/>
      <c r="Q459" s="37"/>
      <c r="R459" s="37"/>
      <c r="S459" s="37"/>
    </row>
    <row r="460" spans="1:19">
      <c r="A460" s="54"/>
      <c r="B460" s="54"/>
      <c r="C460" s="54"/>
      <c r="D460" s="54"/>
      <c r="E460" s="72"/>
      <c r="F460" s="72"/>
      <c r="G460" s="72"/>
      <c r="H460" s="54"/>
      <c r="I460" s="54"/>
      <c r="J460" s="54"/>
      <c r="K460" s="37"/>
      <c r="L460" s="37"/>
      <c r="M460" s="37"/>
      <c r="N460" s="37"/>
      <c r="O460" s="37"/>
      <c r="P460" s="37"/>
      <c r="Q460" s="37"/>
      <c r="R460" s="37"/>
      <c r="S460" s="37"/>
    </row>
    <row r="461" spans="1:19">
      <c r="A461" s="54"/>
      <c r="B461" s="54"/>
      <c r="C461" s="54"/>
      <c r="D461" s="54"/>
      <c r="E461" s="72"/>
      <c r="F461" s="72"/>
      <c r="G461" s="72"/>
      <c r="H461" s="54"/>
      <c r="I461" s="54"/>
      <c r="J461" s="54"/>
      <c r="K461" s="37"/>
      <c r="L461" s="37"/>
      <c r="M461" s="37"/>
      <c r="N461" s="37"/>
      <c r="O461" s="37"/>
      <c r="P461" s="37"/>
      <c r="Q461" s="37"/>
      <c r="R461" s="37"/>
      <c r="S461" s="37"/>
    </row>
    <row r="462" spans="1:19">
      <c r="A462" s="54"/>
      <c r="B462" s="54"/>
      <c r="C462" s="54"/>
      <c r="D462" s="54"/>
      <c r="E462" s="72"/>
      <c r="F462" s="72"/>
      <c r="G462" s="72"/>
      <c r="H462" s="54"/>
      <c r="I462" s="54"/>
      <c r="J462" s="54"/>
      <c r="K462" s="37"/>
      <c r="L462" s="37"/>
      <c r="M462" s="37"/>
      <c r="N462" s="37"/>
      <c r="O462" s="37"/>
      <c r="P462" s="37"/>
      <c r="Q462" s="37"/>
      <c r="R462" s="37"/>
      <c r="S462" s="37"/>
    </row>
    <row r="463" spans="1:19">
      <c r="A463" s="54"/>
      <c r="B463" s="54"/>
      <c r="C463" s="54"/>
      <c r="D463" s="54"/>
      <c r="E463" s="72"/>
      <c r="F463" s="72"/>
      <c r="G463" s="72"/>
      <c r="H463" s="54"/>
      <c r="I463" s="54"/>
      <c r="J463" s="54"/>
      <c r="K463" s="37"/>
      <c r="L463" s="37"/>
      <c r="M463" s="37"/>
      <c r="N463" s="37"/>
      <c r="O463" s="37"/>
      <c r="P463" s="37"/>
      <c r="Q463" s="37"/>
      <c r="R463" s="37"/>
      <c r="S463" s="37"/>
    </row>
    <row r="464" spans="1:19">
      <c r="A464" s="54"/>
      <c r="B464" s="54"/>
      <c r="C464" s="54"/>
      <c r="D464" s="54"/>
      <c r="E464" s="72"/>
      <c r="F464" s="72"/>
      <c r="G464" s="72"/>
      <c r="H464" s="54"/>
      <c r="I464" s="54"/>
      <c r="J464" s="54"/>
      <c r="K464" s="37"/>
      <c r="L464" s="37"/>
      <c r="M464" s="37"/>
      <c r="N464" s="37"/>
      <c r="O464" s="37"/>
      <c r="P464" s="37"/>
      <c r="Q464" s="37"/>
      <c r="R464" s="37"/>
      <c r="S464" s="37"/>
    </row>
    <row r="465" spans="1:19">
      <c r="A465" s="54"/>
      <c r="B465" s="54"/>
      <c r="C465" s="54"/>
      <c r="D465" s="54"/>
      <c r="E465" s="72"/>
      <c r="F465" s="72"/>
      <c r="G465" s="72"/>
      <c r="H465" s="54"/>
      <c r="I465" s="54"/>
      <c r="J465" s="54"/>
      <c r="K465" s="37"/>
      <c r="L465" s="37"/>
      <c r="M465" s="37"/>
      <c r="N465" s="37"/>
      <c r="O465" s="37"/>
      <c r="P465" s="37"/>
      <c r="Q465" s="37"/>
      <c r="R465" s="37"/>
      <c r="S465" s="37"/>
    </row>
    <row r="466" spans="1:19">
      <c r="A466" s="54"/>
      <c r="B466" s="54"/>
      <c r="C466" s="54"/>
      <c r="D466" s="54"/>
      <c r="E466" s="72"/>
      <c r="F466" s="72"/>
      <c r="G466" s="72"/>
      <c r="H466" s="54"/>
      <c r="I466" s="54"/>
      <c r="J466" s="54"/>
      <c r="K466" s="37"/>
      <c r="L466" s="37"/>
      <c r="M466" s="37"/>
      <c r="N466" s="37"/>
      <c r="O466" s="37"/>
      <c r="P466" s="37"/>
      <c r="Q466" s="37"/>
      <c r="R466" s="37"/>
      <c r="S466" s="37"/>
    </row>
    <row r="467" spans="1:19">
      <c r="A467" s="54"/>
      <c r="B467" s="54"/>
      <c r="C467" s="54"/>
      <c r="D467" s="54"/>
      <c r="E467" s="72"/>
      <c r="F467" s="72"/>
      <c r="G467" s="72"/>
      <c r="H467" s="54"/>
      <c r="I467" s="54"/>
      <c r="J467" s="54"/>
      <c r="K467" s="37"/>
      <c r="L467" s="37"/>
      <c r="M467" s="37"/>
      <c r="N467" s="37"/>
      <c r="O467" s="37"/>
      <c r="P467" s="37"/>
      <c r="Q467" s="37"/>
      <c r="R467" s="37"/>
      <c r="S467" s="37"/>
    </row>
    <row r="468" spans="1:19">
      <c r="A468" s="54"/>
      <c r="B468" s="54"/>
      <c r="C468" s="54"/>
      <c r="D468" s="54"/>
      <c r="E468" s="72"/>
      <c r="F468" s="72"/>
      <c r="G468" s="72"/>
      <c r="H468" s="54"/>
      <c r="I468" s="54"/>
      <c r="J468" s="54"/>
      <c r="K468" s="37"/>
      <c r="L468" s="37"/>
      <c r="M468" s="37"/>
      <c r="N468" s="37"/>
      <c r="O468" s="37"/>
      <c r="P468" s="37"/>
      <c r="Q468" s="37"/>
      <c r="R468" s="37"/>
      <c r="S468" s="37"/>
    </row>
    <row r="469" spans="1:19">
      <c r="A469" s="54"/>
      <c r="B469" s="54"/>
      <c r="C469" s="54"/>
      <c r="D469" s="54"/>
      <c r="E469" s="72"/>
      <c r="F469" s="72"/>
      <c r="G469" s="72"/>
      <c r="H469" s="54"/>
      <c r="I469" s="54"/>
      <c r="J469" s="54"/>
      <c r="K469" s="37"/>
      <c r="L469" s="37"/>
      <c r="M469" s="37"/>
      <c r="N469" s="37"/>
      <c r="O469" s="37"/>
      <c r="P469" s="37"/>
      <c r="Q469" s="37"/>
      <c r="R469" s="37"/>
      <c r="S469" s="37"/>
    </row>
    <row r="470" spans="1:19">
      <c r="A470" s="54"/>
      <c r="B470" s="54"/>
      <c r="C470" s="54"/>
      <c r="D470" s="54"/>
      <c r="E470" s="72"/>
      <c r="F470" s="72"/>
      <c r="G470" s="72"/>
      <c r="H470" s="54"/>
      <c r="I470" s="54"/>
      <c r="J470" s="54"/>
      <c r="K470" s="37"/>
      <c r="L470" s="37"/>
      <c r="M470" s="37"/>
      <c r="N470" s="37"/>
      <c r="O470" s="37"/>
      <c r="P470" s="37"/>
      <c r="Q470" s="37"/>
      <c r="R470" s="37"/>
      <c r="S470" s="37"/>
    </row>
    <row r="471" spans="1:19">
      <c r="A471" s="54"/>
      <c r="B471" s="54"/>
      <c r="C471" s="54"/>
      <c r="D471" s="54"/>
      <c r="E471" s="72"/>
      <c r="F471" s="72"/>
      <c r="G471" s="72"/>
      <c r="H471" s="54"/>
      <c r="I471" s="54"/>
      <c r="J471" s="54"/>
      <c r="K471" s="37"/>
      <c r="L471" s="37"/>
      <c r="M471" s="37"/>
      <c r="N471" s="37"/>
      <c r="O471" s="37"/>
      <c r="P471" s="37"/>
      <c r="Q471" s="37"/>
      <c r="R471" s="37"/>
      <c r="S471" s="37"/>
    </row>
    <row r="472" spans="1:19">
      <c r="A472" s="54"/>
      <c r="B472" s="54"/>
      <c r="C472" s="54"/>
      <c r="D472" s="54"/>
      <c r="E472" s="72"/>
      <c r="F472" s="72"/>
      <c r="G472" s="72"/>
      <c r="H472" s="54"/>
      <c r="I472" s="54"/>
      <c r="J472" s="54"/>
      <c r="K472" s="37"/>
      <c r="L472" s="37"/>
      <c r="M472" s="37"/>
      <c r="N472" s="37"/>
      <c r="O472" s="37"/>
      <c r="P472" s="37"/>
      <c r="Q472" s="37"/>
      <c r="R472" s="37"/>
      <c r="S472" s="37"/>
    </row>
    <row r="473" spans="1:19">
      <c r="A473" s="54"/>
      <c r="B473" s="54"/>
      <c r="C473" s="54"/>
      <c r="D473" s="54"/>
      <c r="E473" s="72"/>
      <c r="F473" s="72"/>
      <c r="G473" s="72"/>
      <c r="H473" s="54"/>
      <c r="I473" s="54"/>
      <c r="J473" s="54"/>
      <c r="K473" s="37"/>
      <c r="L473" s="37"/>
      <c r="M473" s="37"/>
      <c r="N473" s="37"/>
      <c r="O473" s="37"/>
      <c r="P473" s="37"/>
      <c r="Q473" s="37"/>
      <c r="R473" s="37"/>
      <c r="S473" s="37"/>
    </row>
    <row r="474" spans="1:19">
      <c r="A474" s="54"/>
      <c r="B474" s="54"/>
      <c r="C474" s="54"/>
      <c r="D474" s="54"/>
      <c r="E474" s="72"/>
      <c r="F474" s="72"/>
      <c r="G474" s="72"/>
      <c r="H474" s="54"/>
      <c r="I474" s="54"/>
      <c r="J474" s="54"/>
      <c r="K474" s="37"/>
      <c r="L474" s="37"/>
      <c r="M474" s="37"/>
      <c r="N474" s="37"/>
      <c r="O474" s="37"/>
      <c r="P474" s="37"/>
      <c r="Q474" s="37"/>
      <c r="R474" s="37"/>
      <c r="S474" s="37"/>
    </row>
    <row r="475" spans="1:19">
      <c r="A475" s="54"/>
      <c r="B475" s="54"/>
      <c r="C475" s="54"/>
      <c r="D475" s="54"/>
      <c r="E475" s="72"/>
      <c r="F475" s="72"/>
      <c r="G475" s="72"/>
      <c r="H475" s="54"/>
      <c r="I475" s="54"/>
      <c r="J475" s="54"/>
      <c r="K475" s="37"/>
      <c r="L475" s="37"/>
      <c r="M475" s="37"/>
      <c r="N475" s="37"/>
      <c r="O475" s="37"/>
      <c r="P475" s="37"/>
      <c r="Q475" s="37"/>
      <c r="R475" s="37"/>
      <c r="S475" s="37"/>
    </row>
    <row r="476" spans="1:19">
      <c r="A476" s="54"/>
      <c r="B476" s="54"/>
      <c r="C476" s="54"/>
      <c r="D476" s="54"/>
      <c r="E476" s="72"/>
      <c r="F476" s="72"/>
      <c r="G476" s="72"/>
      <c r="H476" s="54"/>
      <c r="I476" s="54"/>
      <c r="J476" s="54"/>
      <c r="K476" s="37"/>
      <c r="L476" s="37"/>
      <c r="M476" s="37"/>
      <c r="N476" s="37"/>
      <c r="O476" s="37"/>
      <c r="P476" s="37"/>
      <c r="Q476" s="37"/>
      <c r="R476" s="37"/>
      <c r="S476" s="37"/>
    </row>
    <row r="477" spans="1:19">
      <c r="A477" s="54"/>
      <c r="B477" s="54"/>
      <c r="C477" s="54"/>
      <c r="D477" s="54"/>
      <c r="E477" s="72"/>
      <c r="F477" s="72"/>
      <c r="G477" s="72"/>
      <c r="H477" s="54"/>
      <c r="I477" s="54"/>
      <c r="J477" s="54"/>
      <c r="K477" s="37"/>
      <c r="L477" s="37"/>
      <c r="M477" s="37"/>
      <c r="N477" s="37"/>
      <c r="O477" s="37"/>
      <c r="P477" s="37"/>
      <c r="Q477" s="37"/>
      <c r="R477" s="37"/>
      <c r="S477" s="37"/>
    </row>
    <row r="478" spans="1:19">
      <c r="A478" s="54"/>
      <c r="B478" s="54"/>
      <c r="C478" s="54"/>
      <c r="D478" s="54"/>
      <c r="E478" s="72"/>
      <c r="F478" s="72"/>
      <c r="G478" s="72"/>
      <c r="H478" s="54"/>
      <c r="I478" s="54"/>
      <c r="J478" s="54"/>
      <c r="K478" s="37"/>
      <c r="L478" s="37"/>
      <c r="M478" s="37"/>
      <c r="N478" s="37"/>
      <c r="O478" s="37"/>
      <c r="P478" s="37"/>
      <c r="Q478" s="37"/>
      <c r="R478" s="37"/>
      <c r="S478" s="37"/>
    </row>
    <row r="479" spans="1:19">
      <c r="A479" s="54"/>
      <c r="B479" s="54"/>
      <c r="C479" s="54"/>
      <c r="D479" s="54"/>
      <c r="E479" s="72"/>
      <c r="F479" s="72"/>
      <c r="G479" s="72"/>
      <c r="H479" s="54"/>
      <c r="I479" s="54"/>
      <c r="J479" s="54"/>
      <c r="K479" s="37"/>
      <c r="L479" s="37"/>
      <c r="M479" s="37"/>
      <c r="N479" s="37"/>
      <c r="O479" s="37"/>
      <c r="P479" s="37"/>
      <c r="Q479" s="37"/>
      <c r="R479" s="37"/>
      <c r="S479" s="37"/>
    </row>
    <row r="480" spans="1:19">
      <c r="A480" s="54"/>
      <c r="B480" s="54"/>
      <c r="C480" s="54"/>
      <c r="D480" s="54"/>
      <c r="E480" s="72"/>
      <c r="F480" s="72"/>
      <c r="G480" s="72"/>
      <c r="H480" s="54"/>
      <c r="I480" s="54"/>
      <c r="J480" s="54"/>
      <c r="K480" s="37"/>
      <c r="L480" s="37"/>
      <c r="M480" s="37"/>
      <c r="N480" s="37"/>
      <c r="O480" s="37"/>
      <c r="P480" s="37"/>
      <c r="Q480" s="37"/>
      <c r="R480" s="37"/>
      <c r="S480" s="37"/>
    </row>
    <row r="481" spans="1:19">
      <c r="A481" s="54"/>
      <c r="B481" s="54"/>
      <c r="C481" s="54"/>
      <c r="D481" s="54"/>
      <c r="E481" s="72"/>
      <c r="F481" s="72"/>
      <c r="G481" s="72"/>
      <c r="H481" s="54"/>
      <c r="I481" s="54"/>
      <c r="J481" s="54"/>
      <c r="K481" s="37"/>
      <c r="L481" s="37"/>
      <c r="M481" s="37"/>
      <c r="N481" s="37"/>
      <c r="O481" s="37"/>
      <c r="P481" s="37"/>
      <c r="Q481" s="37"/>
      <c r="R481" s="37"/>
      <c r="S481" s="37"/>
    </row>
    <row r="482" spans="1:19">
      <c r="A482" s="54"/>
      <c r="B482" s="54"/>
      <c r="C482" s="54"/>
      <c r="D482" s="54"/>
      <c r="E482" s="72"/>
      <c r="F482" s="72"/>
      <c r="G482" s="72"/>
      <c r="H482" s="54"/>
      <c r="I482" s="54"/>
      <c r="J482" s="54"/>
      <c r="K482" s="37"/>
      <c r="L482" s="37"/>
      <c r="M482" s="37"/>
      <c r="N482" s="37"/>
      <c r="O482" s="37"/>
      <c r="P482" s="37"/>
      <c r="Q482" s="37"/>
      <c r="R482" s="37"/>
      <c r="S482" s="37"/>
    </row>
    <row r="483" spans="1:19">
      <c r="A483" s="54"/>
      <c r="B483" s="54"/>
      <c r="C483" s="54"/>
      <c r="D483" s="54"/>
      <c r="E483" s="72"/>
      <c r="F483" s="72"/>
      <c r="G483" s="72"/>
      <c r="H483" s="54"/>
      <c r="I483" s="54"/>
      <c r="J483" s="54"/>
      <c r="K483" s="37"/>
      <c r="L483" s="37"/>
      <c r="M483" s="37"/>
      <c r="N483" s="37"/>
      <c r="O483" s="37"/>
      <c r="P483" s="37"/>
      <c r="Q483" s="37"/>
      <c r="R483" s="37"/>
      <c r="S483" s="37"/>
    </row>
    <row r="484" spans="1:19">
      <c r="A484" s="54"/>
      <c r="B484" s="54"/>
      <c r="C484" s="54"/>
      <c r="D484" s="54"/>
      <c r="E484" s="72"/>
      <c r="F484" s="72"/>
      <c r="G484" s="72"/>
      <c r="H484" s="54"/>
      <c r="I484" s="54"/>
      <c r="J484" s="54"/>
      <c r="K484" s="37"/>
      <c r="L484" s="37"/>
      <c r="M484" s="37"/>
      <c r="N484" s="37"/>
      <c r="O484" s="37"/>
      <c r="P484" s="37"/>
      <c r="Q484" s="37"/>
      <c r="R484" s="37"/>
      <c r="S484" s="37"/>
    </row>
    <row r="485" spans="1:19">
      <c r="A485" s="54"/>
      <c r="B485" s="54"/>
      <c r="C485" s="54"/>
      <c r="D485" s="54"/>
      <c r="E485" s="72"/>
      <c r="F485" s="72"/>
      <c r="G485" s="72"/>
      <c r="H485" s="54"/>
      <c r="I485" s="54"/>
      <c r="J485" s="54"/>
      <c r="K485" s="37"/>
      <c r="L485" s="37"/>
      <c r="M485" s="37"/>
      <c r="N485" s="37"/>
      <c r="O485" s="37"/>
      <c r="P485" s="37"/>
      <c r="Q485" s="37"/>
      <c r="R485" s="37"/>
      <c r="S485" s="37"/>
    </row>
    <row r="486" spans="1:19">
      <c r="A486" s="54"/>
      <c r="B486" s="54"/>
      <c r="C486" s="54"/>
      <c r="D486" s="54"/>
      <c r="E486" s="72"/>
      <c r="F486" s="72"/>
      <c r="G486" s="72"/>
      <c r="H486" s="54"/>
      <c r="I486" s="54"/>
      <c r="J486" s="54"/>
      <c r="K486" s="37"/>
      <c r="L486" s="37"/>
      <c r="M486" s="37"/>
      <c r="N486" s="37"/>
      <c r="O486" s="37"/>
      <c r="P486" s="37"/>
      <c r="Q486" s="37"/>
      <c r="R486" s="37"/>
      <c r="S486" s="37"/>
    </row>
    <row r="487" spans="1:19">
      <c r="A487" s="54"/>
      <c r="B487" s="54"/>
      <c r="C487" s="54"/>
      <c r="D487" s="54"/>
      <c r="E487" s="72"/>
      <c r="F487" s="72"/>
      <c r="G487" s="72"/>
      <c r="H487" s="54"/>
      <c r="I487" s="54"/>
      <c r="J487" s="54"/>
      <c r="K487" s="37"/>
      <c r="L487" s="37"/>
      <c r="M487" s="37"/>
      <c r="N487" s="37"/>
      <c r="O487" s="37"/>
      <c r="P487" s="37"/>
      <c r="Q487" s="37"/>
      <c r="R487" s="37"/>
      <c r="S487" s="37"/>
    </row>
    <row r="488" spans="1:19">
      <c r="A488" s="54"/>
      <c r="B488" s="54"/>
      <c r="C488" s="54"/>
      <c r="D488" s="54"/>
      <c r="E488" s="72"/>
      <c r="F488" s="72"/>
      <c r="G488" s="72"/>
      <c r="H488" s="54"/>
      <c r="I488" s="54"/>
      <c r="J488" s="54"/>
      <c r="K488" s="37"/>
      <c r="L488" s="37"/>
      <c r="M488" s="37"/>
      <c r="N488" s="37"/>
      <c r="O488" s="37"/>
      <c r="P488" s="37"/>
      <c r="Q488" s="37"/>
      <c r="R488" s="37"/>
      <c r="S488" s="37"/>
    </row>
    <row r="489" spans="1:19">
      <c r="A489" s="54"/>
      <c r="B489" s="54"/>
      <c r="C489" s="54"/>
      <c r="D489" s="54"/>
      <c r="E489" s="72"/>
      <c r="F489" s="72"/>
      <c r="G489" s="72"/>
      <c r="H489" s="54"/>
      <c r="I489" s="54"/>
      <c r="J489" s="54"/>
      <c r="K489" s="37"/>
      <c r="L489" s="37"/>
      <c r="M489" s="37"/>
      <c r="N489" s="37"/>
      <c r="O489" s="37"/>
      <c r="P489" s="37"/>
      <c r="Q489" s="37"/>
      <c r="R489" s="37"/>
      <c r="S489" s="37"/>
    </row>
    <row r="490" spans="1:19">
      <c r="A490" s="54"/>
      <c r="B490" s="54"/>
      <c r="C490" s="54"/>
      <c r="D490" s="54"/>
      <c r="E490" s="72"/>
      <c r="F490" s="72"/>
      <c r="G490" s="72"/>
      <c r="H490" s="54"/>
      <c r="I490" s="54"/>
      <c r="J490" s="54"/>
      <c r="K490" s="37"/>
      <c r="L490" s="37"/>
      <c r="M490" s="37"/>
      <c r="N490" s="37"/>
      <c r="O490" s="37"/>
      <c r="P490" s="37"/>
      <c r="Q490" s="37"/>
      <c r="R490" s="37"/>
      <c r="S490" s="37"/>
    </row>
    <row r="491" spans="1:19">
      <c r="A491" s="54"/>
      <c r="B491" s="54"/>
      <c r="C491" s="54"/>
      <c r="D491" s="54"/>
      <c r="E491" s="72"/>
      <c r="F491" s="72"/>
      <c r="G491" s="72"/>
      <c r="H491" s="54"/>
      <c r="I491" s="54"/>
      <c r="J491" s="54"/>
      <c r="K491" s="37"/>
      <c r="L491" s="37"/>
      <c r="M491" s="37"/>
      <c r="N491" s="37"/>
      <c r="O491" s="37"/>
      <c r="P491" s="37"/>
      <c r="Q491" s="37"/>
      <c r="R491" s="37"/>
      <c r="S491" s="37"/>
    </row>
    <row r="492" spans="1:19">
      <c r="A492" s="54"/>
      <c r="B492" s="54"/>
      <c r="C492" s="54"/>
      <c r="D492" s="54"/>
      <c r="E492" s="72"/>
      <c r="F492" s="72"/>
      <c r="G492" s="72"/>
      <c r="H492" s="54"/>
      <c r="I492" s="54"/>
      <c r="J492" s="54"/>
      <c r="K492" s="37"/>
      <c r="L492" s="37"/>
      <c r="M492" s="37"/>
      <c r="N492" s="37"/>
      <c r="O492" s="37"/>
      <c r="P492" s="37"/>
      <c r="Q492" s="37"/>
      <c r="R492" s="37"/>
      <c r="S492" s="37"/>
    </row>
    <row r="493" spans="1:19">
      <c r="A493" s="54"/>
      <c r="B493" s="54"/>
      <c r="C493" s="54"/>
      <c r="D493" s="54"/>
      <c r="E493" s="72"/>
      <c r="F493" s="72"/>
      <c r="G493" s="72"/>
      <c r="H493" s="54"/>
      <c r="I493" s="54"/>
      <c r="J493" s="54"/>
      <c r="K493" s="37"/>
      <c r="L493" s="37"/>
      <c r="M493" s="37"/>
      <c r="N493" s="37"/>
      <c r="O493" s="37"/>
      <c r="P493" s="37"/>
      <c r="Q493" s="37"/>
      <c r="R493" s="37"/>
      <c r="S493" s="37"/>
    </row>
    <row r="494" spans="1:19">
      <c r="A494" s="54"/>
      <c r="B494" s="54"/>
      <c r="C494" s="54"/>
      <c r="D494" s="54"/>
      <c r="E494" s="72"/>
      <c r="F494" s="72"/>
      <c r="G494" s="72"/>
      <c r="H494" s="54"/>
      <c r="I494" s="54"/>
      <c r="J494" s="54"/>
      <c r="K494" s="37"/>
      <c r="L494" s="37"/>
      <c r="M494" s="37"/>
      <c r="N494" s="37"/>
      <c r="O494" s="37"/>
      <c r="P494" s="37"/>
      <c r="Q494" s="37"/>
      <c r="R494" s="37"/>
      <c r="S494" s="37"/>
    </row>
    <row r="495" spans="1:19">
      <c r="A495" s="54"/>
      <c r="B495" s="54"/>
      <c r="C495" s="54"/>
      <c r="D495" s="54"/>
      <c r="E495" s="72"/>
      <c r="F495" s="72"/>
      <c r="G495" s="72"/>
      <c r="H495" s="54"/>
      <c r="I495" s="54"/>
      <c r="J495" s="54"/>
      <c r="K495" s="37"/>
      <c r="L495" s="37"/>
      <c r="M495" s="37"/>
      <c r="N495" s="37"/>
      <c r="O495" s="37"/>
      <c r="P495" s="37"/>
      <c r="Q495" s="37"/>
      <c r="R495" s="37"/>
      <c r="S495" s="37"/>
    </row>
    <row r="496" spans="1:19">
      <c r="A496" s="54"/>
      <c r="B496" s="54"/>
      <c r="C496" s="54"/>
      <c r="D496" s="54"/>
      <c r="E496" s="72"/>
      <c r="F496" s="72"/>
      <c r="G496" s="72"/>
      <c r="H496" s="54"/>
      <c r="I496" s="54"/>
      <c r="J496" s="54"/>
      <c r="K496" s="37"/>
      <c r="L496" s="37"/>
      <c r="M496" s="37"/>
      <c r="N496" s="37"/>
      <c r="O496" s="37"/>
      <c r="P496" s="37"/>
      <c r="Q496" s="37"/>
      <c r="R496" s="37"/>
      <c r="S496" s="37"/>
    </row>
    <row r="497" spans="1:19">
      <c r="A497" s="54"/>
      <c r="B497" s="54"/>
      <c r="C497" s="54"/>
      <c r="D497" s="54"/>
      <c r="E497" s="72"/>
      <c r="F497" s="72"/>
      <c r="G497" s="72"/>
      <c r="H497" s="54"/>
      <c r="I497" s="54"/>
      <c r="J497" s="54"/>
      <c r="K497" s="37"/>
      <c r="L497" s="37"/>
      <c r="M497" s="37"/>
      <c r="N497" s="37"/>
      <c r="O497" s="37"/>
      <c r="P497" s="37"/>
      <c r="Q497" s="37"/>
      <c r="R497" s="37"/>
      <c r="S497" s="37"/>
    </row>
    <row r="498" spans="1:19">
      <c r="A498" s="54"/>
      <c r="B498" s="54"/>
      <c r="C498" s="54"/>
      <c r="D498" s="54"/>
      <c r="E498" s="72"/>
      <c r="F498" s="72"/>
      <c r="G498" s="72"/>
      <c r="H498" s="54"/>
      <c r="I498" s="54"/>
      <c r="J498" s="54"/>
      <c r="K498" s="37"/>
      <c r="L498" s="37"/>
      <c r="M498" s="37"/>
      <c r="N498" s="37"/>
      <c r="O498" s="37"/>
      <c r="P498" s="37"/>
      <c r="Q498" s="37"/>
      <c r="R498" s="37"/>
      <c r="S498" s="37"/>
    </row>
    <row r="499" spans="1:19">
      <c r="A499" s="54"/>
      <c r="B499" s="54"/>
      <c r="C499" s="54"/>
      <c r="D499" s="54"/>
      <c r="E499" s="72"/>
      <c r="F499" s="72"/>
      <c r="G499" s="72"/>
      <c r="H499" s="54"/>
      <c r="I499" s="54"/>
      <c r="J499" s="54"/>
      <c r="K499" s="37"/>
      <c r="L499" s="37"/>
      <c r="M499" s="37"/>
      <c r="N499" s="37"/>
      <c r="O499" s="37"/>
      <c r="P499" s="37"/>
      <c r="Q499" s="37"/>
      <c r="R499" s="37"/>
      <c r="S499" s="37"/>
    </row>
    <row r="500" spans="1:19">
      <c r="A500" s="54"/>
      <c r="B500" s="54"/>
      <c r="C500" s="54"/>
      <c r="D500" s="54"/>
      <c r="E500" s="72"/>
      <c r="F500" s="72"/>
      <c r="G500" s="72"/>
      <c r="H500" s="54"/>
      <c r="I500" s="54"/>
      <c r="J500" s="54"/>
      <c r="K500" s="37"/>
      <c r="L500" s="37"/>
      <c r="M500" s="37"/>
      <c r="N500" s="37"/>
      <c r="O500" s="37"/>
      <c r="P500" s="37"/>
      <c r="Q500" s="37"/>
      <c r="R500" s="37"/>
      <c r="S500" s="37"/>
    </row>
    <row r="501" spans="1:19">
      <c r="A501" s="54"/>
      <c r="B501" s="54"/>
      <c r="C501" s="54"/>
      <c r="D501" s="54"/>
      <c r="E501" s="72"/>
      <c r="F501" s="72"/>
      <c r="G501" s="72"/>
      <c r="H501" s="54"/>
      <c r="I501" s="54"/>
      <c r="J501" s="54"/>
      <c r="K501" s="37"/>
      <c r="L501" s="37"/>
      <c r="M501" s="37"/>
      <c r="N501" s="37"/>
      <c r="O501" s="37"/>
      <c r="P501" s="37"/>
      <c r="Q501" s="37"/>
      <c r="R501" s="37"/>
      <c r="S501" s="37"/>
    </row>
    <row r="502" spans="1:19">
      <c r="A502" s="54"/>
      <c r="B502" s="54"/>
      <c r="C502" s="54"/>
      <c r="D502" s="54"/>
      <c r="E502" s="72"/>
      <c r="F502" s="72"/>
      <c r="G502" s="72"/>
      <c r="H502" s="54"/>
      <c r="I502" s="54"/>
      <c r="J502" s="54"/>
      <c r="K502" s="37"/>
      <c r="L502" s="37"/>
      <c r="M502" s="37"/>
      <c r="N502" s="37"/>
      <c r="O502" s="37"/>
      <c r="P502" s="37"/>
      <c r="Q502" s="37"/>
      <c r="R502" s="37"/>
      <c r="S502" s="37"/>
    </row>
    <row r="503" spans="1:19">
      <c r="A503" s="54"/>
      <c r="B503" s="54"/>
      <c r="C503" s="54"/>
      <c r="D503" s="54"/>
      <c r="E503" s="72"/>
      <c r="F503" s="72"/>
      <c r="G503" s="72"/>
      <c r="H503" s="54"/>
      <c r="I503" s="54"/>
      <c r="J503" s="54"/>
      <c r="K503" s="37"/>
      <c r="L503" s="37"/>
      <c r="M503" s="37"/>
      <c r="N503" s="37"/>
      <c r="O503" s="37"/>
      <c r="P503" s="37"/>
      <c r="Q503" s="37"/>
      <c r="R503" s="37"/>
      <c r="S503" s="37"/>
    </row>
    <row r="504" spans="1:19">
      <c r="A504" s="54"/>
      <c r="B504" s="54"/>
      <c r="C504" s="54"/>
      <c r="D504" s="54"/>
      <c r="E504" s="72"/>
      <c r="F504" s="72"/>
      <c r="G504" s="72"/>
      <c r="H504" s="54"/>
      <c r="I504" s="54"/>
      <c r="J504" s="54"/>
      <c r="K504" s="37"/>
      <c r="L504" s="37"/>
      <c r="M504" s="37"/>
      <c r="N504" s="37"/>
      <c r="O504" s="37"/>
      <c r="P504" s="37"/>
      <c r="Q504" s="37"/>
      <c r="R504" s="37"/>
      <c r="S504" s="37"/>
    </row>
    <row r="505" spans="1:19">
      <c r="A505" s="54"/>
      <c r="B505" s="54"/>
      <c r="C505" s="54"/>
      <c r="D505" s="54"/>
      <c r="E505" s="72"/>
      <c r="F505" s="72"/>
      <c r="G505" s="72"/>
      <c r="H505" s="54"/>
      <c r="I505" s="54"/>
      <c r="J505" s="54"/>
      <c r="K505" s="37"/>
      <c r="L505" s="37"/>
      <c r="M505" s="37"/>
      <c r="N505" s="37"/>
      <c r="O505" s="37"/>
      <c r="P505" s="37"/>
      <c r="Q505" s="37"/>
      <c r="R505" s="37"/>
      <c r="S505" s="37"/>
    </row>
    <row r="506" spans="1:19">
      <c r="A506" s="54"/>
      <c r="B506" s="54"/>
      <c r="C506" s="54"/>
      <c r="D506" s="54"/>
      <c r="E506" s="72"/>
      <c r="F506" s="72"/>
      <c r="G506" s="72"/>
      <c r="H506" s="54"/>
      <c r="I506" s="54"/>
      <c r="J506" s="54"/>
      <c r="K506" s="37"/>
      <c r="L506" s="37"/>
      <c r="M506" s="37"/>
      <c r="N506" s="37"/>
      <c r="O506" s="37"/>
      <c r="P506" s="37"/>
      <c r="Q506" s="37"/>
      <c r="R506" s="37"/>
      <c r="S506" s="37"/>
    </row>
    <row r="507" spans="1:19">
      <c r="A507" s="54"/>
      <c r="B507" s="54"/>
      <c r="C507" s="54"/>
      <c r="D507" s="54"/>
      <c r="E507" s="72"/>
      <c r="F507" s="72"/>
      <c r="G507" s="72"/>
      <c r="H507" s="54"/>
      <c r="I507" s="54"/>
      <c r="J507" s="54"/>
      <c r="K507" s="37"/>
      <c r="L507" s="37"/>
      <c r="M507" s="37"/>
      <c r="N507" s="37"/>
      <c r="O507" s="37"/>
      <c r="P507" s="37"/>
      <c r="Q507" s="37"/>
      <c r="R507" s="37"/>
      <c r="S507" s="37"/>
    </row>
    <row r="508" spans="1:19">
      <c r="A508" s="54"/>
      <c r="B508" s="54"/>
      <c r="C508" s="54"/>
      <c r="D508" s="54"/>
      <c r="E508" s="72"/>
      <c r="F508" s="72"/>
      <c r="G508" s="72"/>
      <c r="H508" s="54"/>
      <c r="I508" s="54"/>
      <c r="J508" s="54"/>
      <c r="K508" s="37"/>
      <c r="L508" s="37"/>
      <c r="M508" s="37"/>
      <c r="N508" s="37"/>
      <c r="O508" s="37"/>
      <c r="P508" s="37"/>
      <c r="Q508" s="37"/>
      <c r="R508" s="37"/>
      <c r="S508" s="37"/>
    </row>
    <row r="509" spans="1:19">
      <c r="A509" s="54"/>
      <c r="B509" s="54"/>
      <c r="C509" s="54"/>
      <c r="D509" s="54"/>
      <c r="E509" s="72"/>
      <c r="F509" s="72"/>
      <c r="G509" s="72"/>
      <c r="H509" s="54"/>
      <c r="I509" s="54"/>
      <c r="J509" s="54"/>
      <c r="K509" s="37"/>
      <c r="L509" s="37"/>
      <c r="M509" s="37"/>
      <c r="N509" s="37"/>
      <c r="O509" s="37"/>
      <c r="P509" s="37"/>
      <c r="Q509" s="37"/>
      <c r="R509" s="37"/>
      <c r="S509" s="37"/>
    </row>
    <row r="510" spans="1:19">
      <c r="A510" s="54"/>
      <c r="B510" s="54"/>
      <c r="C510" s="54"/>
      <c r="D510" s="54"/>
      <c r="E510" s="72"/>
      <c r="F510" s="72"/>
      <c r="G510" s="72"/>
      <c r="H510" s="54"/>
      <c r="I510" s="54"/>
      <c r="J510" s="54"/>
      <c r="K510" s="37"/>
      <c r="L510" s="37"/>
      <c r="M510" s="37"/>
      <c r="N510" s="37"/>
      <c r="O510" s="37"/>
      <c r="P510" s="37"/>
      <c r="Q510" s="37"/>
      <c r="R510" s="37"/>
      <c r="S510" s="37"/>
    </row>
    <row r="511" spans="1:19">
      <c r="A511" s="54"/>
      <c r="B511" s="54"/>
      <c r="C511" s="54"/>
      <c r="D511" s="54"/>
      <c r="E511" s="72"/>
      <c r="F511" s="72"/>
      <c r="G511" s="72"/>
      <c r="H511" s="54"/>
      <c r="I511" s="54"/>
      <c r="J511" s="54"/>
      <c r="K511" s="37"/>
      <c r="L511" s="37"/>
      <c r="M511" s="37"/>
      <c r="N511" s="37"/>
      <c r="O511" s="37"/>
      <c r="P511" s="37"/>
      <c r="Q511" s="37"/>
      <c r="R511" s="37"/>
      <c r="S511" s="37"/>
    </row>
    <row r="512" spans="1:19">
      <c r="A512" s="54"/>
      <c r="B512" s="54"/>
      <c r="C512" s="54"/>
      <c r="D512" s="54"/>
      <c r="E512" s="72"/>
      <c r="F512" s="72"/>
      <c r="G512" s="72"/>
      <c r="H512" s="54"/>
      <c r="I512" s="54"/>
      <c r="J512" s="54"/>
      <c r="K512" s="37"/>
      <c r="L512" s="37"/>
      <c r="M512" s="37"/>
      <c r="N512" s="37"/>
      <c r="O512" s="37"/>
      <c r="P512" s="37"/>
      <c r="Q512" s="37"/>
      <c r="R512" s="37"/>
      <c r="S512" s="37"/>
    </row>
    <row r="513" spans="1:19">
      <c r="A513" s="54"/>
      <c r="B513" s="54"/>
      <c r="C513" s="54"/>
      <c r="D513" s="54"/>
      <c r="E513" s="72"/>
      <c r="F513" s="72"/>
      <c r="G513" s="72"/>
      <c r="H513" s="54"/>
      <c r="I513" s="54"/>
      <c r="J513" s="54"/>
      <c r="K513" s="37"/>
      <c r="L513" s="37"/>
      <c r="M513" s="37"/>
      <c r="N513" s="37"/>
      <c r="O513" s="37"/>
      <c r="P513" s="37"/>
      <c r="Q513" s="37"/>
      <c r="R513" s="37"/>
      <c r="S513" s="37"/>
    </row>
    <row r="514" spans="1:19">
      <c r="A514" s="54"/>
      <c r="B514" s="54"/>
      <c r="C514" s="54"/>
      <c r="D514" s="54"/>
      <c r="E514" s="72"/>
      <c r="F514" s="72"/>
      <c r="G514" s="72"/>
      <c r="H514" s="54"/>
      <c r="I514" s="54"/>
      <c r="J514" s="54"/>
      <c r="K514" s="37"/>
      <c r="L514" s="37"/>
      <c r="M514" s="37"/>
      <c r="N514" s="37"/>
      <c r="O514" s="37"/>
      <c r="P514" s="37"/>
      <c r="Q514" s="37"/>
      <c r="R514" s="37"/>
      <c r="S514" s="37"/>
    </row>
    <row r="515" spans="1:19">
      <c r="A515" s="54"/>
      <c r="B515" s="54"/>
      <c r="C515" s="54"/>
      <c r="D515" s="54"/>
      <c r="E515" s="72"/>
      <c r="F515" s="72"/>
      <c r="G515" s="72"/>
      <c r="H515" s="54"/>
      <c r="I515" s="54"/>
      <c r="J515" s="54"/>
      <c r="K515" s="37"/>
      <c r="L515" s="37"/>
      <c r="M515" s="37"/>
      <c r="N515" s="37"/>
      <c r="O515" s="37"/>
      <c r="P515" s="37"/>
      <c r="Q515" s="37"/>
      <c r="R515" s="37"/>
      <c r="S515" s="37"/>
    </row>
    <row r="516" spans="1:19">
      <c r="A516" s="54"/>
      <c r="B516" s="54"/>
      <c r="C516" s="54"/>
      <c r="D516" s="54"/>
      <c r="E516" s="72"/>
      <c r="F516" s="72"/>
      <c r="G516" s="72"/>
      <c r="H516" s="54"/>
      <c r="I516" s="54"/>
      <c r="J516" s="54"/>
      <c r="K516" s="37"/>
      <c r="L516" s="37"/>
      <c r="M516" s="37"/>
      <c r="N516" s="37"/>
      <c r="O516" s="37"/>
      <c r="P516" s="37"/>
      <c r="Q516" s="37"/>
      <c r="R516" s="37"/>
      <c r="S516" s="37"/>
    </row>
    <row r="517" spans="1:19">
      <c r="A517" s="54"/>
      <c r="B517" s="54"/>
      <c r="C517" s="54"/>
      <c r="D517" s="54"/>
      <c r="E517" s="72"/>
      <c r="F517" s="72"/>
      <c r="G517" s="72"/>
      <c r="H517" s="54"/>
      <c r="I517" s="54"/>
      <c r="J517" s="54"/>
      <c r="K517" s="37"/>
      <c r="L517" s="37"/>
      <c r="M517" s="37"/>
      <c r="N517" s="37"/>
      <c r="O517" s="37"/>
      <c r="P517" s="37"/>
      <c r="Q517" s="37"/>
      <c r="R517" s="37"/>
      <c r="S517" s="37"/>
    </row>
    <row r="518" spans="1:19">
      <c r="A518" s="54"/>
      <c r="B518" s="54"/>
      <c r="C518" s="54"/>
      <c r="D518" s="54"/>
      <c r="E518" s="72"/>
      <c r="F518" s="72"/>
      <c r="G518" s="72"/>
      <c r="H518" s="54"/>
      <c r="I518" s="54"/>
      <c r="J518" s="54"/>
      <c r="K518" s="37"/>
      <c r="L518" s="37"/>
      <c r="M518" s="37"/>
      <c r="N518" s="37"/>
      <c r="O518" s="37"/>
      <c r="P518" s="37"/>
      <c r="Q518" s="37"/>
      <c r="R518" s="37"/>
      <c r="S518" s="37"/>
    </row>
    <row r="519" spans="1:19">
      <c r="A519" s="54"/>
      <c r="B519" s="54"/>
      <c r="C519" s="54"/>
      <c r="D519" s="54"/>
      <c r="E519" s="72"/>
      <c r="F519" s="72"/>
      <c r="G519" s="72"/>
      <c r="H519" s="54"/>
      <c r="I519" s="54"/>
      <c r="J519" s="54"/>
      <c r="K519" s="37"/>
      <c r="L519" s="37"/>
      <c r="M519" s="37"/>
      <c r="N519" s="37"/>
      <c r="O519" s="37"/>
      <c r="P519" s="37"/>
      <c r="Q519" s="37"/>
      <c r="R519" s="37"/>
      <c r="S519" s="37"/>
    </row>
    <row r="520" spans="1:19">
      <c r="A520" s="54"/>
      <c r="B520" s="54"/>
      <c r="C520" s="54"/>
      <c r="D520" s="54"/>
      <c r="E520" s="72"/>
      <c r="F520" s="72"/>
      <c r="G520" s="72"/>
      <c r="H520" s="54"/>
      <c r="I520" s="54"/>
      <c r="J520" s="54"/>
      <c r="K520" s="37"/>
      <c r="L520" s="37"/>
      <c r="M520" s="37"/>
      <c r="N520" s="37"/>
      <c r="O520" s="37"/>
      <c r="P520" s="37"/>
      <c r="Q520" s="37"/>
      <c r="R520" s="37"/>
      <c r="S520" s="37"/>
    </row>
    <row r="521" spans="1:19">
      <c r="A521" s="54"/>
      <c r="B521" s="54"/>
      <c r="C521" s="54"/>
      <c r="D521" s="54"/>
      <c r="E521" s="72"/>
      <c r="F521" s="72"/>
      <c r="G521" s="72"/>
      <c r="H521" s="54"/>
      <c r="I521" s="54"/>
      <c r="J521" s="54"/>
      <c r="K521" s="37"/>
      <c r="L521" s="37"/>
      <c r="M521" s="37"/>
      <c r="N521" s="37"/>
      <c r="O521" s="37"/>
      <c r="P521" s="37"/>
      <c r="Q521" s="37"/>
      <c r="R521" s="37"/>
      <c r="S521" s="37"/>
    </row>
    <row r="522" spans="1:19">
      <c r="A522" s="54"/>
      <c r="B522" s="54"/>
      <c r="C522" s="54"/>
      <c r="D522" s="54"/>
      <c r="E522" s="72"/>
      <c r="F522" s="72"/>
      <c r="G522" s="72"/>
      <c r="H522" s="54"/>
      <c r="I522" s="54"/>
      <c r="J522" s="54"/>
      <c r="K522" s="37"/>
      <c r="L522" s="37"/>
      <c r="M522" s="37"/>
      <c r="N522" s="37"/>
      <c r="O522" s="37"/>
      <c r="P522" s="37"/>
      <c r="Q522" s="37"/>
      <c r="R522" s="37"/>
      <c r="S522" s="37"/>
    </row>
    <row r="523" spans="1:19">
      <c r="A523" s="54"/>
      <c r="B523" s="54"/>
      <c r="C523" s="54"/>
      <c r="D523" s="54"/>
      <c r="E523" s="72"/>
      <c r="F523" s="72"/>
      <c r="G523" s="72"/>
      <c r="H523" s="54"/>
      <c r="I523" s="54"/>
      <c r="J523" s="54"/>
      <c r="K523" s="37"/>
      <c r="L523" s="37"/>
      <c r="M523" s="37"/>
      <c r="N523" s="37"/>
      <c r="O523" s="37"/>
      <c r="P523" s="37"/>
      <c r="Q523" s="37"/>
      <c r="R523" s="37"/>
      <c r="S523" s="37"/>
    </row>
    <row r="524" spans="1:19">
      <c r="A524" s="54"/>
      <c r="B524" s="54"/>
      <c r="C524" s="54"/>
      <c r="D524" s="54"/>
      <c r="E524" s="72"/>
      <c r="F524" s="72"/>
      <c r="G524" s="72"/>
      <c r="H524" s="54"/>
      <c r="I524" s="54"/>
      <c r="J524" s="54"/>
      <c r="K524" s="37"/>
      <c r="L524" s="37"/>
      <c r="M524" s="37"/>
      <c r="N524" s="37"/>
      <c r="O524" s="37"/>
      <c r="P524" s="37"/>
      <c r="Q524" s="37"/>
      <c r="R524" s="37"/>
      <c r="S524" s="37"/>
    </row>
    <row r="525" spans="1:19">
      <c r="A525" s="54"/>
      <c r="B525" s="54"/>
      <c r="C525" s="54"/>
      <c r="D525" s="54"/>
      <c r="E525" s="72"/>
      <c r="F525" s="72"/>
      <c r="G525" s="72"/>
      <c r="H525" s="54"/>
      <c r="I525" s="54"/>
      <c r="J525" s="54"/>
      <c r="K525" s="37"/>
      <c r="L525" s="37"/>
      <c r="M525" s="37"/>
      <c r="N525" s="37"/>
      <c r="O525" s="37"/>
      <c r="P525" s="37"/>
      <c r="Q525" s="37"/>
      <c r="R525" s="37"/>
      <c r="S525" s="37"/>
    </row>
    <row r="526" spans="1:19">
      <c r="A526" s="54"/>
      <c r="B526" s="54"/>
      <c r="C526" s="54"/>
      <c r="D526" s="54"/>
      <c r="E526" s="72"/>
      <c r="F526" s="72"/>
      <c r="G526" s="72"/>
      <c r="H526" s="54"/>
      <c r="I526" s="54"/>
      <c r="J526" s="54"/>
      <c r="K526" s="37"/>
      <c r="L526" s="37"/>
      <c r="M526" s="37"/>
      <c r="N526" s="37"/>
      <c r="O526" s="37"/>
      <c r="P526" s="37"/>
      <c r="Q526" s="37"/>
      <c r="R526" s="37"/>
      <c r="S526" s="37"/>
    </row>
    <row r="527" spans="1:19">
      <c r="A527" s="54"/>
      <c r="B527" s="54"/>
      <c r="C527" s="54"/>
      <c r="D527" s="54"/>
      <c r="E527" s="72"/>
      <c r="F527" s="72"/>
      <c r="G527" s="72"/>
      <c r="H527" s="54"/>
      <c r="I527" s="54"/>
      <c r="J527" s="54"/>
      <c r="K527" s="37"/>
      <c r="L527" s="37"/>
      <c r="M527" s="37"/>
      <c r="N527" s="37"/>
      <c r="O527" s="37"/>
      <c r="P527" s="37"/>
      <c r="Q527" s="37"/>
      <c r="R527" s="37"/>
      <c r="S527" s="37"/>
    </row>
    <row r="528" spans="1:19">
      <c r="A528" s="54"/>
      <c r="B528" s="54"/>
      <c r="C528" s="54"/>
      <c r="D528" s="54"/>
      <c r="E528" s="72"/>
      <c r="F528" s="72"/>
      <c r="G528" s="72"/>
      <c r="H528" s="54"/>
      <c r="I528" s="54"/>
      <c r="J528" s="54"/>
      <c r="K528" s="37"/>
      <c r="L528" s="37"/>
      <c r="M528" s="37"/>
      <c r="N528" s="37"/>
      <c r="O528" s="37"/>
      <c r="P528" s="37"/>
      <c r="Q528" s="37"/>
      <c r="R528" s="37"/>
      <c r="S528" s="37"/>
    </row>
    <row r="529" spans="1:19">
      <c r="A529" s="54"/>
      <c r="B529" s="54"/>
      <c r="C529" s="54"/>
      <c r="D529" s="54"/>
      <c r="E529" s="72"/>
      <c r="F529" s="72"/>
      <c r="G529" s="72"/>
      <c r="H529" s="54"/>
      <c r="I529" s="54"/>
      <c r="J529" s="54"/>
      <c r="K529" s="37"/>
      <c r="L529" s="37"/>
      <c r="M529" s="37"/>
      <c r="N529" s="37"/>
      <c r="O529" s="37"/>
      <c r="P529" s="37"/>
      <c r="Q529" s="37"/>
      <c r="R529" s="37"/>
      <c r="S529" s="37"/>
    </row>
    <row r="530" spans="1:19">
      <c r="A530" s="54"/>
      <c r="B530" s="54"/>
      <c r="C530" s="54"/>
      <c r="D530" s="54"/>
      <c r="E530" s="72"/>
      <c r="F530" s="72"/>
      <c r="G530" s="72"/>
      <c r="H530" s="54"/>
      <c r="I530" s="54"/>
      <c r="J530" s="54"/>
      <c r="K530" s="37"/>
      <c r="L530" s="37"/>
      <c r="M530" s="37"/>
      <c r="N530" s="37"/>
      <c r="O530" s="37"/>
      <c r="P530" s="37"/>
      <c r="Q530" s="37"/>
      <c r="R530" s="37"/>
      <c r="S530" s="37"/>
    </row>
    <row r="531" spans="1:19">
      <c r="A531" s="54"/>
      <c r="B531" s="54"/>
      <c r="C531" s="54"/>
      <c r="D531" s="54"/>
      <c r="E531" s="72"/>
      <c r="F531" s="72"/>
      <c r="G531" s="72"/>
      <c r="H531" s="54"/>
      <c r="I531" s="54"/>
      <c r="J531" s="54"/>
      <c r="K531" s="37"/>
      <c r="L531" s="37"/>
      <c r="M531" s="37"/>
      <c r="N531" s="37"/>
      <c r="O531" s="37"/>
      <c r="P531" s="37"/>
      <c r="Q531" s="37"/>
      <c r="R531" s="37"/>
      <c r="S531" s="37"/>
    </row>
    <row r="532" spans="1:19">
      <c r="A532" s="54"/>
      <c r="B532" s="54"/>
      <c r="C532" s="54"/>
      <c r="D532" s="54"/>
      <c r="E532" s="72"/>
      <c r="F532" s="72"/>
      <c r="G532" s="72"/>
      <c r="H532" s="54"/>
      <c r="I532" s="54"/>
      <c r="J532" s="54"/>
      <c r="K532" s="37"/>
      <c r="L532" s="37"/>
      <c r="M532" s="37"/>
      <c r="N532" s="37"/>
      <c r="O532" s="37"/>
      <c r="P532" s="37"/>
      <c r="Q532" s="37"/>
      <c r="R532" s="37"/>
      <c r="S532" s="37"/>
    </row>
    <row r="533" spans="1:19">
      <c r="A533" s="54"/>
      <c r="B533" s="54"/>
      <c r="C533" s="54"/>
      <c r="D533" s="54"/>
      <c r="E533" s="72"/>
      <c r="F533" s="72"/>
      <c r="G533" s="72"/>
      <c r="H533" s="54"/>
      <c r="I533" s="54"/>
      <c r="J533" s="54"/>
      <c r="K533" s="37"/>
      <c r="L533" s="37"/>
      <c r="M533" s="37"/>
      <c r="N533" s="37"/>
      <c r="O533" s="37"/>
      <c r="P533" s="37"/>
      <c r="Q533" s="37"/>
      <c r="R533" s="37"/>
      <c r="S533" s="37"/>
    </row>
    <row r="534" spans="1:19">
      <c r="A534" s="54"/>
      <c r="B534" s="54"/>
      <c r="C534" s="54"/>
      <c r="D534" s="54"/>
      <c r="E534" s="72"/>
      <c r="F534" s="72"/>
      <c r="G534" s="72"/>
      <c r="H534" s="54"/>
      <c r="I534" s="54"/>
      <c r="J534" s="54"/>
      <c r="K534" s="37"/>
      <c r="L534" s="37"/>
      <c r="M534" s="37"/>
      <c r="N534" s="37"/>
      <c r="O534" s="37"/>
      <c r="P534" s="37"/>
      <c r="Q534" s="37"/>
      <c r="R534" s="37"/>
      <c r="S534" s="37"/>
    </row>
    <row r="535" spans="1:19">
      <c r="A535" s="54"/>
      <c r="B535" s="54"/>
      <c r="C535" s="54"/>
      <c r="D535" s="54"/>
      <c r="E535" s="72"/>
      <c r="F535" s="72"/>
      <c r="G535" s="72"/>
      <c r="H535" s="54"/>
      <c r="I535" s="54"/>
      <c r="J535" s="54"/>
      <c r="K535" s="37"/>
      <c r="L535" s="37"/>
      <c r="M535" s="37"/>
      <c r="N535" s="37"/>
      <c r="O535" s="37"/>
      <c r="P535" s="37"/>
      <c r="Q535" s="37"/>
      <c r="R535" s="37"/>
      <c r="S535" s="37"/>
    </row>
    <row r="536" spans="1:19">
      <c r="A536" s="54"/>
      <c r="B536" s="54"/>
      <c r="C536" s="54"/>
      <c r="D536" s="54"/>
      <c r="E536" s="72"/>
      <c r="F536" s="72"/>
      <c r="G536" s="72"/>
      <c r="H536" s="54"/>
      <c r="I536" s="54"/>
      <c r="J536" s="54"/>
      <c r="K536" s="37"/>
      <c r="L536" s="37"/>
      <c r="M536" s="37"/>
      <c r="N536" s="37"/>
      <c r="O536" s="37"/>
      <c r="P536" s="37"/>
      <c r="Q536" s="37"/>
      <c r="R536" s="37"/>
      <c r="S536" s="37"/>
    </row>
    <row r="537" spans="1:19">
      <c r="A537" s="54"/>
      <c r="B537" s="54"/>
      <c r="C537" s="54"/>
      <c r="D537" s="54"/>
      <c r="E537" s="72"/>
      <c r="F537" s="72"/>
      <c r="G537" s="72"/>
      <c r="H537" s="54"/>
      <c r="I537" s="54"/>
      <c r="J537" s="54"/>
      <c r="K537" s="37"/>
      <c r="L537" s="37"/>
      <c r="M537" s="37"/>
      <c r="N537" s="37"/>
      <c r="O537" s="37"/>
      <c r="P537" s="37"/>
      <c r="Q537" s="37"/>
      <c r="R537" s="37"/>
      <c r="S537" s="37"/>
    </row>
    <row r="538" spans="1:19">
      <c r="A538" s="54"/>
      <c r="B538" s="54"/>
      <c r="C538" s="54"/>
      <c r="D538" s="54"/>
      <c r="E538" s="72"/>
      <c r="F538" s="72"/>
      <c r="G538" s="72"/>
      <c r="H538" s="54"/>
      <c r="I538" s="54"/>
      <c r="J538" s="54"/>
      <c r="K538" s="37"/>
      <c r="L538" s="37"/>
      <c r="M538" s="37"/>
      <c r="N538" s="37"/>
      <c r="O538" s="37"/>
      <c r="P538" s="37"/>
      <c r="Q538" s="37"/>
      <c r="R538" s="37"/>
      <c r="S538" s="37"/>
    </row>
    <row r="539" spans="1:19">
      <c r="A539" s="54"/>
      <c r="B539" s="54"/>
      <c r="C539" s="54"/>
      <c r="D539" s="54"/>
      <c r="E539" s="72"/>
      <c r="F539" s="72"/>
      <c r="G539" s="72"/>
      <c r="H539" s="54"/>
      <c r="I539" s="54"/>
      <c r="J539" s="54"/>
      <c r="K539" s="37"/>
      <c r="L539" s="37"/>
      <c r="M539" s="37"/>
      <c r="N539" s="37"/>
      <c r="O539" s="37"/>
      <c r="P539" s="37"/>
      <c r="Q539" s="37"/>
      <c r="R539" s="37"/>
      <c r="S539" s="37"/>
    </row>
    <row r="540" spans="1:19">
      <c r="A540" s="54"/>
      <c r="B540" s="54"/>
      <c r="C540" s="54"/>
      <c r="D540" s="54"/>
      <c r="E540" s="72"/>
      <c r="F540" s="72"/>
      <c r="G540" s="72"/>
      <c r="H540" s="54"/>
      <c r="I540" s="54"/>
      <c r="J540" s="54"/>
      <c r="K540" s="37"/>
      <c r="L540" s="37"/>
      <c r="M540" s="37"/>
      <c r="N540" s="37"/>
      <c r="O540" s="37"/>
      <c r="P540" s="37"/>
      <c r="Q540" s="37"/>
      <c r="R540" s="37"/>
      <c r="S540" s="37"/>
    </row>
    <row r="541" spans="1:19">
      <c r="A541" s="54"/>
      <c r="B541" s="54"/>
      <c r="C541" s="54"/>
      <c r="D541" s="54"/>
      <c r="E541" s="72"/>
      <c r="F541" s="72"/>
      <c r="G541" s="72"/>
      <c r="H541" s="54"/>
      <c r="I541" s="54"/>
      <c r="J541" s="54"/>
      <c r="K541" s="37"/>
      <c r="L541" s="37"/>
      <c r="M541" s="37"/>
      <c r="N541" s="37"/>
      <c r="O541" s="37"/>
      <c r="P541" s="37"/>
      <c r="Q541" s="37"/>
      <c r="R541" s="37"/>
      <c r="S541" s="37"/>
    </row>
    <row r="542" spans="1:19">
      <c r="A542" s="54"/>
      <c r="B542" s="54"/>
      <c r="C542" s="54"/>
      <c r="D542" s="54"/>
      <c r="E542" s="72"/>
      <c r="F542" s="72"/>
      <c r="G542" s="72"/>
      <c r="H542" s="54"/>
      <c r="I542" s="54"/>
      <c r="J542" s="54"/>
      <c r="K542" s="37"/>
      <c r="L542" s="37"/>
      <c r="M542" s="37"/>
      <c r="N542" s="37"/>
      <c r="O542" s="37"/>
      <c r="P542" s="37"/>
      <c r="Q542" s="37"/>
      <c r="R542" s="37"/>
      <c r="S542" s="37"/>
    </row>
    <row r="543" spans="1:19">
      <c r="A543" s="54"/>
      <c r="B543" s="54"/>
      <c r="C543" s="54"/>
      <c r="D543" s="54"/>
      <c r="E543" s="72"/>
      <c r="F543" s="72"/>
      <c r="G543" s="72"/>
      <c r="H543" s="54"/>
      <c r="I543" s="54"/>
      <c r="J543" s="54"/>
      <c r="K543" s="37"/>
      <c r="L543" s="37"/>
      <c r="M543" s="37"/>
      <c r="N543" s="37"/>
      <c r="O543" s="37"/>
      <c r="P543" s="37"/>
      <c r="Q543" s="37"/>
      <c r="R543" s="37"/>
      <c r="S543" s="37"/>
    </row>
    <row r="544" spans="1:19">
      <c r="A544" s="54"/>
      <c r="B544" s="54"/>
      <c r="C544" s="54"/>
      <c r="D544" s="54"/>
      <c r="E544" s="72"/>
      <c r="F544" s="72"/>
      <c r="G544" s="72"/>
      <c r="H544" s="54"/>
      <c r="I544" s="54"/>
      <c r="J544" s="54"/>
      <c r="K544" s="37"/>
      <c r="L544" s="37"/>
      <c r="M544" s="37"/>
      <c r="N544" s="37"/>
      <c r="O544" s="37"/>
      <c r="P544" s="37"/>
      <c r="Q544" s="37"/>
      <c r="R544" s="37"/>
      <c r="S544" s="37"/>
    </row>
    <row r="545" spans="1:19">
      <c r="A545" s="54"/>
      <c r="B545" s="54"/>
      <c r="C545" s="54"/>
      <c r="D545" s="54"/>
      <c r="E545" s="72"/>
      <c r="F545" s="72"/>
      <c r="G545" s="72"/>
      <c r="H545" s="54"/>
      <c r="I545" s="54"/>
      <c r="J545" s="54"/>
      <c r="K545" s="37"/>
      <c r="L545" s="37"/>
      <c r="M545" s="37"/>
      <c r="N545" s="37"/>
      <c r="O545" s="37"/>
      <c r="P545" s="37"/>
      <c r="Q545" s="37"/>
      <c r="R545" s="37"/>
      <c r="S545" s="37"/>
    </row>
    <row r="546" spans="1:19">
      <c r="A546" s="54"/>
      <c r="B546" s="54"/>
      <c r="C546" s="54"/>
      <c r="D546" s="54"/>
      <c r="E546" s="72"/>
      <c r="F546" s="72"/>
      <c r="G546" s="72"/>
      <c r="H546" s="54"/>
      <c r="I546" s="54"/>
      <c r="J546" s="54"/>
      <c r="K546" s="37"/>
      <c r="L546" s="37"/>
      <c r="M546" s="37"/>
      <c r="N546" s="37"/>
      <c r="O546" s="37"/>
      <c r="P546" s="37"/>
      <c r="Q546" s="37"/>
      <c r="R546" s="37"/>
      <c r="S546" s="37"/>
    </row>
    <row r="547" spans="1:19">
      <c r="A547" s="54"/>
      <c r="B547" s="54"/>
      <c r="C547" s="54"/>
      <c r="D547" s="54"/>
      <c r="E547" s="72"/>
      <c r="F547" s="72"/>
      <c r="G547" s="72"/>
      <c r="H547" s="54"/>
      <c r="I547" s="54"/>
      <c r="J547" s="54"/>
      <c r="K547" s="37"/>
      <c r="L547" s="37"/>
      <c r="M547" s="37"/>
      <c r="N547" s="37"/>
      <c r="O547" s="37"/>
      <c r="P547" s="37"/>
      <c r="Q547" s="37"/>
      <c r="R547" s="37"/>
      <c r="S547" s="37"/>
    </row>
    <row r="548" spans="1:19">
      <c r="A548" s="54"/>
      <c r="B548" s="54"/>
      <c r="C548" s="54"/>
      <c r="D548" s="54"/>
      <c r="E548" s="72"/>
      <c r="F548" s="72"/>
      <c r="G548" s="72"/>
      <c r="H548" s="54"/>
      <c r="I548" s="54"/>
      <c r="J548" s="54"/>
      <c r="K548" s="37"/>
      <c r="L548" s="37"/>
      <c r="M548" s="37"/>
      <c r="N548" s="37"/>
      <c r="O548" s="37"/>
      <c r="P548" s="37"/>
      <c r="Q548" s="37"/>
      <c r="R548" s="37"/>
      <c r="S548" s="37"/>
    </row>
    <row r="549" spans="1:19">
      <c r="A549" s="54"/>
      <c r="B549" s="54"/>
      <c r="C549" s="54"/>
      <c r="D549" s="54"/>
      <c r="E549" s="72"/>
      <c r="F549" s="72"/>
      <c r="G549" s="72"/>
      <c r="H549" s="54"/>
      <c r="I549" s="54"/>
      <c r="J549" s="54"/>
      <c r="K549" s="37"/>
      <c r="L549" s="37"/>
      <c r="M549" s="37"/>
      <c r="N549" s="37"/>
      <c r="O549" s="37"/>
      <c r="P549" s="37"/>
      <c r="Q549" s="37"/>
      <c r="R549" s="37"/>
      <c r="S549" s="37"/>
    </row>
    <row r="550" spans="1:19">
      <c r="A550" s="54"/>
      <c r="B550" s="54"/>
      <c r="C550" s="54"/>
      <c r="D550" s="54"/>
      <c r="E550" s="72"/>
      <c r="F550" s="72"/>
      <c r="G550" s="72"/>
      <c r="H550" s="54"/>
      <c r="I550" s="54"/>
      <c r="J550" s="54"/>
      <c r="K550" s="37"/>
      <c r="L550" s="37"/>
      <c r="M550" s="37"/>
      <c r="N550" s="37"/>
      <c r="O550" s="37"/>
      <c r="P550" s="37"/>
      <c r="Q550" s="37"/>
      <c r="R550" s="37"/>
      <c r="S550" s="37"/>
    </row>
    <row r="551" spans="1:19">
      <c r="A551" s="54"/>
      <c r="B551" s="54"/>
      <c r="C551" s="54"/>
      <c r="D551" s="54"/>
      <c r="E551" s="72"/>
      <c r="F551" s="72"/>
      <c r="G551" s="72"/>
      <c r="H551" s="54"/>
      <c r="I551" s="54"/>
      <c r="J551" s="54"/>
      <c r="K551" s="37"/>
      <c r="L551" s="37"/>
      <c r="M551" s="37"/>
      <c r="N551" s="37"/>
      <c r="O551" s="37"/>
      <c r="P551" s="37"/>
      <c r="Q551" s="37"/>
      <c r="R551" s="37"/>
      <c r="S551" s="37"/>
    </row>
    <row r="552" spans="1:19">
      <c r="A552" s="54"/>
      <c r="B552" s="54"/>
      <c r="C552" s="54"/>
      <c r="D552" s="54"/>
      <c r="E552" s="72"/>
      <c r="F552" s="72"/>
      <c r="G552" s="72"/>
      <c r="H552" s="54"/>
      <c r="I552" s="54"/>
      <c r="J552" s="54"/>
      <c r="K552" s="37"/>
      <c r="L552" s="37"/>
      <c r="M552" s="37"/>
      <c r="N552" s="37"/>
      <c r="O552" s="37"/>
      <c r="P552" s="37"/>
      <c r="Q552" s="37"/>
      <c r="R552" s="37"/>
      <c r="S552" s="37"/>
    </row>
    <row r="553" spans="1:19">
      <c r="A553" s="54"/>
      <c r="B553" s="54"/>
      <c r="C553" s="54"/>
      <c r="D553" s="54"/>
      <c r="E553" s="72"/>
      <c r="F553" s="72"/>
      <c r="G553" s="72"/>
      <c r="H553" s="54"/>
      <c r="I553" s="54"/>
      <c r="J553" s="54"/>
      <c r="K553" s="37"/>
      <c r="L553" s="37"/>
      <c r="M553" s="37"/>
      <c r="N553" s="37"/>
      <c r="O553" s="37"/>
      <c r="P553" s="37"/>
      <c r="Q553" s="37"/>
      <c r="R553" s="37"/>
      <c r="S553" s="37"/>
    </row>
    <row r="554" spans="1:19">
      <c r="A554" s="54"/>
      <c r="B554" s="54"/>
      <c r="C554" s="54"/>
      <c r="D554" s="54"/>
      <c r="E554" s="72"/>
      <c r="F554" s="72"/>
      <c r="G554" s="72"/>
      <c r="H554" s="54"/>
      <c r="I554" s="54"/>
      <c r="J554" s="54"/>
      <c r="K554" s="37"/>
      <c r="L554" s="37"/>
      <c r="M554" s="37"/>
      <c r="N554" s="37"/>
      <c r="O554" s="37"/>
      <c r="P554" s="37"/>
      <c r="Q554" s="37"/>
      <c r="R554" s="37"/>
      <c r="S554" s="37"/>
    </row>
    <row r="555" spans="1:19">
      <c r="A555" s="54"/>
      <c r="B555" s="54"/>
      <c r="C555" s="54"/>
      <c r="D555" s="54"/>
      <c r="E555" s="72"/>
      <c r="F555" s="72"/>
      <c r="G555" s="72"/>
      <c r="H555" s="54"/>
      <c r="I555" s="54"/>
      <c r="J555" s="54"/>
      <c r="K555" s="37"/>
      <c r="L555" s="37"/>
      <c r="M555" s="37"/>
      <c r="N555" s="37"/>
      <c r="O555" s="37"/>
      <c r="P555" s="37"/>
      <c r="Q555" s="37"/>
      <c r="R555" s="37"/>
      <c r="S555" s="37"/>
    </row>
    <row r="556" spans="1:19">
      <c r="A556" s="54"/>
      <c r="B556" s="54"/>
      <c r="C556" s="54"/>
      <c r="D556" s="54"/>
      <c r="E556" s="72"/>
      <c r="F556" s="72"/>
      <c r="G556" s="72"/>
      <c r="H556" s="54"/>
      <c r="I556" s="54"/>
      <c r="J556" s="54"/>
      <c r="K556" s="37"/>
      <c r="L556" s="37"/>
      <c r="M556" s="37"/>
      <c r="N556" s="37"/>
      <c r="O556" s="37"/>
      <c r="P556" s="37"/>
      <c r="Q556" s="37"/>
      <c r="R556" s="37"/>
      <c r="S556" s="37"/>
    </row>
    <row r="557" spans="1:19">
      <c r="A557" s="54"/>
      <c r="B557" s="54"/>
      <c r="C557" s="54"/>
      <c r="D557" s="54"/>
      <c r="E557" s="72"/>
      <c r="F557" s="72"/>
      <c r="G557" s="72"/>
      <c r="H557" s="54"/>
      <c r="I557" s="54"/>
      <c r="J557" s="54"/>
      <c r="K557" s="37"/>
      <c r="L557" s="37"/>
      <c r="M557" s="37"/>
      <c r="N557" s="37"/>
      <c r="O557" s="37"/>
      <c r="P557" s="37"/>
      <c r="Q557" s="37"/>
      <c r="R557" s="37"/>
      <c r="S557" s="37"/>
    </row>
    <row r="558" spans="1:19">
      <c r="A558" s="54"/>
      <c r="B558" s="54"/>
      <c r="C558" s="54"/>
      <c r="D558" s="54"/>
      <c r="E558" s="72"/>
      <c r="F558" s="72"/>
      <c r="G558" s="72"/>
      <c r="H558" s="54"/>
      <c r="I558" s="54"/>
      <c r="J558" s="54"/>
      <c r="K558" s="37"/>
      <c r="L558" s="37"/>
      <c r="M558" s="37"/>
      <c r="N558" s="37"/>
      <c r="O558" s="37"/>
      <c r="P558" s="37"/>
      <c r="Q558" s="37"/>
      <c r="R558" s="37"/>
      <c r="S558" s="37"/>
    </row>
    <row r="559" spans="1:19">
      <c r="A559" s="54"/>
      <c r="B559" s="54"/>
      <c r="C559" s="54"/>
      <c r="D559" s="54"/>
      <c r="E559" s="72"/>
      <c r="F559" s="72"/>
      <c r="G559" s="72"/>
      <c r="H559" s="54"/>
      <c r="I559" s="54"/>
      <c r="J559" s="54"/>
      <c r="K559" s="37"/>
      <c r="L559" s="37"/>
      <c r="M559" s="37"/>
      <c r="N559" s="37"/>
      <c r="O559" s="37"/>
      <c r="P559" s="37"/>
      <c r="Q559" s="37"/>
      <c r="R559" s="37"/>
      <c r="S559" s="37"/>
    </row>
    <row r="560" spans="1:19">
      <c r="A560" s="54"/>
      <c r="B560" s="54"/>
      <c r="C560" s="54"/>
      <c r="D560" s="54"/>
      <c r="E560" s="72"/>
      <c r="F560" s="72"/>
      <c r="G560" s="72"/>
      <c r="H560" s="54"/>
      <c r="I560" s="54"/>
      <c r="J560" s="54"/>
      <c r="K560" s="37"/>
      <c r="L560" s="37"/>
      <c r="M560" s="37"/>
      <c r="N560" s="37"/>
      <c r="O560" s="37"/>
      <c r="P560" s="37"/>
      <c r="Q560" s="37"/>
      <c r="R560" s="37"/>
      <c r="S560" s="37"/>
    </row>
    <row r="561" spans="1:19">
      <c r="A561" s="54"/>
      <c r="B561" s="54"/>
      <c r="C561" s="54"/>
      <c r="D561" s="54"/>
      <c r="E561" s="72"/>
      <c r="F561" s="72"/>
      <c r="G561" s="72"/>
      <c r="H561" s="54"/>
      <c r="I561" s="54"/>
      <c r="J561" s="54"/>
      <c r="K561" s="37"/>
      <c r="L561" s="37"/>
      <c r="M561" s="37"/>
      <c r="N561" s="37"/>
      <c r="O561" s="37"/>
      <c r="P561" s="37"/>
      <c r="Q561" s="37"/>
      <c r="R561" s="37"/>
      <c r="S561" s="37"/>
    </row>
    <row r="562" spans="1:19">
      <c r="A562" s="54"/>
      <c r="B562" s="54"/>
      <c r="C562" s="54"/>
      <c r="D562" s="54"/>
      <c r="E562" s="72"/>
      <c r="F562" s="72"/>
      <c r="G562" s="72"/>
      <c r="H562" s="54"/>
      <c r="I562" s="54"/>
      <c r="J562" s="54"/>
      <c r="K562" s="37"/>
      <c r="L562" s="37"/>
      <c r="M562" s="37"/>
      <c r="N562" s="37"/>
      <c r="O562" s="37"/>
      <c r="P562" s="37"/>
      <c r="Q562" s="37"/>
      <c r="R562" s="37"/>
      <c r="S562" s="37"/>
    </row>
    <row r="563" spans="1:19">
      <c r="A563" s="54"/>
      <c r="B563" s="54"/>
      <c r="C563" s="54"/>
      <c r="D563" s="54"/>
      <c r="E563" s="72"/>
      <c r="F563" s="72"/>
      <c r="G563" s="72"/>
      <c r="H563" s="54"/>
      <c r="I563" s="54"/>
      <c r="J563" s="54"/>
      <c r="K563" s="37"/>
      <c r="L563" s="37"/>
      <c r="M563" s="37"/>
      <c r="N563" s="37"/>
      <c r="O563" s="37"/>
      <c r="P563" s="37"/>
      <c r="Q563" s="37"/>
      <c r="R563" s="37"/>
      <c r="S563" s="37"/>
    </row>
    <row r="564" spans="1:19">
      <c r="A564" s="54"/>
      <c r="B564" s="54"/>
      <c r="C564" s="54"/>
      <c r="D564" s="54"/>
      <c r="E564" s="72"/>
      <c r="F564" s="72"/>
      <c r="G564" s="72"/>
      <c r="H564" s="54"/>
      <c r="I564" s="54"/>
      <c r="J564" s="54"/>
      <c r="K564" s="37"/>
      <c r="L564" s="37"/>
      <c r="M564" s="37"/>
      <c r="N564" s="37"/>
      <c r="O564" s="37"/>
      <c r="P564" s="37"/>
      <c r="Q564" s="37"/>
      <c r="R564" s="37"/>
      <c r="S564" s="37"/>
    </row>
    <row r="565" spans="1:19">
      <c r="A565" s="54"/>
      <c r="B565" s="54"/>
      <c r="C565" s="54"/>
      <c r="D565" s="54"/>
      <c r="E565" s="72"/>
      <c r="F565" s="72"/>
      <c r="G565" s="72"/>
      <c r="H565" s="54"/>
      <c r="I565" s="54"/>
      <c r="J565" s="54"/>
      <c r="K565" s="37"/>
      <c r="L565" s="37"/>
      <c r="M565" s="37"/>
      <c r="N565" s="37"/>
      <c r="O565" s="37"/>
      <c r="P565" s="37"/>
      <c r="Q565" s="37"/>
      <c r="R565" s="37"/>
      <c r="S565" s="37"/>
    </row>
    <row r="566" spans="1:19">
      <c r="A566" s="54"/>
      <c r="B566" s="54"/>
      <c r="C566" s="54"/>
      <c r="D566" s="54"/>
      <c r="E566" s="72"/>
      <c r="F566" s="72"/>
      <c r="G566" s="72"/>
      <c r="H566" s="54"/>
      <c r="I566" s="54"/>
      <c r="J566" s="54"/>
      <c r="K566" s="37"/>
      <c r="L566" s="37"/>
      <c r="M566" s="37"/>
      <c r="N566" s="37"/>
      <c r="O566" s="37"/>
      <c r="P566" s="37"/>
      <c r="Q566" s="37"/>
      <c r="R566" s="37"/>
      <c r="S566" s="37"/>
    </row>
    <row r="567" spans="1:19">
      <c r="A567" s="54"/>
      <c r="B567" s="54"/>
      <c r="C567" s="54"/>
      <c r="D567" s="54"/>
      <c r="E567" s="72"/>
      <c r="F567" s="72"/>
      <c r="G567" s="72"/>
      <c r="H567" s="54"/>
      <c r="I567" s="54"/>
      <c r="J567" s="54"/>
      <c r="K567" s="37"/>
      <c r="L567" s="37"/>
      <c r="M567" s="37"/>
      <c r="N567" s="37"/>
      <c r="O567" s="37"/>
      <c r="P567" s="37"/>
      <c r="Q567" s="37"/>
      <c r="R567" s="37"/>
      <c r="S567" s="37"/>
    </row>
    <row r="568" spans="1:19">
      <c r="A568" s="54"/>
      <c r="B568" s="54"/>
      <c r="C568" s="54"/>
      <c r="D568" s="54"/>
      <c r="E568" s="72"/>
      <c r="F568" s="72"/>
      <c r="G568" s="72"/>
      <c r="H568" s="54"/>
      <c r="I568" s="54"/>
      <c r="J568" s="54"/>
      <c r="K568" s="37"/>
      <c r="L568" s="37"/>
      <c r="M568" s="37"/>
      <c r="N568" s="37"/>
      <c r="O568" s="37"/>
      <c r="P568" s="37"/>
      <c r="Q568" s="37"/>
      <c r="R568" s="37"/>
      <c r="S568" s="37"/>
    </row>
    <row r="569" spans="1:19">
      <c r="A569" s="54"/>
      <c r="B569" s="54"/>
      <c r="C569" s="54"/>
      <c r="D569" s="54"/>
      <c r="E569" s="72"/>
      <c r="F569" s="72"/>
      <c r="G569" s="72"/>
      <c r="H569" s="54"/>
      <c r="I569" s="54"/>
      <c r="J569" s="54"/>
      <c r="K569" s="37"/>
      <c r="L569" s="37"/>
      <c r="M569" s="37"/>
      <c r="N569" s="37"/>
      <c r="O569" s="37"/>
      <c r="P569" s="37"/>
      <c r="Q569" s="37"/>
      <c r="R569" s="37"/>
      <c r="S569" s="37"/>
    </row>
    <row r="570" spans="1:19">
      <c r="A570" s="54"/>
      <c r="B570" s="54"/>
      <c r="C570" s="54"/>
      <c r="D570" s="54"/>
      <c r="E570" s="72"/>
      <c r="F570" s="72"/>
      <c r="G570" s="72"/>
      <c r="H570" s="54"/>
      <c r="I570" s="54"/>
      <c r="J570" s="54"/>
      <c r="K570" s="37"/>
      <c r="L570" s="37"/>
      <c r="M570" s="37"/>
      <c r="N570" s="37"/>
      <c r="O570" s="37"/>
      <c r="P570" s="37"/>
      <c r="Q570" s="37"/>
      <c r="R570" s="37"/>
      <c r="S570" s="37"/>
    </row>
    <row r="571" spans="1:19">
      <c r="A571" s="54"/>
      <c r="B571" s="54"/>
      <c r="C571" s="54"/>
      <c r="D571" s="54"/>
      <c r="E571" s="72"/>
      <c r="F571" s="72"/>
      <c r="G571" s="72"/>
      <c r="H571" s="54"/>
      <c r="I571" s="54"/>
      <c r="J571" s="54"/>
      <c r="K571" s="37"/>
      <c r="L571" s="37"/>
      <c r="M571" s="37"/>
      <c r="N571" s="37"/>
      <c r="O571" s="37"/>
      <c r="P571" s="37"/>
      <c r="Q571" s="37"/>
      <c r="R571" s="37"/>
      <c r="S571" s="37"/>
    </row>
    <row r="572" spans="1:19">
      <c r="A572" s="54"/>
      <c r="B572" s="54"/>
      <c r="C572" s="54"/>
      <c r="D572" s="54"/>
      <c r="E572" s="72"/>
      <c r="F572" s="72"/>
      <c r="G572" s="72"/>
      <c r="H572" s="54"/>
      <c r="I572" s="54"/>
      <c r="J572" s="54"/>
      <c r="K572" s="37"/>
      <c r="L572" s="37"/>
      <c r="M572" s="37"/>
      <c r="N572" s="37"/>
      <c r="O572" s="37"/>
      <c r="P572" s="37"/>
      <c r="Q572" s="37"/>
      <c r="R572" s="37"/>
      <c r="S572" s="37"/>
    </row>
    <row r="573" spans="1:19">
      <c r="A573" s="54"/>
      <c r="B573" s="54"/>
      <c r="C573" s="54"/>
      <c r="D573" s="54"/>
      <c r="E573" s="72"/>
      <c r="F573" s="72"/>
      <c r="G573" s="72"/>
      <c r="H573" s="54"/>
      <c r="I573" s="54"/>
      <c r="J573" s="54"/>
      <c r="K573" s="37"/>
      <c r="L573" s="37"/>
      <c r="M573" s="37"/>
      <c r="N573" s="37"/>
      <c r="O573" s="37"/>
      <c r="P573" s="37"/>
      <c r="Q573" s="37"/>
      <c r="R573" s="37"/>
      <c r="S573" s="37"/>
    </row>
    <row r="574" spans="1:19">
      <c r="A574" s="54"/>
      <c r="B574" s="54"/>
      <c r="C574" s="54"/>
      <c r="D574" s="54"/>
      <c r="E574" s="72"/>
      <c r="F574" s="72"/>
      <c r="G574" s="72"/>
      <c r="H574" s="54"/>
      <c r="I574" s="54"/>
      <c r="J574" s="54"/>
      <c r="K574" s="37"/>
      <c r="L574" s="37"/>
      <c r="M574" s="37"/>
      <c r="N574" s="37"/>
      <c r="O574" s="37"/>
      <c r="P574" s="37"/>
      <c r="Q574" s="37"/>
      <c r="R574" s="37"/>
      <c r="S574" s="37"/>
    </row>
    <row r="575" spans="1:19">
      <c r="A575" s="54"/>
      <c r="B575" s="54"/>
      <c r="C575" s="54"/>
      <c r="D575" s="54"/>
      <c r="E575" s="72"/>
      <c r="F575" s="72"/>
      <c r="G575" s="72"/>
      <c r="H575" s="54"/>
      <c r="I575" s="54"/>
      <c r="J575" s="54"/>
      <c r="K575" s="37"/>
      <c r="L575" s="37"/>
      <c r="M575" s="37"/>
      <c r="N575" s="37"/>
      <c r="O575" s="37"/>
      <c r="P575" s="37"/>
      <c r="Q575" s="37"/>
      <c r="R575" s="37"/>
      <c r="S575" s="37"/>
    </row>
    <row r="576" spans="1:19">
      <c r="A576" s="54"/>
      <c r="B576" s="54"/>
      <c r="C576" s="54"/>
      <c r="D576" s="54"/>
      <c r="E576" s="72"/>
      <c r="F576" s="72"/>
      <c r="G576" s="72"/>
      <c r="H576" s="54"/>
      <c r="I576" s="54"/>
      <c r="J576" s="54"/>
      <c r="K576" s="37"/>
      <c r="L576" s="37"/>
      <c r="M576" s="37"/>
      <c r="N576" s="37"/>
      <c r="O576" s="37"/>
      <c r="P576" s="37"/>
      <c r="Q576" s="37"/>
      <c r="R576" s="37"/>
      <c r="S576" s="37"/>
    </row>
    <row r="577" spans="1:19">
      <c r="A577" s="54"/>
      <c r="B577" s="54"/>
      <c r="C577" s="54"/>
      <c r="D577" s="54"/>
      <c r="E577" s="72"/>
      <c r="F577" s="72"/>
      <c r="G577" s="72"/>
      <c r="H577" s="54"/>
      <c r="I577" s="54"/>
      <c r="J577" s="54"/>
      <c r="K577" s="37"/>
      <c r="L577" s="37"/>
      <c r="M577" s="37"/>
      <c r="N577" s="37"/>
      <c r="O577" s="37"/>
      <c r="P577" s="37"/>
      <c r="Q577" s="37"/>
      <c r="R577" s="37"/>
      <c r="S577" s="37"/>
    </row>
    <row r="578" spans="1:19">
      <c r="A578" s="54"/>
      <c r="B578" s="54"/>
      <c r="C578" s="54"/>
      <c r="D578" s="54"/>
      <c r="E578" s="72"/>
      <c r="F578" s="72"/>
      <c r="G578" s="72"/>
      <c r="H578" s="54"/>
      <c r="I578" s="54"/>
      <c r="J578" s="54"/>
      <c r="K578" s="37"/>
      <c r="L578" s="37"/>
      <c r="M578" s="37"/>
      <c r="N578" s="37"/>
      <c r="O578" s="37"/>
      <c r="P578" s="37"/>
      <c r="Q578" s="37"/>
      <c r="R578" s="37"/>
      <c r="S578" s="37"/>
    </row>
    <row r="579" spans="1:19">
      <c r="A579" s="54"/>
      <c r="B579" s="54"/>
      <c r="C579" s="54"/>
      <c r="D579" s="54"/>
      <c r="E579" s="72"/>
      <c r="F579" s="72"/>
      <c r="G579" s="72"/>
      <c r="H579" s="54"/>
      <c r="I579" s="54"/>
      <c r="J579" s="54"/>
      <c r="K579" s="37"/>
      <c r="L579" s="37"/>
      <c r="M579" s="37"/>
      <c r="N579" s="37"/>
      <c r="O579" s="37"/>
      <c r="P579" s="37"/>
      <c r="Q579" s="37"/>
      <c r="R579" s="37"/>
      <c r="S579" s="37"/>
    </row>
    <row r="580" spans="1:19">
      <c r="A580" s="54"/>
      <c r="B580" s="54"/>
      <c r="C580" s="54"/>
      <c r="D580" s="54"/>
      <c r="E580" s="72"/>
      <c r="F580" s="72"/>
      <c r="G580" s="72"/>
      <c r="H580" s="54"/>
      <c r="I580" s="54"/>
      <c r="J580" s="54"/>
      <c r="K580" s="37"/>
      <c r="L580" s="37"/>
      <c r="M580" s="37"/>
      <c r="N580" s="37"/>
      <c r="O580" s="37"/>
      <c r="P580" s="37"/>
      <c r="Q580" s="37"/>
      <c r="R580" s="37"/>
      <c r="S580" s="37"/>
    </row>
    <row r="581" spans="1:19">
      <c r="A581" s="54"/>
      <c r="B581" s="54"/>
      <c r="C581" s="54"/>
      <c r="D581" s="54"/>
      <c r="E581" s="72"/>
      <c r="F581" s="72"/>
      <c r="G581" s="72"/>
      <c r="H581" s="54"/>
      <c r="I581" s="54"/>
      <c r="J581" s="54"/>
      <c r="K581" s="37"/>
      <c r="L581" s="37"/>
      <c r="M581" s="37"/>
      <c r="N581" s="37"/>
      <c r="O581" s="37"/>
      <c r="P581" s="37"/>
      <c r="Q581" s="37"/>
      <c r="R581" s="37"/>
      <c r="S581" s="37"/>
    </row>
    <row r="582" spans="1:19">
      <c r="A582" s="54"/>
      <c r="B582" s="54"/>
      <c r="C582" s="54"/>
      <c r="D582" s="54"/>
      <c r="E582" s="72"/>
      <c r="F582" s="72"/>
      <c r="G582" s="72"/>
      <c r="H582" s="54"/>
      <c r="I582" s="54"/>
      <c r="J582" s="54"/>
      <c r="K582" s="37"/>
      <c r="L582" s="37"/>
      <c r="M582" s="37"/>
      <c r="N582" s="37"/>
      <c r="O582" s="37"/>
      <c r="P582" s="37"/>
      <c r="Q582" s="37"/>
      <c r="R582" s="37"/>
      <c r="S582" s="37"/>
    </row>
    <row r="583" spans="1:19">
      <c r="A583" s="54"/>
      <c r="B583" s="54"/>
      <c r="C583" s="54"/>
      <c r="D583" s="54"/>
      <c r="E583" s="72"/>
      <c r="F583" s="72"/>
      <c r="G583" s="72"/>
      <c r="H583" s="54"/>
      <c r="I583" s="54"/>
      <c r="J583" s="54"/>
      <c r="K583" s="37"/>
      <c r="L583" s="37"/>
      <c r="M583" s="37"/>
      <c r="N583" s="37"/>
      <c r="O583" s="37"/>
      <c r="P583" s="37"/>
      <c r="Q583" s="37"/>
      <c r="R583" s="37"/>
      <c r="S583" s="37"/>
    </row>
    <row r="584" spans="1:19">
      <c r="A584" s="54"/>
      <c r="B584" s="54"/>
      <c r="C584" s="54"/>
      <c r="D584" s="54"/>
      <c r="E584" s="72"/>
      <c r="F584" s="72"/>
      <c r="G584" s="72"/>
      <c r="H584" s="54"/>
      <c r="I584" s="54"/>
      <c r="J584" s="54"/>
      <c r="K584" s="37"/>
      <c r="L584" s="37"/>
      <c r="M584" s="37"/>
      <c r="N584" s="37"/>
      <c r="O584" s="37"/>
      <c r="P584" s="37"/>
      <c r="Q584" s="37"/>
      <c r="R584" s="37"/>
      <c r="S584" s="37"/>
    </row>
    <row r="585" spans="1:19">
      <c r="A585" s="54"/>
      <c r="B585" s="54"/>
      <c r="C585" s="54"/>
      <c r="D585" s="54"/>
      <c r="E585" s="72"/>
      <c r="F585" s="72"/>
      <c r="G585" s="72"/>
      <c r="H585" s="54"/>
      <c r="I585" s="54"/>
      <c r="J585" s="54"/>
      <c r="K585" s="37"/>
      <c r="L585" s="37"/>
      <c r="M585" s="37"/>
      <c r="N585" s="37"/>
      <c r="O585" s="37"/>
      <c r="P585" s="37"/>
      <c r="Q585" s="37"/>
      <c r="R585" s="37"/>
      <c r="S585" s="37"/>
    </row>
    <row r="586" spans="1:19">
      <c r="A586" s="54"/>
      <c r="B586" s="54"/>
      <c r="C586" s="54"/>
      <c r="D586" s="54"/>
      <c r="E586" s="72"/>
      <c r="F586" s="72"/>
      <c r="G586" s="72"/>
      <c r="H586" s="54"/>
      <c r="I586" s="54"/>
      <c r="J586" s="54"/>
      <c r="K586" s="37"/>
      <c r="L586" s="37"/>
      <c r="M586" s="37"/>
      <c r="N586" s="37"/>
      <c r="O586" s="37"/>
      <c r="P586" s="37"/>
      <c r="Q586" s="37"/>
      <c r="R586" s="37"/>
      <c r="S586" s="37"/>
    </row>
    <row r="587" spans="1:19">
      <c r="A587" s="54"/>
      <c r="B587" s="54"/>
      <c r="C587" s="54"/>
      <c r="D587" s="54"/>
      <c r="E587" s="72"/>
      <c r="F587" s="72"/>
      <c r="G587" s="72"/>
      <c r="H587" s="54"/>
      <c r="I587" s="54"/>
      <c r="J587" s="54"/>
      <c r="K587" s="37"/>
      <c r="L587" s="37"/>
      <c r="M587" s="37"/>
      <c r="N587" s="37"/>
      <c r="O587" s="37"/>
      <c r="P587" s="37"/>
      <c r="Q587" s="37"/>
      <c r="R587" s="37"/>
      <c r="S587" s="37"/>
    </row>
    <row r="588" spans="1:19">
      <c r="A588" s="54"/>
      <c r="B588" s="54"/>
      <c r="C588" s="54"/>
      <c r="D588" s="54"/>
      <c r="E588" s="72"/>
      <c r="F588" s="72"/>
      <c r="G588" s="72"/>
      <c r="H588" s="54"/>
      <c r="I588" s="54"/>
      <c r="J588" s="54"/>
      <c r="K588" s="37"/>
      <c r="L588" s="37"/>
      <c r="M588" s="37"/>
      <c r="N588" s="37"/>
      <c r="O588" s="37"/>
      <c r="P588" s="37"/>
      <c r="Q588" s="37"/>
      <c r="R588" s="37"/>
      <c r="S588" s="37"/>
    </row>
    <row r="589" spans="1:19">
      <c r="A589" s="54"/>
      <c r="B589" s="54"/>
      <c r="C589" s="54"/>
      <c r="D589" s="54"/>
      <c r="E589" s="72"/>
      <c r="F589" s="72"/>
      <c r="G589" s="72"/>
      <c r="H589" s="54"/>
      <c r="I589" s="54"/>
      <c r="J589" s="54"/>
      <c r="K589" s="37"/>
      <c r="L589" s="37"/>
      <c r="M589" s="37"/>
      <c r="N589" s="37"/>
      <c r="O589" s="37"/>
      <c r="P589" s="37"/>
      <c r="Q589" s="37"/>
      <c r="R589" s="37"/>
      <c r="S589" s="37"/>
    </row>
    <row r="590" spans="1:19">
      <c r="A590" s="54"/>
      <c r="B590" s="54"/>
      <c r="C590" s="54"/>
      <c r="D590" s="54"/>
      <c r="E590" s="72"/>
      <c r="F590" s="72"/>
      <c r="G590" s="72"/>
      <c r="H590" s="54"/>
      <c r="I590" s="54"/>
      <c r="J590" s="54"/>
      <c r="K590" s="37"/>
      <c r="L590" s="37"/>
      <c r="M590" s="37"/>
      <c r="N590" s="37"/>
      <c r="O590" s="37"/>
      <c r="P590" s="37"/>
      <c r="Q590" s="37"/>
      <c r="R590" s="37"/>
      <c r="S590" s="37"/>
    </row>
    <row r="591" spans="1:19">
      <c r="A591" s="54"/>
      <c r="B591" s="54"/>
      <c r="C591" s="54"/>
      <c r="D591" s="54"/>
      <c r="E591" s="72"/>
      <c r="F591" s="72"/>
      <c r="G591" s="72"/>
      <c r="H591" s="54"/>
      <c r="I591" s="54"/>
      <c r="J591" s="54"/>
      <c r="K591" s="37"/>
      <c r="L591" s="37"/>
      <c r="M591" s="37"/>
      <c r="N591" s="37"/>
      <c r="O591" s="37"/>
      <c r="P591" s="37"/>
      <c r="Q591" s="37"/>
      <c r="R591" s="37"/>
      <c r="S591" s="37"/>
    </row>
    <row r="592" spans="1:19">
      <c r="A592" s="54"/>
      <c r="B592" s="54"/>
      <c r="C592" s="54"/>
      <c r="D592" s="54"/>
      <c r="E592" s="72"/>
      <c r="F592" s="72"/>
      <c r="G592" s="72"/>
      <c r="H592" s="54"/>
      <c r="I592" s="54"/>
      <c r="J592" s="54"/>
      <c r="K592" s="37"/>
      <c r="L592" s="37"/>
      <c r="M592" s="37"/>
      <c r="N592" s="37"/>
      <c r="O592" s="37"/>
      <c r="P592" s="37"/>
      <c r="Q592" s="37"/>
      <c r="R592" s="37"/>
      <c r="S592" s="37"/>
    </row>
    <row r="593" spans="1:19">
      <c r="A593" s="54"/>
      <c r="B593" s="54"/>
      <c r="C593" s="54"/>
      <c r="D593" s="54"/>
      <c r="E593" s="72"/>
      <c r="F593" s="72"/>
      <c r="G593" s="72"/>
      <c r="H593" s="54"/>
      <c r="I593" s="54"/>
      <c r="J593" s="54"/>
      <c r="K593" s="37"/>
      <c r="L593" s="37"/>
      <c r="M593" s="37"/>
      <c r="N593" s="37"/>
      <c r="O593" s="37"/>
      <c r="P593" s="37"/>
      <c r="Q593" s="37"/>
      <c r="R593" s="37"/>
      <c r="S593" s="37"/>
    </row>
    <row r="594" spans="1:19">
      <c r="A594" s="54"/>
      <c r="B594" s="54"/>
      <c r="C594" s="54"/>
      <c r="D594" s="54"/>
      <c r="E594" s="72"/>
      <c r="F594" s="72"/>
      <c r="G594" s="72"/>
      <c r="H594" s="54"/>
      <c r="I594" s="54"/>
      <c r="J594" s="54"/>
      <c r="K594" s="37"/>
      <c r="L594" s="37"/>
      <c r="M594" s="37"/>
      <c r="N594" s="37"/>
      <c r="O594" s="37"/>
      <c r="P594" s="37"/>
      <c r="Q594" s="37"/>
      <c r="R594" s="37"/>
      <c r="S594" s="37"/>
    </row>
    <row r="595" spans="1:19">
      <c r="A595" s="54"/>
      <c r="B595" s="54"/>
      <c r="C595" s="54"/>
      <c r="D595" s="54"/>
      <c r="E595" s="72"/>
      <c r="F595" s="72"/>
      <c r="G595" s="72"/>
      <c r="H595" s="54"/>
      <c r="I595" s="54"/>
      <c r="J595" s="54"/>
      <c r="K595" s="37"/>
      <c r="L595" s="37"/>
      <c r="M595" s="37"/>
      <c r="N595" s="37"/>
      <c r="O595" s="37"/>
      <c r="P595" s="37"/>
      <c r="Q595" s="37"/>
      <c r="R595" s="37"/>
      <c r="S595" s="37"/>
    </row>
    <row r="596" spans="1:19">
      <c r="A596" s="54"/>
      <c r="B596" s="54"/>
      <c r="C596" s="54"/>
      <c r="D596" s="54"/>
      <c r="E596" s="72"/>
      <c r="F596" s="72"/>
      <c r="G596" s="72"/>
      <c r="H596" s="54"/>
      <c r="I596" s="54"/>
      <c r="J596" s="54"/>
      <c r="K596" s="37"/>
      <c r="L596" s="37"/>
      <c r="M596" s="37"/>
      <c r="N596" s="37"/>
      <c r="O596" s="37"/>
      <c r="P596" s="37"/>
      <c r="Q596" s="37"/>
      <c r="R596" s="37"/>
      <c r="S596" s="37"/>
    </row>
    <row r="597" spans="1:19">
      <c r="A597" s="54"/>
      <c r="B597" s="54"/>
      <c r="C597" s="54"/>
      <c r="D597" s="54"/>
      <c r="E597" s="72"/>
      <c r="F597" s="72"/>
      <c r="G597" s="72"/>
      <c r="H597" s="54"/>
      <c r="I597" s="54"/>
      <c r="J597" s="54"/>
      <c r="K597" s="37"/>
      <c r="L597" s="37"/>
      <c r="M597" s="37"/>
      <c r="N597" s="37"/>
      <c r="O597" s="37"/>
      <c r="P597" s="37"/>
      <c r="Q597" s="37"/>
      <c r="R597" s="37"/>
      <c r="S597" s="37"/>
    </row>
    <row r="598" spans="1:19">
      <c r="A598" s="54"/>
      <c r="B598" s="54"/>
      <c r="C598" s="54"/>
      <c r="D598" s="54"/>
      <c r="E598" s="72"/>
      <c r="F598" s="72"/>
      <c r="G598" s="72"/>
      <c r="H598" s="54"/>
      <c r="I598" s="54"/>
      <c r="J598" s="54"/>
      <c r="K598" s="37"/>
      <c r="L598" s="37"/>
      <c r="M598" s="37"/>
      <c r="N598" s="37"/>
      <c r="O598" s="37"/>
      <c r="P598" s="37"/>
      <c r="Q598" s="37"/>
      <c r="R598" s="37"/>
      <c r="S598" s="37"/>
    </row>
    <row r="599" spans="1:19">
      <c r="A599" s="54"/>
      <c r="B599" s="54"/>
      <c r="C599" s="54"/>
      <c r="D599" s="54"/>
      <c r="E599" s="72"/>
      <c r="F599" s="72"/>
      <c r="G599" s="72"/>
      <c r="H599" s="54"/>
      <c r="I599" s="54"/>
      <c r="J599" s="54"/>
      <c r="K599" s="37"/>
      <c r="L599" s="37"/>
      <c r="M599" s="37"/>
      <c r="N599" s="37"/>
      <c r="O599" s="37"/>
      <c r="P599" s="37"/>
      <c r="Q599" s="37"/>
      <c r="R599" s="37"/>
      <c r="S599" s="37"/>
    </row>
    <row r="600" spans="1:19">
      <c r="A600" s="54"/>
      <c r="B600" s="54"/>
      <c r="C600" s="54"/>
      <c r="D600" s="54"/>
      <c r="E600" s="72"/>
      <c r="F600" s="72"/>
      <c r="G600" s="72"/>
      <c r="H600" s="54"/>
      <c r="I600" s="54"/>
      <c r="J600" s="54"/>
      <c r="K600" s="37"/>
      <c r="L600" s="37"/>
      <c r="M600" s="37"/>
      <c r="N600" s="37"/>
      <c r="O600" s="37"/>
      <c r="P600" s="37"/>
      <c r="Q600" s="37"/>
      <c r="R600" s="37"/>
      <c r="S600" s="37"/>
    </row>
    <row r="601" spans="1:19">
      <c r="A601" s="54"/>
      <c r="B601" s="54"/>
      <c r="C601" s="54"/>
      <c r="D601" s="54"/>
      <c r="E601" s="72"/>
      <c r="F601" s="72"/>
      <c r="G601" s="72"/>
      <c r="H601" s="54"/>
      <c r="I601" s="54"/>
      <c r="J601" s="54"/>
      <c r="K601" s="37"/>
      <c r="L601" s="37"/>
      <c r="M601" s="37"/>
      <c r="N601" s="37"/>
      <c r="O601" s="37"/>
      <c r="P601" s="37"/>
      <c r="Q601" s="37"/>
      <c r="R601" s="37"/>
      <c r="S601" s="37"/>
    </row>
    <row r="602" spans="1:19">
      <c r="A602" s="54"/>
      <c r="B602" s="54"/>
      <c r="C602" s="54"/>
      <c r="D602" s="54"/>
      <c r="E602" s="72"/>
      <c r="F602" s="72"/>
      <c r="G602" s="72"/>
      <c r="H602" s="54"/>
      <c r="I602" s="54"/>
      <c r="J602" s="54"/>
      <c r="K602" s="37"/>
      <c r="L602" s="37"/>
      <c r="M602" s="37"/>
      <c r="N602" s="37"/>
      <c r="O602" s="37"/>
      <c r="P602" s="37"/>
      <c r="Q602" s="37"/>
      <c r="R602" s="37"/>
      <c r="S602" s="37"/>
    </row>
    <row r="603" spans="1:19">
      <c r="A603" s="54"/>
      <c r="B603" s="54"/>
      <c r="C603" s="54"/>
      <c r="D603" s="54"/>
      <c r="E603" s="72"/>
      <c r="F603" s="72"/>
      <c r="G603" s="72"/>
      <c r="H603" s="54"/>
      <c r="I603" s="54"/>
      <c r="J603" s="54"/>
      <c r="K603" s="37"/>
      <c r="L603" s="37"/>
      <c r="M603" s="37"/>
      <c r="N603" s="37"/>
      <c r="O603" s="37"/>
      <c r="P603" s="37"/>
      <c r="Q603" s="37"/>
      <c r="R603" s="37"/>
      <c r="S603" s="37"/>
    </row>
    <row r="604" spans="1:19">
      <c r="A604" s="54"/>
      <c r="B604" s="54"/>
      <c r="C604" s="54"/>
      <c r="D604" s="54"/>
      <c r="E604" s="72"/>
      <c r="F604" s="72"/>
      <c r="G604" s="72"/>
      <c r="H604" s="54"/>
      <c r="I604" s="54"/>
      <c r="J604" s="54"/>
      <c r="K604" s="37"/>
      <c r="L604" s="37"/>
      <c r="M604" s="37"/>
      <c r="N604" s="37"/>
      <c r="O604" s="37"/>
      <c r="P604" s="37"/>
      <c r="Q604" s="37"/>
      <c r="R604" s="37"/>
      <c r="S604" s="37"/>
    </row>
    <row r="605" spans="1:19">
      <c r="A605" s="54"/>
      <c r="B605" s="54"/>
      <c r="C605" s="54"/>
      <c r="D605" s="54"/>
      <c r="E605" s="72"/>
      <c r="F605" s="72"/>
      <c r="G605" s="72"/>
      <c r="H605" s="54"/>
      <c r="I605" s="54"/>
      <c r="J605" s="54"/>
      <c r="K605" s="37"/>
      <c r="L605" s="37"/>
      <c r="M605" s="37"/>
      <c r="N605" s="37"/>
      <c r="O605" s="37"/>
      <c r="P605" s="37"/>
      <c r="Q605" s="37"/>
      <c r="R605" s="37"/>
      <c r="S605" s="37"/>
    </row>
    <row r="606" spans="1:19">
      <c r="A606" s="54"/>
      <c r="B606" s="54"/>
      <c r="C606" s="54"/>
      <c r="D606" s="54"/>
      <c r="E606" s="72"/>
      <c r="F606" s="72"/>
      <c r="G606" s="72"/>
      <c r="H606" s="54"/>
      <c r="I606" s="54"/>
      <c r="J606" s="54"/>
      <c r="K606" s="37"/>
      <c r="L606" s="37"/>
      <c r="M606" s="37"/>
      <c r="N606" s="37"/>
      <c r="O606" s="37"/>
      <c r="P606" s="37"/>
      <c r="Q606" s="37"/>
      <c r="R606" s="37"/>
      <c r="S606" s="37"/>
    </row>
    <row r="607" spans="1:19">
      <c r="A607" s="54"/>
      <c r="B607" s="54"/>
      <c r="C607" s="54"/>
      <c r="D607" s="54"/>
      <c r="E607" s="72"/>
      <c r="F607" s="72"/>
      <c r="G607" s="72"/>
      <c r="H607" s="54"/>
      <c r="I607" s="54"/>
      <c r="J607" s="54"/>
      <c r="K607" s="37"/>
      <c r="L607" s="37"/>
      <c r="M607" s="37"/>
      <c r="N607" s="37"/>
      <c r="O607" s="37"/>
      <c r="P607" s="37"/>
      <c r="Q607" s="37"/>
      <c r="R607" s="37"/>
      <c r="S607" s="37"/>
    </row>
    <row r="608" spans="1:19">
      <c r="A608" s="54"/>
      <c r="B608" s="54"/>
      <c r="C608" s="54"/>
      <c r="D608" s="54"/>
      <c r="E608" s="72"/>
      <c r="F608" s="72"/>
      <c r="G608" s="72"/>
      <c r="H608" s="54"/>
      <c r="I608" s="54"/>
      <c r="J608" s="54"/>
      <c r="K608" s="37"/>
      <c r="L608" s="37"/>
      <c r="M608" s="37"/>
      <c r="N608" s="37"/>
      <c r="O608" s="37"/>
      <c r="P608" s="37"/>
      <c r="Q608" s="37"/>
      <c r="R608" s="37"/>
      <c r="S608" s="37"/>
    </row>
    <row r="609" spans="1:19">
      <c r="A609" s="54"/>
      <c r="B609" s="54"/>
      <c r="C609" s="54"/>
      <c r="D609" s="54"/>
      <c r="E609" s="72"/>
      <c r="F609" s="72"/>
      <c r="G609" s="72"/>
      <c r="H609" s="54"/>
      <c r="I609" s="54"/>
      <c r="J609" s="54"/>
      <c r="K609" s="37"/>
      <c r="L609" s="37"/>
      <c r="M609" s="37"/>
      <c r="N609" s="37"/>
      <c r="O609" s="37"/>
      <c r="P609" s="37"/>
      <c r="Q609" s="37"/>
      <c r="R609" s="37"/>
      <c r="S609" s="37"/>
    </row>
    <row r="610" spans="1:19">
      <c r="A610" s="54"/>
      <c r="B610" s="54"/>
      <c r="C610" s="54"/>
      <c r="D610" s="54"/>
      <c r="E610" s="72"/>
      <c r="F610" s="72"/>
      <c r="G610" s="72"/>
      <c r="H610" s="54"/>
      <c r="I610" s="54"/>
      <c r="J610" s="54"/>
      <c r="K610" s="37"/>
      <c r="L610" s="37"/>
      <c r="M610" s="37"/>
      <c r="N610" s="37"/>
      <c r="O610" s="37"/>
      <c r="P610" s="37"/>
      <c r="Q610" s="37"/>
      <c r="R610" s="37"/>
      <c r="S610" s="37"/>
    </row>
    <row r="611" spans="1:19">
      <c r="A611" s="54"/>
      <c r="B611" s="54"/>
      <c r="C611" s="54"/>
      <c r="D611" s="54"/>
      <c r="E611" s="72"/>
      <c r="F611" s="72"/>
      <c r="G611" s="72"/>
      <c r="H611" s="54"/>
      <c r="I611" s="54"/>
      <c r="J611" s="54"/>
      <c r="K611" s="37"/>
      <c r="L611" s="37"/>
      <c r="M611" s="37"/>
      <c r="N611" s="37"/>
      <c r="O611" s="37"/>
      <c r="P611" s="37"/>
      <c r="Q611" s="37"/>
      <c r="R611" s="37"/>
      <c r="S611" s="37"/>
    </row>
    <row r="612" spans="1:19">
      <c r="A612" s="54"/>
      <c r="B612" s="54"/>
      <c r="C612" s="54"/>
      <c r="D612" s="54"/>
      <c r="E612" s="72"/>
      <c r="F612" s="72"/>
      <c r="G612" s="72"/>
      <c r="H612" s="54"/>
      <c r="I612" s="54"/>
      <c r="J612" s="54"/>
      <c r="K612" s="37"/>
      <c r="L612" s="37"/>
      <c r="M612" s="37"/>
      <c r="N612" s="37"/>
      <c r="O612" s="37"/>
      <c r="P612" s="37"/>
      <c r="Q612" s="37"/>
      <c r="R612" s="37"/>
      <c r="S612" s="37"/>
    </row>
    <row r="613" spans="1:19">
      <c r="A613" s="54"/>
      <c r="B613" s="54"/>
      <c r="C613" s="54"/>
      <c r="D613" s="54"/>
      <c r="E613" s="72"/>
      <c r="F613" s="72"/>
      <c r="G613" s="72"/>
      <c r="H613" s="54"/>
      <c r="I613" s="54"/>
      <c r="J613" s="54"/>
      <c r="K613" s="37"/>
      <c r="L613" s="37"/>
      <c r="M613" s="37"/>
      <c r="N613" s="37"/>
      <c r="O613" s="37"/>
      <c r="P613" s="37"/>
      <c r="Q613" s="37"/>
      <c r="R613" s="37"/>
      <c r="S613" s="37"/>
    </row>
    <row r="614" spans="1:19">
      <c r="A614" s="54"/>
      <c r="B614" s="54"/>
      <c r="C614" s="54"/>
      <c r="D614" s="54"/>
      <c r="E614" s="72"/>
      <c r="F614" s="72"/>
      <c r="G614" s="72"/>
      <c r="H614" s="54"/>
      <c r="I614" s="54"/>
      <c r="J614" s="54"/>
      <c r="K614" s="37"/>
      <c r="L614" s="37"/>
      <c r="M614" s="37"/>
      <c r="N614" s="37"/>
      <c r="O614" s="37"/>
      <c r="P614" s="37"/>
      <c r="Q614" s="37"/>
      <c r="R614" s="37"/>
      <c r="S614" s="37"/>
    </row>
    <row r="615" spans="1:19">
      <c r="A615" s="54"/>
      <c r="B615" s="54"/>
      <c r="C615" s="54"/>
      <c r="D615" s="54"/>
      <c r="E615" s="72"/>
      <c r="F615" s="72"/>
      <c r="G615" s="72"/>
      <c r="H615" s="54"/>
      <c r="I615" s="54"/>
      <c r="J615" s="54"/>
      <c r="K615" s="37"/>
      <c r="L615" s="37"/>
      <c r="M615" s="37"/>
      <c r="N615" s="37"/>
      <c r="O615" s="37"/>
      <c r="P615" s="37"/>
      <c r="Q615" s="37"/>
      <c r="R615" s="37"/>
      <c r="S615" s="37"/>
    </row>
    <row r="616" spans="1:19">
      <c r="A616" s="54"/>
      <c r="B616" s="54"/>
      <c r="C616" s="54"/>
      <c r="D616" s="54"/>
      <c r="E616" s="72"/>
      <c r="F616" s="72"/>
      <c r="G616" s="72"/>
      <c r="H616" s="54"/>
      <c r="I616" s="54"/>
      <c r="J616" s="54"/>
      <c r="K616" s="37"/>
      <c r="L616" s="37"/>
      <c r="M616" s="37"/>
      <c r="N616" s="37"/>
      <c r="O616" s="37"/>
      <c r="P616" s="37"/>
      <c r="Q616" s="37"/>
      <c r="R616" s="37"/>
      <c r="S616" s="37"/>
    </row>
    <row r="617" spans="1:19">
      <c r="A617" s="54"/>
      <c r="B617" s="54"/>
      <c r="C617" s="54"/>
      <c r="D617" s="54"/>
      <c r="E617" s="72"/>
      <c r="F617" s="72"/>
      <c r="G617" s="72"/>
      <c r="H617" s="54"/>
      <c r="I617" s="54"/>
      <c r="J617" s="54"/>
      <c r="K617" s="37"/>
      <c r="L617" s="37"/>
      <c r="M617" s="37"/>
      <c r="N617" s="37"/>
      <c r="O617" s="37"/>
      <c r="P617" s="37"/>
      <c r="Q617" s="37"/>
      <c r="R617" s="37"/>
      <c r="S617" s="37"/>
    </row>
    <row r="618" spans="1:19">
      <c r="A618" s="54"/>
      <c r="B618" s="54"/>
      <c r="C618" s="54"/>
      <c r="D618" s="54"/>
      <c r="E618" s="72"/>
      <c r="F618" s="72"/>
      <c r="G618" s="72"/>
      <c r="H618" s="54"/>
      <c r="I618" s="54"/>
      <c r="J618" s="54"/>
      <c r="K618" s="37"/>
      <c r="L618" s="37"/>
      <c r="M618" s="37"/>
      <c r="N618" s="37"/>
      <c r="O618" s="37"/>
      <c r="P618" s="37"/>
      <c r="Q618" s="37"/>
      <c r="R618" s="37"/>
      <c r="S618" s="37"/>
    </row>
    <row r="619" spans="1:19">
      <c r="A619" s="54"/>
      <c r="B619" s="54"/>
      <c r="C619" s="54"/>
      <c r="D619" s="54"/>
      <c r="E619" s="72"/>
      <c r="F619" s="72"/>
      <c r="G619" s="72"/>
      <c r="H619" s="54"/>
      <c r="I619" s="54"/>
      <c r="J619" s="54"/>
      <c r="K619" s="37"/>
      <c r="L619" s="37"/>
      <c r="M619" s="37"/>
      <c r="N619" s="37"/>
      <c r="O619" s="37"/>
      <c r="P619" s="37"/>
      <c r="Q619" s="37"/>
      <c r="R619" s="37"/>
      <c r="S619" s="37"/>
    </row>
    <row r="620" spans="1:19">
      <c r="A620" s="54"/>
      <c r="B620" s="54"/>
      <c r="C620" s="54"/>
      <c r="D620" s="54"/>
      <c r="E620" s="72"/>
      <c r="F620" s="72"/>
      <c r="G620" s="72"/>
      <c r="H620" s="54"/>
      <c r="I620" s="54"/>
      <c r="J620" s="54"/>
      <c r="K620" s="37"/>
      <c r="L620" s="37"/>
      <c r="M620" s="37"/>
      <c r="N620" s="37"/>
      <c r="O620" s="37"/>
      <c r="P620" s="37"/>
      <c r="Q620" s="37"/>
      <c r="R620" s="37"/>
      <c r="S620" s="37"/>
    </row>
    <row r="621" spans="1:19">
      <c r="A621" s="54"/>
      <c r="B621" s="54"/>
      <c r="C621" s="54"/>
      <c r="D621" s="54"/>
      <c r="E621" s="72"/>
      <c r="F621" s="72"/>
      <c r="G621" s="72"/>
      <c r="H621" s="54"/>
      <c r="I621" s="54"/>
      <c r="J621" s="54"/>
      <c r="K621" s="37"/>
      <c r="L621" s="37"/>
      <c r="M621" s="37"/>
      <c r="N621" s="37"/>
      <c r="O621" s="37"/>
      <c r="P621" s="37"/>
      <c r="Q621" s="37"/>
      <c r="R621" s="37"/>
      <c r="S621" s="37"/>
    </row>
    <row r="622" spans="1:19">
      <c r="A622" s="54"/>
      <c r="B622" s="54"/>
      <c r="C622" s="54"/>
      <c r="D622" s="54"/>
      <c r="E622" s="72"/>
      <c r="F622" s="72"/>
      <c r="G622" s="72"/>
      <c r="H622" s="54"/>
      <c r="I622" s="54"/>
      <c r="J622" s="54"/>
      <c r="K622" s="37"/>
      <c r="L622" s="37"/>
      <c r="M622" s="37"/>
      <c r="N622" s="37"/>
      <c r="O622" s="37"/>
      <c r="P622" s="37"/>
      <c r="Q622" s="37"/>
      <c r="R622" s="37"/>
      <c r="S622" s="37"/>
    </row>
    <row r="623" spans="1:19">
      <c r="A623" s="54"/>
      <c r="B623" s="54"/>
      <c r="C623" s="54"/>
      <c r="D623" s="54"/>
      <c r="E623" s="72"/>
      <c r="F623" s="72"/>
      <c r="G623" s="72"/>
      <c r="H623" s="54"/>
      <c r="I623" s="54"/>
      <c r="J623" s="54"/>
      <c r="K623" s="37"/>
      <c r="L623" s="37"/>
      <c r="M623" s="37"/>
      <c r="N623" s="37"/>
      <c r="O623" s="37"/>
      <c r="P623" s="37"/>
      <c r="Q623" s="37"/>
      <c r="R623" s="37"/>
      <c r="S623" s="37"/>
    </row>
    <row r="624" spans="1:19">
      <c r="A624" s="54"/>
      <c r="B624" s="54"/>
      <c r="C624" s="54"/>
      <c r="D624" s="54"/>
      <c r="E624" s="72"/>
      <c r="F624" s="72"/>
      <c r="G624" s="72"/>
      <c r="H624" s="54"/>
      <c r="I624" s="54"/>
      <c r="J624" s="54"/>
      <c r="K624" s="37"/>
      <c r="L624" s="37"/>
      <c r="M624" s="37"/>
      <c r="N624" s="37"/>
      <c r="O624" s="37"/>
      <c r="P624" s="37"/>
      <c r="Q624" s="37"/>
      <c r="R624" s="37"/>
      <c r="S624" s="37"/>
    </row>
    <row r="625" spans="1:19">
      <c r="A625" s="54"/>
      <c r="B625" s="54"/>
      <c r="C625" s="54"/>
      <c r="D625" s="54"/>
      <c r="E625" s="72"/>
      <c r="F625" s="72"/>
      <c r="G625" s="72"/>
      <c r="H625" s="54"/>
      <c r="I625" s="54"/>
      <c r="J625" s="54"/>
      <c r="K625" s="37"/>
      <c r="L625" s="37"/>
      <c r="M625" s="37"/>
      <c r="N625" s="37"/>
      <c r="O625" s="37"/>
      <c r="P625" s="37"/>
      <c r="Q625" s="37"/>
      <c r="R625" s="37"/>
      <c r="S625" s="37"/>
    </row>
    <row r="626" spans="1:19">
      <c r="A626" s="54"/>
      <c r="B626" s="54"/>
      <c r="C626" s="54"/>
      <c r="D626" s="54"/>
      <c r="E626" s="72"/>
      <c r="F626" s="72"/>
      <c r="G626" s="72"/>
      <c r="H626" s="54"/>
      <c r="I626" s="54"/>
      <c r="J626" s="54"/>
      <c r="K626" s="37"/>
      <c r="L626" s="37"/>
      <c r="M626" s="37"/>
      <c r="N626" s="37"/>
      <c r="O626" s="37"/>
      <c r="P626" s="37"/>
      <c r="Q626" s="37"/>
      <c r="R626" s="37"/>
      <c r="S626" s="37"/>
    </row>
    <row r="627" spans="1:19">
      <c r="A627" s="54"/>
      <c r="B627" s="54"/>
      <c r="C627" s="54"/>
      <c r="D627" s="54"/>
      <c r="E627" s="72"/>
      <c r="F627" s="72"/>
      <c r="G627" s="72"/>
      <c r="H627" s="54"/>
      <c r="I627" s="54"/>
      <c r="J627" s="54"/>
      <c r="K627" s="37"/>
      <c r="L627" s="37"/>
      <c r="M627" s="37"/>
      <c r="N627" s="37"/>
      <c r="O627" s="37"/>
      <c r="P627" s="37"/>
      <c r="Q627" s="37"/>
      <c r="R627" s="37"/>
      <c r="S627" s="37"/>
    </row>
    <row r="628" spans="1:19">
      <c r="A628" s="54"/>
      <c r="B628" s="54"/>
      <c r="C628" s="54"/>
      <c r="D628" s="54"/>
      <c r="E628" s="72"/>
      <c r="F628" s="72"/>
      <c r="G628" s="72"/>
      <c r="H628" s="54"/>
      <c r="I628" s="54"/>
      <c r="J628" s="54"/>
      <c r="K628" s="37"/>
      <c r="L628" s="37"/>
      <c r="M628" s="37"/>
      <c r="N628" s="37"/>
      <c r="O628" s="37"/>
      <c r="P628" s="37"/>
      <c r="Q628" s="37"/>
      <c r="R628" s="37"/>
      <c r="S628" s="37"/>
    </row>
    <row r="629" spans="1:19">
      <c r="A629" s="54"/>
      <c r="B629" s="54"/>
      <c r="C629" s="54"/>
      <c r="D629" s="54"/>
      <c r="E629" s="72"/>
      <c r="F629" s="72"/>
      <c r="G629" s="72"/>
      <c r="H629" s="54"/>
      <c r="I629" s="54"/>
      <c r="J629" s="54"/>
      <c r="K629" s="37"/>
      <c r="L629" s="37"/>
      <c r="M629" s="37"/>
      <c r="N629" s="37"/>
      <c r="O629" s="37"/>
      <c r="P629" s="37"/>
      <c r="Q629" s="37"/>
      <c r="R629" s="37"/>
      <c r="S629" s="37"/>
    </row>
    <row r="630" spans="1:19">
      <c r="A630" s="54"/>
      <c r="B630" s="54"/>
      <c r="C630" s="54"/>
      <c r="D630" s="54"/>
      <c r="E630" s="72"/>
      <c r="F630" s="72"/>
      <c r="G630" s="72"/>
      <c r="H630" s="54"/>
      <c r="I630" s="54"/>
      <c r="J630" s="54"/>
      <c r="K630" s="37"/>
      <c r="L630" s="37"/>
      <c r="M630" s="37"/>
      <c r="N630" s="37"/>
      <c r="O630" s="37"/>
      <c r="P630" s="37"/>
      <c r="Q630" s="37"/>
      <c r="R630" s="37"/>
      <c r="S630" s="37"/>
    </row>
    <row r="631" spans="1:19">
      <c r="A631" s="54"/>
      <c r="B631" s="54"/>
      <c r="C631" s="54"/>
      <c r="D631" s="54"/>
      <c r="E631" s="72"/>
      <c r="F631" s="72"/>
      <c r="G631" s="72"/>
      <c r="H631" s="54"/>
      <c r="I631" s="54"/>
      <c r="J631" s="54"/>
      <c r="K631" s="37"/>
      <c r="L631" s="37"/>
      <c r="M631" s="37"/>
      <c r="N631" s="37"/>
      <c r="O631" s="37"/>
      <c r="P631" s="37"/>
      <c r="Q631" s="37"/>
      <c r="R631" s="37"/>
      <c r="S631" s="37"/>
    </row>
    <row r="632" spans="1:19">
      <c r="A632" s="54"/>
      <c r="B632" s="54"/>
      <c r="C632" s="54"/>
      <c r="D632" s="54"/>
      <c r="E632" s="72"/>
      <c r="F632" s="72"/>
      <c r="G632" s="72"/>
      <c r="H632" s="54"/>
      <c r="I632" s="54"/>
      <c r="J632" s="54"/>
      <c r="K632" s="37"/>
      <c r="L632" s="37"/>
      <c r="M632" s="37"/>
      <c r="N632" s="37"/>
      <c r="O632" s="37"/>
      <c r="P632" s="37"/>
      <c r="Q632" s="37"/>
      <c r="R632" s="37"/>
      <c r="S632" s="37"/>
    </row>
    <row r="633" spans="1:19">
      <c r="A633" s="54"/>
      <c r="B633" s="54"/>
      <c r="C633" s="54"/>
      <c r="D633" s="54"/>
      <c r="E633" s="72"/>
      <c r="F633" s="72"/>
      <c r="G633" s="72"/>
      <c r="H633" s="54"/>
      <c r="I633" s="54"/>
      <c r="J633" s="54"/>
      <c r="K633" s="37"/>
      <c r="L633" s="37"/>
      <c r="M633" s="37"/>
      <c r="N633" s="37"/>
      <c r="O633" s="37"/>
      <c r="P633" s="37"/>
      <c r="Q633" s="37"/>
      <c r="R633" s="37"/>
      <c r="S633" s="37"/>
    </row>
    <row r="634" spans="1:19">
      <c r="A634" s="54"/>
      <c r="B634" s="54"/>
      <c r="C634" s="54"/>
      <c r="D634" s="54"/>
      <c r="E634" s="72"/>
      <c r="F634" s="72"/>
      <c r="G634" s="72"/>
      <c r="H634" s="54"/>
      <c r="I634" s="54"/>
      <c r="J634" s="54"/>
      <c r="K634" s="37"/>
      <c r="L634" s="37"/>
      <c r="M634" s="37"/>
      <c r="N634" s="37"/>
      <c r="O634" s="37"/>
      <c r="P634" s="37"/>
      <c r="Q634" s="37"/>
      <c r="R634" s="37"/>
      <c r="S634" s="37"/>
    </row>
    <row r="635" spans="1:19">
      <c r="A635" s="54"/>
      <c r="B635" s="54"/>
      <c r="C635" s="54"/>
      <c r="D635" s="54"/>
      <c r="E635" s="72"/>
      <c r="F635" s="72"/>
      <c r="G635" s="72"/>
      <c r="H635" s="54"/>
      <c r="I635" s="54"/>
      <c r="J635" s="54"/>
      <c r="K635" s="37"/>
      <c r="L635" s="37"/>
      <c r="M635" s="37"/>
      <c r="N635" s="37"/>
      <c r="O635" s="37"/>
      <c r="P635" s="37"/>
      <c r="Q635" s="37"/>
      <c r="R635" s="37"/>
      <c r="S635" s="37"/>
    </row>
    <row r="636" spans="1:19">
      <c r="A636" s="54"/>
      <c r="B636" s="54"/>
      <c r="C636" s="54"/>
      <c r="D636" s="54"/>
      <c r="E636" s="72"/>
      <c r="F636" s="72"/>
      <c r="G636" s="72"/>
      <c r="H636" s="54"/>
      <c r="I636" s="54"/>
      <c r="J636" s="54"/>
      <c r="K636" s="37"/>
      <c r="L636" s="37"/>
      <c r="M636" s="37"/>
      <c r="N636" s="37"/>
      <c r="O636" s="37"/>
      <c r="P636" s="37"/>
      <c r="Q636" s="37"/>
      <c r="R636" s="37"/>
      <c r="S636" s="37"/>
    </row>
    <row r="637" spans="1:19">
      <c r="A637" s="54"/>
      <c r="B637" s="54"/>
      <c r="C637" s="54"/>
      <c r="D637" s="54"/>
      <c r="E637" s="72"/>
      <c r="F637" s="72"/>
      <c r="G637" s="72"/>
      <c r="H637" s="54"/>
      <c r="I637" s="54"/>
      <c r="J637" s="54"/>
      <c r="K637" s="37"/>
      <c r="L637" s="37"/>
      <c r="M637" s="37"/>
      <c r="N637" s="37"/>
      <c r="O637" s="37"/>
      <c r="P637" s="37"/>
      <c r="Q637" s="37"/>
      <c r="R637" s="37"/>
      <c r="S637" s="37"/>
    </row>
    <row r="638" spans="1:19">
      <c r="A638" s="54"/>
      <c r="B638" s="54"/>
      <c r="C638" s="54"/>
      <c r="D638" s="54"/>
      <c r="E638" s="72"/>
      <c r="F638" s="72"/>
      <c r="G638" s="72"/>
      <c r="H638" s="54"/>
      <c r="I638" s="54"/>
      <c r="J638" s="54"/>
      <c r="K638" s="37"/>
      <c r="L638" s="37"/>
      <c r="M638" s="37"/>
      <c r="N638" s="37"/>
      <c r="O638" s="37"/>
      <c r="P638" s="37"/>
      <c r="Q638" s="37"/>
      <c r="R638" s="37"/>
      <c r="S638" s="37"/>
    </row>
    <row r="639" spans="1:19">
      <c r="A639" s="54"/>
      <c r="B639" s="54"/>
      <c r="C639" s="54"/>
      <c r="D639" s="54"/>
      <c r="E639" s="72"/>
      <c r="F639" s="72"/>
      <c r="G639" s="72"/>
      <c r="H639" s="54"/>
      <c r="I639" s="54"/>
      <c r="J639" s="54"/>
      <c r="K639" s="37"/>
      <c r="L639" s="37"/>
      <c r="M639" s="37"/>
      <c r="N639" s="37"/>
      <c r="O639" s="37"/>
      <c r="P639" s="37"/>
      <c r="Q639" s="37"/>
      <c r="R639" s="37"/>
      <c r="S639" s="37"/>
    </row>
    <row r="640" spans="1:19">
      <c r="A640" s="54"/>
      <c r="B640" s="54"/>
      <c r="C640" s="54"/>
      <c r="D640" s="54"/>
      <c r="E640" s="72"/>
      <c r="F640" s="72"/>
      <c r="G640" s="72"/>
      <c r="H640" s="54"/>
      <c r="I640" s="54"/>
      <c r="J640" s="54"/>
      <c r="K640" s="37"/>
      <c r="L640" s="37"/>
      <c r="M640" s="37"/>
      <c r="N640" s="37"/>
      <c r="O640" s="37"/>
      <c r="P640" s="37"/>
      <c r="Q640" s="37"/>
      <c r="R640" s="37"/>
      <c r="S640" s="37"/>
    </row>
    <row r="641" spans="1:19">
      <c r="A641" s="54"/>
      <c r="B641" s="54"/>
      <c r="C641" s="54"/>
      <c r="D641" s="54"/>
      <c r="E641" s="72"/>
      <c r="F641" s="72"/>
      <c r="G641" s="72"/>
      <c r="H641" s="54"/>
      <c r="I641" s="54"/>
      <c r="J641" s="54"/>
      <c r="K641" s="37"/>
      <c r="L641" s="37"/>
      <c r="M641" s="37"/>
      <c r="N641" s="37"/>
      <c r="O641" s="37"/>
      <c r="P641" s="37"/>
      <c r="Q641" s="37"/>
      <c r="R641" s="37"/>
      <c r="S641" s="37"/>
    </row>
    <row r="642" spans="1:19">
      <c r="A642" s="54"/>
      <c r="B642" s="54"/>
      <c r="C642" s="54"/>
      <c r="D642" s="54"/>
      <c r="E642" s="72"/>
      <c r="F642" s="72"/>
      <c r="G642" s="72"/>
      <c r="H642" s="54"/>
      <c r="I642" s="54"/>
      <c r="J642" s="54"/>
      <c r="K642" s="37"/>
      <c r="L642" s="37"/>
      <c r="M642" s="37"/>
      <c r="N642" s="37"/>
      <c r="O642" s="37"/>
      <c r="P642" s="37"/>
      <c r="Q642" s="37"/>
      <c r="R642" s="37"/>
      <c r="S642" s="37"/>
    </row>
    <row r="643" spans="1:19">
      <c r="A643" s="54"/>
      <c r="B643" s="54"/>
      <c r="C643" s="54"/>
      <c r="D643" s="54"/>
      <c r="E643" s="72"/>
      <c r="F643" s="72"/>
      <c r="G643" s="72"/>
      <c r="H643" s="54"/>
      <c r="I643" s="54"/>
      <c r="J643" s="54"/>
      <c r="K643" s="37"/>
      <c r="L643" s="37"/>
      <c r="M643" s="37"/>
      <c r="N643" s="37"/>
      <c r="O643" s="37"/>
      <c r="P643" s="37"/>
      <c r="Q643" s="37"/>
      <c r="R643" s="37"/>
      <c r="S643" s="37"/>
    </row>
    <row r="644" spans="1:19">
      <c r="A644" s="54"/>
      <c r="B644" s="54"/>
      <c r="C644" s="54"/>
      <c r="D644" s="54"/>
      <c r="E644" s="72"/>
      <c r="F644" s="72"/>
      <c r="G644" s="72"/>
      <c r="H644" s="54"/>
      <c r="I644" s="54"/>
      <c r="J644" s="54"/>
      <c r="K644" s="37"/>
      <c r="L644" s="37"/>
      <c r="M644" s="37"/>
      <c r="N644" s="37"/>
      <c r="O644" s="37"/>
      <c r="P644" s="37"/>
      <c r="Q644" s="37"/>
      <c r="R644" s="37"/>
      <c r="S644" s="37"/>
    </row>
    <row r="645" spans="1:19">
      <c r="A645" s="54"/>
      <c r="B645" s="54"/>
      <c r="C645" s="54"/>
      <c r="D645" s="54"/>
      <c r="E645" s="72"/>
      <c r="F645" s="72"/>
      <c r="G645" s="72"/>
      <c r="H645" s="54"/>
      <c r="I645" s="54"/>
      <c r="J645" s="54"/>
      <c r="K645" s="37"/>
      <c r="L645" s="37"/>
      <c r="M645" s="37"/>
      <c r="N645" s="37"/>
      <c r="O645" s="37"/>
      <c r="P645" s="37"/>
      <c r="Q645" s="37"/>
      <c r="R645" s="37"/>
      <c r="S645" s="37"/>
    </row>
    <row r="646" spans="1:19">
      <c r="A646" s="54"/>
      <c r="B646" s="54"/>
      <c r="C646" s="54"/>
      <c r="D646" s="54"/>
      <c r="E646" s="72"/>
      <c r="F646" s="72"/>
      <c r="G646" s="72"/>
      <c r="H646" s="54"/>
      <c r="I646" s="54"/>
      <c r="J646" s="54"/>
      <c r="K646" s="37"/>
      <c r="L646" s="37"/>
      <c r="M646" s="37"/>
      <c r="N646" s="37"/>
      <c r="O646" s="37"/>
      <c r="P646" s="37"/>
      <c r="Q646" s="37"/>
      <c r="R646" s="37"/>
      <c r="S646" s="37"/>
    </row>
    <row r="647" spans="1:19">
      <c r="A647" s="54"/>
      <c r="B647" s="54"/>
      <c r="C647" s="54"/>
      <c r="D647" s="54"/>
      <c r="E647" s="72"/>
      <c r="F647" s="72"/>
      <c r="G647" s="72"/>
      <c r="H647" s="54"/>
      <c r="I647" s="54"/>
      <c r="J647" s="54"/>
      <c r="K647" s="37"/>
      <c r="L647" s="37"/>
      <c r="M647" s="37"/>
      <c r="N647" s="37"/>
      <c r="O647" s="37"/>
      <c r="P647" s="37"/>
      <c r="Q647" s="37"/>
      <c r="R647" s="37"/>
      <c r="S647" s="37"/>
    </row>
    <row r="648" spans="1:19">
      <c r="A648" s="54"/>
      <c r="B648" s="54"/>
      <c r="C648" s="54"/>
      <c r="D648" s="54"/>
      <c r="E648" s="72"/>
      <c r="F648" s="72"/>
      <c r="G648" s="72"/>
      <c r="H648" s="54"/>
      <c r="I648" s="54"/>
      <c r="J648" s="54"/>
      <c r="K648" s="37"/>
      <c r="L648" s="37"/>
      <c r="M648" s="37"/>
      <c r="N648" s="37"/>
      <c r="O648" s="37"/>
      <c r="P648" s="37"/>
      <c r="Q648" s="37"/>
      <c r="R648" s="37"/>
      <c r="S648" s="37"/>
    </row>
    <row r="649" spans="1:19">
      <c r="A649" s="54"/>
      <c r="B649" s="54"/>
      <c r="C649" s="54"/>
      <c r="D649" s="54"/>
      <c r="E649" s="72"/>
      <c r="F649" s="72"/>
      <c r="G649" s="72"/>
      <c r="H649" s="54"/>
      <c r="I649" s="54"/>
      <c r="J649" s="54"/>
      <c r="K649" s="37"/>
      <c r="L649" s="37"/>
      <c r="M649" s="37"/>
      <c r="N649" s="37"/>
      <c r="O649" s="37"/>
      <c r="P649" s="37"/>
      <c r="Q649" s="37"/>
      <c r="R649" s="37"/>
      <c r="S649" s="37"/>
    </row>
    <row r="650" spans="1:19">
      <c r="A650" s="54"/>
      <c r="B650" s="54"/>
      <c r="C650" s="54"/>
      <c r="D650" s="54"/>
      <c r="E650" s="72"/>
      <c r="F650" s="72"/>
      <c r="G650" s="72"/>
      <c r="H650" s="54"/>
      <c r="I650" s="54"/>
      <c r="J650" s="54"/>
      <c r="K650" s="37"/>
      <c r="L650" s="37"/>
      <c r="M650" s="37"/>
      <c r="N650" s="37"/>
      <c r="O650" s="37"/>
      <c r="P650" s="37"/>
      <c r="Q650" s="37"/>
      <c r="R650" s="37"/>
      <c r="S650" s="37"/>
    </row>
    <row r="651" spans="1:19">
      <c r="A651" s="54"/>
      <c r="B651" s="54"/>
      <c r="C651" s="54"/>
      <c r="D651" s="54"/>
      <c r="E651" s="72"/>
      <c r="F651" s="72"/>
      <c r="G651" s="72"/>
      <c r="H651" s="54"/>
      <c r="I651" s="54"/>
      <c r="J651" s="54"/>
      <c r="K651" s="37"/>
      <c r="L651" s="37"/>
      <c r="M651" s="37"/>
      <c r="N651" s="37"/>
      <c r="O651" s="37"/>
      <c r="P651" s="37"/>
      <c r="Q651" s="37"/>
      <c r="R651" s="37"/>
      <c r="S651" s="37"/>
    </row>
    <row r="652" spans="1:19">
      <c r="A652" s="54"/>
      <c r="B652" s="54"/>
      <c r="C652" s="54"/>
      <c r="D652" s="54"/>
      <c r="E652" s="72"/>
      <c r="F652" s="72"/>
      <c r="G652" s="72"/>
      <c r="H652" s="54"/>
      <c r="I652" s="54"/>
      <c r="J652" s="54"/>
      <c r="K652" s="37"/>
      <c r="L652" s="37"/>
      <c r="M652" s="37"/>
      <c r="N652" s="37"/>
      <c r="O652" s="37"/>
      <c r="P652" s="37"/>
      <c r="Q652" s="37"/>
      <c r="R652" s="37"/>
      <c r="S652" s="37"/>
    </row>
    <row r="653" spans="1:19">
      <c r="A653" s="54"/>
      <c r="B653" s="54"/>
      <c r="C653" s="54"/>
      <c r="D653" s="54"/>
      <c r="E653" s="72"/>
      <c r="F653" s="72"/>
      <c r="G653" s="72"/>
      <c r="H653" s="54"/>
      <c r="I653" s="54"/>
      <c r="J653" s="54"/>
      <c r="K653" s="37"/>
      <c r="L653" s="37"/>
      <c r="M653" s="37"/>
      <c r="N653" s="37"/>
      <c r="O653" s="37"/>
      <c r="P653" s="37"/>
      <c r="Q653" s="37"/>
      <c r="R653" s="37"/>
      <c r="S653" s="37"/>
    </row>
    <row r="654" spans="1:19">
      <c r="A654" s="54"/>
      <c r="B654" s="54"/>
      <c r="C654" s="54"/>
      <c r="D654" s="54"/>
      <c r="E654" s="72"/>
      <c r="F654" s="72"/>
      <c r="G654" s="72"/>
      <c r="H654" s="54"/>
      <c r="I654" s="54"/>
      <c r="J654" s="54"/>
      <c r="K654" s="37"/>
      <c r="L654" s="37"/>
      <c r="M654" s="37"/>
      <c r="N654" s="37"/>
      <c r="O654" s="37"/>
      <c r="P654" s="37"/>
      <c r="Q654" s="37"/>
      <c r="R654" s="37"/>
      <c r="S654" s="37"/>
    </row>
    <row r="655" spans="1:19">
      <c r="A655" s="54"/>
      <c r="B655" s="54"/>
      <c r="C655" s="54"/>
      <c r="D655" s="54"/>
      <c r="E655" s="72"/>
      <c r="F655" s="72"/>
      <c r="G655" s="72"/>
      <c r="H655" s="54"/>
      <c r="I655" s="54"/>
      <c r="J655" s="54"/>
      <c r="K655" s="37"/>
      <c r="L655" s="37"/>
      <c r="M655" s="37"/>
      <c r="N655" s="37"/>
      <c r="O655" s="37"/>
      <c r="P655" s="37"/>
      <c r="Q655" s="37"/>
      <c r="R655" s="37"/>
      <c r="S655" s="37"/>
    </row>
    <row r="656" spans="1:19">
      <c r="A656" s="54"/>
      <c r="B656" s="54"/>
      <c r="C656" s="54"/>
      <c r="D656" s="54"/>
      <c r="E656" s="72"/>
      <c r="F656" s="72"/>
      <c r="G656" s="72"/>
      <c r="H656" s="54"/>
      <c r="I656" s="54"/>
      <c r="J656" s="54"/>
      <c r="K656" s="37"/>
      <c r="L656" s="37"/>
      <c r="M656" s="37"/>
      <c r="N656" s="37"/>
      <c r="O656" s="37"/>
      <c r="P656" s="37"/>
      <c r="Q656" s="37"/>
      <c r="R656" s="37"/>
      <c r="S656" s="37"/>
    </row>
    <row r="657" spans="1:19">
      <c r="A657" s="54"/>
      <c r="B657" s="54"/>
      <c r="C657" s="54"/>
      <c r="D657" s="54"/>
      <c r="E657" s="72"/>
      <c r="F657" s="72"/>
      <c r="G657" s="72"/>
      <c r="H657" s="54"/>
      <c r="I657" s="54"/>
      <c r="J657" s="54"/>
      <c r="K657" s="37"/>
      <c r="L657" s="37"/>
      <c r="M657" s="37"/>
      <c r="N657" s="37"/>
      <c r="O657" s="37"/>
      <c r="P657" s="37"/>
      <c r="Q657" s="37"/>
      <c r="R657" s="37"/>
      <c r="S657" s="37"/>
    </row>
    <row r="658" spans="1:19">
      <c r="A658" s="54"/>
      <c r="B658" s="54"/>
      <c r="C658" s="54"/>
      <c r="D658" s="54"/>
      <c r="E658" s="72"/>
      <c r="F658" s="72"/>
      <c r="G658" s="72"/>
      <c r="H658" s="54"/>
      <c r="I658" s="54"/>
      <c r="J658" s="54"/>
      <c r="K658" s="37"/>
      <c r="L658" s="37"/>
      <c r="M658" s="37"/>
      <c r="N658" s="37"/>
      <c r="O658" s="37"/>
      <c r="P658" s="37"/>
      <c r="Q658" s="37"/>
      <c r="R658" s="37"/>
      <c r="S658" s="37"/>
    </row>
    <row r="659" spans="1:19">
      <c r="A659" s="54"/>
      <c r="B659" s="54"/>
      <c r="C659" s="54"/>
      <c r="D659" s="54"/>
      <c r="E659" s="72"/>
      <c r="F659" s="72"/>
      <c r="G659" s="72"/>
      <c r="H659" s="54"/>
      <c r="I659" s="54"/>
      <c r="J659" s="54"/>
      <c r="K659" s="37"/>
      <c r="L659" s="37"/>
      <c r="M659" s="37"/>
      <c r="N659" s="37"/>
      <c r="O659" s="37"/>
      <c r="P659" s="37"/>
      <c r="Q659" s="37"/>
      <c r="R659" s="37"/>
      <c r="S659" s="37"/>
    </row>
    <row r="660" spans="1:19">
      <c r="A660" s="54"/>
      <c r="B660" s="54"/>
      <c r="C660" s="54"/>
      <c r="D660" s="54"/>
      <c r="E660" s="72"/>
      <c r="F660" s="72"/>
      <c r="G660" s="72"/>
      <c r="H660" s="54"/>
      <c r="I660" s="54"/>
      <c r="J660" s="54"/>
      <c r="K660" s="37"/>
      <c r="L660" s="37"/>
      <c r="M660" s="37"/>
      <c r="N660" s="37"/>
      <c r="O660" s="37"/>
      <c r="P660" s="37"/>
      <c r="Q660" s="37"/>
      <c r="R660" s="37"/>
      <c r="S660" s="37"/>
    </row>
    <row r="661" spans="1:19">
      <c r="A661" s="54"/>
      <c r="B661" s="54"/>
      <c r="C661" s="54"/>
      <c r="D661" s="54"/>
      <c r="E661" s="72"/>
      <c r="F661" s="72"/>
      <c r="G661" s="72"/>
      <c r="H661" s="54"/>
      <c r="I661" s="54"/>
      <c r="J661" s="54"/>
      <c r="K661" s="37"/>
      <c r="L661" s="37"/>
      <c r="M661" s="37"/>
      <c r="N661" s="37"/>
      <c r="O661" s="37"/>
      <c r="P661" s="37"/>
      <c r="Q661" s="37"/>
      <c r="R661" s="37"/>
      <c r="S661" s="37"/>
    </row>
    <row r="662" spans="1:19">
      <c r="A662" s="54"/>
      <c r="B662" s="54"/>
      <c r="C662" s="54"/>
      <c r="D662" s="54"/>
      <c r="E662" s="72"/>
      <c r="F662" s="72"/>
      <c r="G662" s="72"/>
      <c r="H662" s="54"/>
      <c r="I662" s="54"/>
      <c r="J662" s="54"/>
      <c r="K662" s="37"/>
      <c r="L662" s="37"/>
      <c r="M662" s="37"/>
      <c r="N662" s="37"/>
      <c r="O662" s="37"/>
      <c r="P662" s="37"/>
      <c r="Q662" s="37"/>
      <c r="R662" s="37"/>
      <c r="S662" s="37"/>
    </row>
    <row r="663" spans="1:19">
      <c r="A663" s="54"/>
      <c r="B663" s="54"/>
      <c r="C663" s="54"/>
      <c r="D663" s="54"/>
      <c r="E663" s="72"/>
      <c r="F663" s="72"/>
      <c r="G663" s="72"/>
      <c r="H663" s="54"/>
      <c r="I663" s="54"/>
      <c r="J663" s="54"/>
      <c r="K663" s="37"/>
      <c r="L663" s="37"/>
      <c r="M663" s="37"/>
      <c r="N663" s="37"/>
      <c r="O663" s="37"/>
      <c r="P663" s="37"/>
      <c r="Q663" s="37"/>
      <c r="R663" s="37"/>
      <c r="S663" s="37"/>
    </row>
    <row r="664" spans="1:19">
      <c r="A664" s="54"/>
      <c r="B664" s="54"/>
      <c r="C664" s="54"/>
      <c r="D664" s="54"/>
      <c r="E664" s="72"/>
      <c r="F664" s="72"/>
      <c r="G664" s="72"/>
      <c r="H664" s="54"/>
      <c r="I664" s="54"/>
      <c r="J664" s="54"/>
      <c r="K664" s="37"/>
      <c r="L664" s="37"/>
      <c r="M664" s="37"/>
      <c r="N664" s="37"/>
      <c r="O664" s="37"/>
      <c r="P664" s="37"/>
      <c r="Q664" s="37"/>
      <c r="R664" s="37"/>
      <c r="S664" s="37"/>
    </row>
    <row r="665" spans="1:19">
      <c r="A665" s="54"/>
      <c r="B665" s="54"/>
      <c r="C665" s="54"/>
      <c r="D665" s="54"/>
      <c r="E665" s="72"/>
      <c r="F665" s="72"/>
      <c r="G665" s="72"/>
      <c r="H665" s="54"/>
      <c r="I665" s="54"/>
      <c r="J665" s="54"/>
      <c r="K665" s="37"/>
      <c r="L665" s="37"/>
      <c r="M665" s="37"/>
      <c r="N665" s="37"/>
      <c r="O665" s="37"/>
      <c r="P665" s="37"/>
      <c r="Q665" s="37"/>
      <c r="R665" s="37"/>
      <c r="S665" s="37"/>
    </row>
    <row r="666" spans="1:19">
      <c r="A666" s="54"/>
      <c r="B666" s="54"/>
      <c r="C666" s="54"/>
      <c r="D666" s="54"/>
      <c r="E666" s="72"/>
      <c r="F666" s="72"/>
      <c r="G666" s="72"/>
      <c r="H666" s="54"/>
      <c r="I666" s="54"/>
      <c r="J666" s="54"/>
      <c r="K666" s="37"/>
      <c r="L666" s="37"/>
      <c r="M666" s="37"/>
      <c r="N666" s="37"/>
      <c r="O666" s="37"/>
      <c r="P666" s="37"/>
      <c r="Q666" s="37"/>
      <c r="R666" s="37"/>
      <c r="S666" s="37"/>
    </row>
    <row r="667" spans="1:19">
      <c r="A667" s="54"/>
      <c r="B667" s="54"/>
      <c r="C667" s="54"/>
      <c r="D667" s="54"/>
      <c r="E667" s="72"/>
      <c r="F667" s="72"/>
      <c r="G667" s="72"/>
      <c r="H667" s="54"/>
      <c r="I667" s="54"/>
      <c r="J667" s="54"/>
      <c r="K667" s="37"/>
      <c r="L667" s="37"/>
      <c r="M667" s="37"/>
      <c r="N667" s="37"/>
      <c r="O667" s="37"/>
      <c r="P667" s="37"/>
      <c r="Q667" s="37"/>
      <c r="R667" s="37"/>
      <c r="S667" s="37"/>
    </row>
    <row r="668" spans="1:19">
      <c r="A668" s="54"/>
      <c r="B668" s="54"/>
      <c r="C668" s="54"/>
      <c r="D668" s="54"/>
      <c r="E668" s="72"/>
      <c r="F668" s="72"/>
      <c r="G668" s="72"/>
      <c r="H668" s="54"/>
      <c r="I668" s="54"/>
      <c r="J668" s="54"/>
      <c r="K668" s="37"/>
      <c r="L668" s="37"/>
      <c r="M668" s="37"/>
      <c r="N668" s="37"/>
      <c r="O668" s="37"/>
      <c r="P668" s="37"/>
      <c r="Q668" s="37"/>
      <c r="R668" s="37"/>
      <c r="S668" s="37"/>
    </row>
    <row r="669" spans="1:19">
      <c r="A669" s="54"/>
      <c r="B669" s="54"/>
      <c r="C669" s="54"/>
      <c r="D669" s="54"/>
      <c r="E669" s="72"/>
      <c r="F669" s="72"/>
      <c r="G669" s="72"/>
      <c r="H669" s="54"/>
      <c r="I669" s="54"/>
      <c r="J669" s="54"/>
      <c r="K669" s="37"/>
      <c r="L669" s="37"/>
      <c r="M669" s="37"/>
      <c r="N669" s="37"/>
      <c r="O669" s="37"/>
      <c r="P669" s="37"/>
      <c r="Q669" s="37"/>
      <c r="R669" s="37"/>
      <c r="S669" s="37"/>
    </row>
    <row r="670" spans="1:19">
      <c r="A670" s="54"/>
      <c r="B670" s="54"/>
      <c r="C670" s="54"/>
      <c r="D670" s="54"/>
      <c r="E670" s="72"/>
      <c r="F670" s="72"/>
      <c r="G670" s="72"/>
      <c r="H670" s="54"/>
      <c r="I670" s="54"/>
      <c r="J670" s="54"/>
      <c r="K670" s="37"/>
      <c r="L670" s="37"/>
      <c r="M670" s="37"/>
      <c r="N670" s="37"/>
      <c r="O670" s="37"/>
      <c r="P670" s="37"/>
      <c r="Q670" s="37"/>
      <c r="R670" s="37"/>
      <c r="S670" s="37"/>
    </row>
    <row r="671" spans="1:19">
      <c r="A671" s="54"/>
      <c r="B671" s="54"/>
      <c r="C671" s="54"/>
      <c r="D671" s="54"/>
      <c r="E671" s="72"/>
      <c r="F671" s="72"/>
      <c r="G671" s="72"/>
      <c r="H671" s="54"/>
      <c r="I671" s="54"/>
      <c r="J671" s="54"/>
      <c r="K671" s="37"/>
      <c r="L671" s="37"/>
      <c r="M671" s="37"/>
      <c r="N671" s="37"/>
      <c r="O671" s="37"/>
      <c r="P671" s="37"/>
      <c r="Q671" s="37"/>
      <c r="R671" s="37"/>
      <c r="S671" s="37"/>
    </row>
    <row r="672" spans="1:19">
      <c r="A672" s="54"/>
      <c r="B672" s="54"/>
      <c r="C672" s="54"/>
      <c r="D672" s="54"/>
      <c r="E672" s="72"/>
      <c r="F672" s="72"/>
      <c r="G672" s="72"/>
      <c r="H672" s="54"/>
      <c r="I672" s="54"/>
      <c r="J672" s="54"/>
      <c r="K672" s="37"/>
      <c r="L672" s="37"/>
      <c r="M672" s="37"/>
      <c r="N672" s="37"/>
      <c r="O672" s="37"/>
      <c r="P672" s="37"/>
      <c r="Q672" s="37"/>
      <c r="R672" s="37"/>
      <c r="S672" s="37"/>
    </row>
    <row r="673" spans="1:19">
      <c r="A673" s="54"/>
      <c r="B673" s="54"/>
      <c r="C673" s="54"/>
      <c r="D673" s="54"/>
      <c r="E673" s="72"/>
      <c r="F673" s="72"/>
      <c r="G673" s="72"/>
      <c r="H673" s="54"/>
      <c r="I673" s="54"/>
      <c r="J673" s="54"/>
      <c r="K673" s="37"/>
      <c r="L673" s="37"/>
      <c r="M673" s="37"/>
      <c r="N673" s="37"/>
      <c r="O673" s="37"/>
      <c r="P673" s="37"/>
      <c r="Q673" s="37"/>
      <c r="R673" s="37"/>
      <c r="S673" s="37"/>
    </row>
    <row r="674" spans="1:19">
      <c r="A674" s="54"/>
      <c r="B674" s="54"/>
      <c r="C674" s="54"/>
      <c r="D674" s="54"/>
      <c r="E674" s="72"/>
      <c r="F674" s="72"/>
      <c r="G674" s="72"/>
      <c r="H674" s="54"/>
      <c r="I674" s="54"/>
      <c r="J674" s="54"/>
      <c r="K674" s="37"/>
      <c r="L674" s="37"/>
      <c r="M674" s="37"/>
      <c r="N674" s="37"/>
      <c r="O674" s="37"/>
      <c r="P674" s="37"/>
      <c r="Q674" s="37"/>
      <c r="R674" s="37"/>
      <c r="S674" s="37"/>
    </row>
    <row r="675" spans="1:19">
      <c r="A675" s="54"/>
      <c r="B675" s="54"/>
      <c r="C675" s="54"/>
      <c r="D675" s="54"/>
      <c r="E675" s="72"/>
      <c r="F675" s="72"/>
      <c r="G675" s="72"/>
      <c r="H675" s="54"/>
      <c r="I675" s="54"/>
      <c r="J675" s="54"/>
      <c r="K675" s="37"/>
      <c r="L675" s="37"/>
      <c r="M675" s="37"/>
      <c r="N675" s="37"/>
      <c r="O675" s="37"/>
      <c r="P675" s="37"/>
      <c r="Q675" s="37"/>
      <c r="R675" s="37"/>
      <c r="S675" s="37"/>
    </row>
    <row r="676" spans="1:19">
      <c r="A676" s="54"/>
      <c r="B676" s="54"/>
      <c r="C676" s="54"/>
      <c r="D676" s="54"/>
      <c r="E676" s="72"/>
      <c r="F676" s="72"/>
      <c r="G676" s="72"/>
      <c r="H676" s="54"/>
      <c r="I676" s="54"/>
      <c r="J676" s="54"/>
      <c r="K676" s="37"/>
      <c r="L676" s="37"/>
      <c r="M676" s="37"/>
      <c r="N676" s="37"/>
      <c r="O676" s="37"/>
      <c r="P676" s="37"/>
      <c r="Q676" s="37"/>
      <c r="R676" s="37"/>
      <c r="S676" s="37"/>
    </row>
    <row r="677" spans="1:19">
      <c r="A677" s="54"/>
      <c r="B677" s="54"/>
      <c r="C677" s="54"/>
      <c r="D677" s="54"/>
      <c r="E677" s="72"/>
      <c r="F677" s="72"/>
      <c r="G677" s="72"/>
      <c r="H677" s="54"/>
      <c r="I677" s="54"/>
      <c r="J677" s="54"/>
      <c r="K677" s="37"/>
      <c r="L677" s="37"/>
      <c r="M677" s="37"/>
      <c r="N677" s="37"/>
      <c r="O677" s="37"/>
      <c r="P677" s="37"/>
      <c r="Q677" s="37"/>
      <c r="R677" s="37"/>
      <c r="S677" s="37"/>
    </row>
    <row r="678" spans="1:19">
      <c r="A678" s="54"/>
      <c r="B678" s="54"/>
      <c r="C678" s="54"/>
      <c r="D678" s="54"/>
      <c r="E678" s="72"/>
      <c r="F678" s="72"/>
      <c r="G678" s="72"/>
      <c r="H678" s="54"/>
      <c r="I678" s="54"/>
      <c r="J678" s="54"/>
      <c r="K678" s="37"/>
      <c r="L678" s="37"/>
      <c r="M678" s="37"/>
      <c r="N678" s="37"/>
      <c r="O678" s="37"/>
      <c r="P678" s="37"/>
      <c r="Q678" s="37"/>
      <c r="R678" s="37"/>
      <c r="S678" s="37"/>
    </row>
    <row r="679" spans="1:19">
      <c r="A679" s="54"/>
      <c r="B679" s="54"/>
      <c r="C679" s="54"/>
      <c r="D679" s="54"/>
      <c r="E679" s="72"/>
      <c r="F679" s="72"/>
      <c r="G679" s="72"/>
      <c r="H679" s="54"/>
      <c r="I679" s="54"/>
      <c r="J679" s="54"/>
      <c r="K679" s="37"/>
      <c r="L679" s="37"/>
      <c r="M679" s="37"/>
      <c r="N679" s="37"/>
      <c r="O679" s="37"/>
      <c r="P679" s="37"/>
      <c r="Q679" s="37"/>
      <c r="R679" s="37"/>
      <c r="S679" s="37"/>
    </row>
    <row r="680" spans="1:19">
      <c r="A680" s="54"/>
      <c r="B680" s="54"/>
      <c r="C680" s="54"/>
      <c r="D680" s="54"/>
      <c r="E680" s="72"/>
      <c r="F680" s="72"/>
      <c r="G680" s="72"/>
      <c r="H680" s="54"/>
      <c r="I680" s="54"/>
      <c r="J680" s="54"/>
      <c r="K680" s="37"/>
      <c r="L680" s="37"/>
      <c r="M680" s="37"/>
      <c r="N680" s="37"/>
      <c r="O680" s="37"/>
      <c r="P680" s="37"/>
      <c r="Q680" s="37"/>
      <c r="R680" s="37"/>
      <c r="S680" s="37"/>
    </row>
    <row r="681" spans="1:19">
      <c r="A681" s="54"/>
      <c r="B681" s="54"/>
      <c r="C681" s="54"/>
      <c r="D681" s="54"/>
      <c r="E681" s="72"/>
      <c r="F681" s="72"/>
      <c r="G681" s="72"/>
      <c r="H681" s="54"/>
      <c r="I681" s="54"/>
      <c r="J681" s="54"/>
      <c r="K681" s="37"/>
      <c r="L681" s="37"/>
      <c r="M681" s="37"/>
      <c r="N681" s="37"/>
      <c r="O681" s="37"/>
      <c r="P681" s="37"/>
      <c r="Q681" s="37"/>
      <c r="R681" s="37"/>
      <c r="S681" s="37"/>
    </row>
    <row r="682" spans="1:19">
      <c r="A682" s="54"/>
      <c r="B682" s="54"/>
      <c r="C682" s="54"/>
      <c r="D682" s="54"/>
      <c r="E682" s="72"/>
      <c r="F682" s="72"/>
      <c r="G682" s="72"/>
      <c r="H682" s="54"/>
      <c r="I682" s="54"/>
      <c r="J682" s="54"/>
      <c r="K682" s="37"/>
      <c r="L682" s="37"/>
      <c r="M682" s="37"/>
      <c r="N682" s="37"/>
      <c r="O682" s="37"/>
      <c r="P682" s="37"/>
      <c r="Q682" s="37"/>
      <c r="R682" s="37"/>
      <c r="S682" s="37"/>
    </row>
    <row r="683" spans="1:19">
      <c r="A683" s="54"/>
      <c r="B683" s="54"/>
      <c r="C683" s="54"/>
      <c r="D683" s="54"/>
      <c r="E683" s="72"/>
      <c r="F683" s="72"/>
      <c r="G683" s="72"/>
      <c r="H683" s="54"/>
      <c r="I683" s="54"/>
      <c r="J683" s="54"/>
      <c r="K683" s="37"/>
      <c r="L683" s="37"/>
      <c r="M683" s="37"/>
      <c r="N683" s="37"/>
      <c r="O683" s="37"/>
      <c r="P683" s="37"/>
      <c r="Q683" s="37"/>
      <c r="R683" s="37"/>
      <c r="S683" s="37"/>
    </row>
    <row r="684" spans="1:19">
      <c r="A684" s="54"/>
      <c r="B684" s="54"/>
      <c r="C684" s="54"/>
      <c r="D684" s="54"/>
      <c r="E684" s="72"/>
      <c r="F684" s="72"/>
      <c r="G684" s="72"/>
      <c r="H684" s="54"/>
      <c r="I684" s="54"/>
      <c r="J684" s="54"/>
      <c r="K684" s="37"/>
      <c r="L684" s="37"/>
      <c r="M684" s="37"/>
      <c r="N684" s="37"/>
      <c r="O684" s="37"/>
      <c r="P684" s="37"/>
      <c r="Q684" s="37"/>
      <c r="R684" s="37"/>
      <c r="S684" s="37"/>
    </row>
    <row r="685" spans="1:19">
      <c r="A685" s="54"/>
      <c r="B685" s="54"/>
      <c r="C685" s="54"/>
      <c r="D685" s="54"/>
      <c r="E685" s="72"/>
      <c r="F685" s="72"/>
      <c r="G685" s="72"/>
      <c r="H685" s="54"/>
      <c r="I685" s="54"/>
      <c r="J685" s="54"/>
      <c r="K685" s="37"/>
      <c r="L685" s="37"/>
      <c r="M685" s="37"/>
      <c r="N685" s="37"/>
      <c r="O685" s="37"/>
      <c r="P685" s="37"/>
      <c r="Q685" s="37"/>
      <c r="R685" s="37"/>
      <c r="S685" s="37"/>
    </row>
    <row r="686" spans="1:19">
      <c r="A686" s="54"/>
      <c r="B686" s="54"/>
      <c r="C686" s="54"/>
      <c r="D686" s="54"/>
      <c r="E686" s="72"/>
      <c r="F686" s="72"/>
      <c r="G686" s="72"/>
      <c r="H686" s="54"/>
      <c r="I686" s="54"/>
      <c r="J686" s="54"/>
      <c r="K686" s="37"/>
      <c r="L686" s="37"/>
      <c r="M686" s="37"/>
      <c r="N686" s="37"/>
      <c r="O686" s="37"/>
      <c r="P686" s="37"/>
      <c r="Q686" s="37"/>
      <c r="R686" s="37"/>
      <c r="S686" s="37"/>
    </row>
    <row r="687" spans="1:19">
      <c r="A687" s="54"/>
      <c r="B687" s="54"/>
      <c r="C687" s="54"/>
      <c r="D687" s="54"/>
      <c r="E687" s="72"/>
      <c r="F687" s="72"/>
      <c r="G687" s="72"/>
      <c r="H687" s="54"/>
      <c r="I687" s="54"/>
      <c r="J687" s="54"/>
      <c r="K687" s="37"/>
      <c r="L687" s="37"/>
      <c r="M687" s="37"/>
      <c r="N687" s="37"/>
      <c r="O687" s="37"/>
      <c r="P687" s="37"/>
      <c r="Q687" s="37"/>
      <c r="R687" s="37"/>
      <c r="S687" s="37"/>
    </row>
    <row r="688" spans="1:19">
      <c r="A688" s="54"/>
      <c r="B688" s="54"/>
      <c r="C688" s="54"/>
      <c r="D688" s="54"/>
      <c r="E688" s="72"/>
      <c r="F688" s="72"/>
      <c r="G688" s="72"/>
      <c r="H688" s="54"/>
      <c r="I688" s="54"/>
      <c r="J688" s="54"/>
      <c r="K688" s="37"/>
      <c r="L688" s="37"/>
      <c r="M688" s="37"/>
      <c r="N688" s="37"/>
      <c r="O688" s="37"/>
      <c r="P688" s="37"/>
      <c r="Q688" s="37"/>
      <c r="R688" s="37"/>
      <c r="S688" s="37"/>
    </row>
    <row r="689" spans="1:19">
      <c r="A689" s="54"/>
      <c r="B689" s="54"/>
      <c r="C689" s="54"/>
      <c r="D689" s="54"/>
      <c r="E689" s="72"/>
      <c r="F689" s="72"/>
      <c r="G689" s="72"/>
      <c r="H689" s="54"/>
      <c r="I689" s="54"/>
      <c r="J689" s="54"/>
      <c r="K689" s="37"/>
      <c r="L689" s="37"/>
      <c r="M689" s="37"/>
      <c r="N689" s="37"/>
      <c r="O689" s="37"/>
      <c r="P689" s="37"/>
      <c r="Q689" s="37"/>
      <c r="R689" s="37"/>
      <c r="S689" s="37"/>
    </row>
    <row r="690" spans="1:19">
      <c r="A690" s="54"/>
      <c r="B690" s="54"/>
      <c r="C690" s="54"/>
      <c r="D690" s="54"/>
      <c r="E690" s="72"/>
      <c r="F690" s="72"/>
      <c r="G690" s="72"/>
      <c r="H690" s="54"/>
      <c r="I690" s="54"/>
      <c r="J690" s="54"/>
      <c r="K690" s="37"/>
      <c r="L690" s="37"/>
      <c r="M690" s="37"/>
      <c r="N690" s="37"/>
      <c r="O690" s="37"/>
      <c r="P690" s="37"/>
      <c r="Q690" s="37"/>
      <c r="R690" s="37"/>
      <c r="S690" s="37"/>
    </row>
    <row r="691" spans="1:19">
      <c r="A691" s="54"/>
      <c r="B691" s="54"/>
      <c r="C691" s="54"/>
      <c r="D691" s="54"/>
      <c r="E691" s="72"/>
      <c r="F691" s="72"/>
      <c r="G691" s="72"/>
      <c r="H691" s="54"/>
      <c r="I691" s="54"/>
      <c r="J691" s="54"/>
      <c r="K691" s="37"/>
      <c r="L691" s="37"/>
      <c r="M691" s="37"/>
      <c r="N691" s="37"/>
      <c r="O691" s="37"/>
      <c r="P691" s="37"/>
      <c r="Q691" s="37"/>
      <c r="R691" s="37"/>
      <c r="S691" s="37"/>
    </row>
    <row r="692" spans="1:19">
      <c r="A692" s="54"/>
      <c r="B692" s="54"/>
      <c r="C692" s="54"/>
      <c r="D692" s="54"/>
      <c r="E692" s="72"/>
      <c r="F692" s="72"/>
      <c r="G692" s="72"/>
      <c r="H692" s="54"/>
      <c r="I692" s="54"/>
      <c r="J692" s="54"/>
      <c r="K692" s="37"/>
      <c r="L692" s="37"/>
      <c r="M692" s="37"/>
      <c r="N692" s="37"/>
      <c r="O692" s="37"/>
      <c r="P692" s="37"/>
      <c r="Q692" s="37"/>
      <c r="R692" s="37"/>
      <c r="S692" s="37"/>
    </row>
    <row r="693" spans="1:19">
      <c r="A693" s="54"/>
      <c r="B693" s="54"/>
      <c r="C693" s="54"/>
      <c r="D693" s="54"/>
      <c r="E693" s="72"/>
      <c r="F693" s="72"/>
      <c r="G693" s="72"/>
      <c r="H693" s="54"/>
      <c r="I693" s="54"/>
      <c r="J693" s="54"/>
      <c r="K693" s="37"/>
      <c r="L693" s="37"/>
      <c r="M693" s="37"/>
      <c r="N693" s="37"/>
      <c r="O693" s="37"/>
      <c r="P693" s="37"/>
      <c r="Q693" s="37"/>
      <c r="R693" s="37"/>
      <c r="S693" s="37"/>
    </row>
    <row r="694" spans="1:19">
      <c r="A694" s="54"/>
      <c r="B694" s="54"/>
      <c r="C694" s="54"/>
      <c r="D694" s="54"/>
      <c r="E694" s="72"/>
      <c r="F694" s="72"/>
      <c r="G694" s="72"/>
      <c r="H694" s="54"/>
      <c r="I694" s="54"/>
      <c r="J694" s="54"/>
      <c r="K694" s="37"/>
      <c r="L694" s="37"/>
      <c r="M694" s="37"/>
      <c r="N694" s="37"/>
      <c r="O694" s="37"/>
      <c r="P694" s="37"/>
      <c r="Q694" s="37"/>
      <c r="R694" s="37"/>
      <c r="S694" s="37"/>
    </row>
    <row r="695" spans="1:19">
      <c r="A695" s="54"/>
      <c r="B695" s="54"/>
      <c r="C695" s="54"/>
      <c r="D695" s="54"/>
      <c r="E695" s="72"/>
      <c r="F695" s="72"/>
      <c r="G695" s="72"/>
      <c r="H695" s="54"/>
      <c r="I695" s="54"/>
      <c r="J695" s="54"/>
      <c r="K695" s="37"/>
      <c r="L695" s="37"/>
      <c r="M695" s="37"/>
      <c r="N695" s="37"/>
      <c r="O695" s="37"/>
      <c r="P695" s="37"/>
      <c r="Q695" s="37"/>
      <c r="R695" s="37"/>
      <c r="S695" s="37"/>
    </row>
    <row r="696" spans="1:19">
      <c r="A696" s="54"/>
      <c r="B696" s="54"/>
      <c r="C696" s="54"/>
      <c r="D696" s="54"/>
      <c r="E696" s="72"/>
      <c r="F696" s="72"/>
      <c r="G696" s="72"/>
      <c r="H696" s="54"/>
      <c r="I696" s="54"/>
      <c r="J696" s="54"/>
      <c r="K696" s="37"/>
      <c r="L696" s="37"/>
      <c r="M696" s="37"/>
      <c r="N696" s="37"/>
      <c r="O696" s="37"/>
      <c r="P696" s="37"/>
      <c r="Q696" s="37"/>
      <c r="R696" s="37"/>
      <c r="S696" s="37"/>
    </row>
    <row r="697" spans="1:19">
      <c r="A697" s="54"/>
      <c r="B697" s="54"/>
      <c r="C697" s="54"/>
      <c r="D697" s="54"/>
      <c r="E697" s="72"/>
      <c r="F697" s="72"/>
      <c r="G697" s="72"/>
      <c r="H697" s="54"/>
      <c r="I697" s="54"/>
      <c r="J697" s="54"/>
      <c r="K697" s="37"/>
      <c r="L697" s="37"/>
      <c r="M697" s="37"/>
      <c r="N697" s="37"/>
      <c r="O697" s="37"/>
      <c r="P697" s="37"/>
      <c r="Q697" s="37"/>
      <c r="R697" s="37"/>
      <c r="S697" s="37"/>
    </row>
    <row r="698" spans="1:19">
      <c r="A698" s="54"/>
      <c r="B698" s="54"/>
      <c r="C698" s="54"/>
      <c r="D698" s="54"/>
      <c r="E698" s="72"/>
      <c r="F698" s="72"/>
      <c r="G698" s="72"/>
      <c r="H698" s="54"/>
      <c r="I698" s="54"/>
      <c r="J698" s="54"/>
      <c r="K698" s="37"/>
      <c r="L698" s="37"/>
      <c r="M698" s="37"/>
      <c r="N698" s="37"/>
      <c r="O698" s="37"/>
      <c r="P698" s="37"/>
      <c r="Q698" s="37"/>
      <c r="R698" s="37"/>
      <c r="S698" s="37"/>
    </row>
    <row r="699" spans="1:19">
      <c r="A699" s="54"/>
      <c r="B699" s="54"/>
      <c r="C699" s="54"/>
      <c r="D699" s="54"/>
      <c r="E699" s="72"/>
      <c r="F699" s="72"/>
      <c r="G699" s="72"/>
      <c r="H699" s="54"/>
      <c r="I699" s="54"/>
      <c r="J699" s="54"/>
      <c r="K699" s="37"/>
      <c r="L699" s="37"/>
      <c r="M699" s="37"/>
      <c r="N699" s="37"/>
      <c r="O699" s="37"/>
      <c r="P699" s="37"/>
      <c r="Q699" s="37"/>
      <c r="R699" s="37"/>
      <c r="S699" s="37"/>
    </row>
    <row r="700" spans="1:19">
      <c r="A700" s="54"/>
      <c r="B700" s="54"/>
      <c r="C700" s="54"/>
      <c r="D700" s="54"/>
      <c r="E700" s="72"/>
      <c r="F700" s="72"/>
      <c r="G700" s="72"/>
      <c r="H700" s="54"/>
      <c r="I700" s="54"/>
      <c r="J700" s="54"/>
      <c r="K700" s="37"/>
      <c r="L700" s="37"/>
      <c r="M700" s="37"/>
      <c r="N700" s="37"/>
      <c r="O700" s="37"/>
      <c r="P700" s="37"/>
      <c r="Q700" s="37"/>
      <c r="R700" s="37"/>
      <c r="S700" s="37"/>
    </row>
    <row r="701" spans="1:19">
      <c r="A701" s="54"/>
      <c r="B701" s="54"/>
      <c r="C701" s="54"/>
      <c r="D701" s="54"/>
      <c r="E701" s="72"/>
      <c r="F701" s="72"/>
      <c r="G701" s="72"/>
      <c r="H701" s="54"/>
      <c r="I701" s="54"/>
      <c r="J701" s="54"/>
      <c r="K701" s="37"/>
      <c r="L701" s="37"/>
      <c r="M701" s="37"/>
      <c r="N701" s="37"/>
      <c r="O701" s="37"/>
      <c r="P701" s="37"/>
      <c r="Q701" s="37"/>
      <c r="R701" s="37"/>
      <c r="S701" s="37"/>
    </row>
    <row r="702" spans="1:19">
      <c r="A702" s="54"/>
      <c r="B702" s="54"/>
      <c r="C702" s="54"/>
      <c r="D702" s="54"/>
      <c r="E702" s="72"/>
      <c r="F702" s="72"/>
      <c r="G702" s="72"/>
      <c r="H702" s="54"/>
      <c r="I702" s="54"/>
      <c r="J702" s="54"/>
      <c r="K702" s="37"/>
      <c r="L702" s="37"/>
      <c r="M702" s="37"/>
      <c r="N702" s="37"/>
      <c r="O702" s="37"/>
      <c r="P702" s="37"/>
      <c r="Q702" s="37"/>
      <c r="R702" s="37"/>
      <c r="S702" s="37"/>
    </row>
    <row r="703" spans="1:19">
      <c r="A703" s="54"/>
      <c r="B703" s="54"/>
      <c r="C703" s="54"/>
      <c r="D703" s="54"/>
      <c r="E703" s="72"/>
      <c r="F703" s="72"/>
      <c r="G703" s="72"/>
      <c r="H703" s="54"/>
      <c r="I703" s="54"/>
      <c r="J703" s="54"/>
      <c r="K703" s="37"/>
      <c r="L703" s="37"/>
      <c r="M703" s="37"/>
      <c r="N703" s="37"/>
      <c r="O703" s="37"/>
      <c r="P703" s="37"/>
      <c r="Q703" s="37"/>
      <c r="R703" s="37"/>
      <c r="S703" s="37"/>
    </row>
    <row r="704" spans="1:19">
      <c r="A704" s="54"/>
      <c r="B704" s="54"/>
      <c r="C704" s="54"/>
      <c r="D704" s="54"/>
      <c r="E704" s="72"/>
      <c r="F704" s="72"/>
      <c r="G704" s="72"/>
      <c r="H704" s="54"/>
      <c r="I704" s="54"/>
      <c r="J704" s="54"/>
      <c r="K704" s="37"/>
      <c r="L704" s="37"/>
      <c r="M704" s="37"/>
      <c r="N704" s="37"/>
      <c r="O704" s="37"/>
      <c r="P704" s="37"/>
      <c r="Q704" s="37"/>
      <c r="R704" s="37"/>
      <c r="S704" s="37"/>
    </row>
    <row r="705" spans="1:19">
      <c r="A705" s="54"/>
      <c r="B705" s="54"/>
      <c r="C705" s="54"/>
      <c r="D705" s="54"/>
      <c r="E705" s="72"/>
      <c r="F705" s="72"/>
      <c r="G705" s="72"/>
      <c r="H705" s="54"/>
      <c r="I705" s="54"/>
      <c r="J705" s="54"/>
      <c r="K705" s="37"/>
      <c r="L705" s="37"/>
      <c r="M705" s="37"/>
      <c r="N705" s="37"/>
      <c r="O705" s="37"/>
      <c r="P705" s="37"/>
      <c r="Q705" s="37"/>
      <c r="R705" s="37"/>
      <c r="S705" s="37"/>
    </row>
    <row r="706" spans="1:19">
      <c r="A706" s="54"/>
      <c r="B706" s="54"/>
      <c r="C706" s="54"/>
      <c r="D706" s="54"/>
      <c r="E706" s="72"/>
      <c r="F706" s="72"/>
      <c r="G706" s="72"/>
      <c r="H706" s="54"/>
      <c r="I706" s="54"/>
      <c r="J706" s="54"/>
      <c r="K706" s="37"/>
      <c r="L706" s="37"/>
      <c r="M706" s="37"/>
      <c r="N706" s="37"/>
      <c r="O706" s="37"/>
      <c r="P706" s="37"/>
      <c r="Q706" s="37"/>
      <c r="R706" s="37"/>
      <c r="S706" s="37"/>
    </row>
    <row r="707" spans="1:19">
      <c r="A707" s="54"/>
      <c r="B707" s="54"/>
      <c r="C707" s="54"/>
      <c r="D707" s="54"/>
      <c r="E707" s="72"/>
      <c r="F707" s="72"/>
      <c r="G707" s="72"/>
      <c r="H707" s="54"/>
      <c r="I707" s="54"/>
      <c r="J707" s="54"/>
      <c r="K707" s="37"/>
      <c r="L707" s="37"/>
      <c r="M707" s="37"/>
      <c r="N707" s="37"/>
      <c r="O707" s="37"/>
      <c r="P707" s="37"/>
      <c r="Q707" s="37"/>
      <c r="R707" s="37"/>
      <c r="S707" s="37"/>
    </row>
    <row r="708" spans="1:19">
      <c r="A708" s="54"/>
      <c r="B708" s="54"/>
      <c r="C708" s="54"/>
      <c r="D708" s="54"/>
      <c r="E708" s="72"/>
      <c r="F708" s="72"/>
      <c r="G708" s="72"/>
      <c r="H708" s="54"/>
      <c r="I708" s="54"/>
      <c r="J708" s="54"/>
      <c r="K708" s="37"/>
      <c r="L708" s="37"/>
      <c r="M708" s="37"/>
      <c r="N708" s="37"/>
      <c r="O708" s="37"/>
      <c r="P708" s="37"/>
      <c r="Q708" s="37"/>
      <c r="R708" s="37"/>
      <c r="S708" s="37"/>
    </row>
    <row r="709" spans="1:19">
      <c r="A709" s="54"/>
      <c r="B709" s="54"/>
      <c r="C709" s="54"/>
      <c r="D709" s="54"/>
      <c r="E709" s="72"/>
      <c r="F709" s="72"/>
      <c r="G709" s="72"/>
      <c r="H709" s="54"/>
      <c r="I709" s="54"/>
      <c r="J709" s="54"/>
      <c r="K709" s="37"/>
      <c r="L709" s="37"/>
      <c r="M709" s="37"/>
      <c r="N709" s="37"/>
      <c r="O709" s="37"/>
      <c r="P709" s="37"/>
      <c r="Q709" s="37"/>
      <c r="R709" s="37"/>
      <c r="S709" s="37"/>
    </row>
    <row r="710" spans="1:19">
      <c r="A710" s="54"/>
      <c r="B710" s="54"/>
      <c r="C710" s="54"/>
      <c r="D710" s="54"/>
      <c r="E710" s="72"/>
      <c r="F710" s="72"/>
      <c r="G710" s="72"/>
      <c r="H710" s="54"/>
      <c r="I710" s="54"/>
      <c r="J710" s="54"/>
      <c r="K710" s="37"/>
      <c r="L710" s="37"/>
      <c r="M710" s="37"/>
      <c r="N710" s="37"/>
      <c r="O710" s="37"/>
      <c r="P710" s="37"/>
      <c r="Q710" s="37"/>
      <c r="R710" s="37"/>
      <c r="S710" s="37"/>
    </row>
    <row r="711" spans="1:19">
      <c r="A711" s="54"/>
      <c r="B711" s="54"/>
      <c r="C711" s="54"/>
      <c r="D711" s="54"/>
      <c r="E711" s="72"/>
      <c r="F711" s="72"/>
      <c r="G711" s="72"/>
      <c r="H711" s="54"/>
      <c r="I711" s="54"/>
      <c r="J711" s="54"/>
      <c r="K711" s="37"/>
      <c r="L711" s="37"/>
      <c r="M711" s="37"/>
      <c r="N711" s="37"/>
      <c r="O711" s="37"/>
      <c r="P711" s="37"/>
      <c r="Q711" s="37"/>
      <c r="R711" s="37"/>
      <c r="S711" s="37"/>
    </row>
    <row r="712" spans="1:19">
      <c r="A712" s="54"/>
      <c r="B712" s="54"/>
      <c r="C712" s="54"/>
      <c r="D712" s="54"/>
      <c r="E712" s="72"/>
      <c r="F712" s="72"/>
      <c r="G712" s="72"/>
      <c r="H712" s="54"/>
      <c r="I712" s="54"/>
      <c r="J712" s="54"/>
      <c r="K712" s="37"/>
      <c r="L712" s="37"/>
      <c r="M712" s="37"/>
      <c r="N712" s="37"/>
      <c r="O712" s="37"/>
      <c r="P712" s="37"/>
      <c r="Q712" s="37"/>
      <c r="R712" s="37"/>
      <c r="S712" s="37"/>
    </row>
    <row r="713" spans="1:19">
      <c r="A713" s="54"/>
      <c r="B713" s="54"/>
      <c r="C713" s="54"/>
      <c r="D713" s="54"/>
      <c r="E713" s="72"/>
      <c r="F713" s="72"/>
      <c r="G713" s="72"/>
      <c r="H713" s="54"/>
      <c r="I713" s="54"/>
      <c r="J713" s="54"/>
      <c r="K713" s="37"/>
      <c r="L713" s="37"/>
      <c r="M713" s="37"/>
      <c r="N713" s="37"/>
      <c r="O713" s="37"/>
      <c r="P713" s="37"/>
      <c r="Q713" s="37"/>
      <c r="R713" s="37"/>
      <c r="S713" s="37"/>
    </row>
    <row r="714" spans="1:19">
      <c r="A714" s="54"/>
      <c r="B714" s="54"/>
      <c r="C714" s="54"/>
      <c r="D714" s="54"/>
      <c r="E714" s="72"/>
      <c r="F714" s="72"/>
      <c r="G714" s="72"/>
      <c r="H714" s="54"/>
      <c r="I714" s="54"/>
      <c r="J714" s="54"/>
      <c r="K714" s="37"/>
      <c r="L714" s="37"/>
      <c r="M714" s="37"/>
      <c r="N714" s="37"/>
      <c r="O714" s="37"/>
      <c r="P714" s="37"/>
      <c r="Q714" s="37"/>
      <c r="R714" s="37"/>
      <c r="S714" s="37"/>
    </row>
    <row r="715" spans="1:19">
      <c r="A715" s="54"/>
      <c r="B715" s="54"/>
      <c r="C715" s="54"/>
      <c r="D715" s="54"/>
      <c r="E715" s="72"/>
      <c r="F715" s="72"/>
      <c r="G715" s="72"/>
      <c r="H715" s="54"/>
      <c r="I715" s="54"/>
      <c r="J715" s="54"/>
      <c r="K715" s="37"/>
      <c r="L715" s="37"/>
      <c r="M715" s="37"/>
      <c r="N715" s="37"/>
      <c r="O715" s="37"/>
      <c r="P715" s="37"/>
      <c r="Q715" s="37"/>
      <c r="R715" s="37"/>
      <c r="S715" s="37"/>
    </row>
    <row r="716" spans="1:19">
      <c r="A716" s="54"/>
      <c r="B716" s="54"/>
      <c r="C716" s="54"/>
      <c r="D716" s="54"/>
      <c r="E716" s="72"/>
      <c r="F716" s="72"/>
      <c r="G716" s="72"/>
      <c r="H716" s="54"/>
      <c r="I716" s="54"/>
      <c r="J716" s="54"/>
      <c r="K716" s="37"/>
      <c r="L716" s="37"/>
      <c r="M716" s="37"/>
      <c r="N716" s="37"/>
      <c r="O716" s="37"/>
      <c r="P716" s="37"/>
      <c r="Q716" s="37"/>
      <c r="R716" s="37"/>
      <c r="S716" s="37"/>
    </row>
    <row r="717" spans="1:19">
      <c r="A717" s="54"/>
      <c r="B717" s="54"/>
      <c r="C717" s="54"/>
      <c r="D717" s="54"/>
      <c r="E717" s="72"/>
      <c r="F717" s="72"/>
      <c r="G717" s="72"/>
      <c r="H717" s="54"/>
      <c r="I717" s="54"/>
      <c r="J717" s="54"/>
      <c r="K717" s="37"/>
      <c r="L717" s="37"/>
      <c r="M717" s="37"/>
      <c r="N717" s="37"/>
      <c r="O717" s="37"/>
      <c r="P717" s="37"/>
      <c r="Q717" s="37"/>
      <c r="R717" s="37"/>
      <c r="S717" s="37"/>
    </row>
    <row r="718" spans="1:19">
      <c r="A718" s="54"/>
      <c r="B718" s="54"/>
      <c r="C718" s="54"/>
      <c r="D718" s="54"/>
      <c r="E718" s="72"/>
      <c r="F718" s="72"/>
      <c r="G718" s="72"/>
      <c r="H718" s="54"/>
      <c r="I718" s="54"/>
      <c r="J718" s="54"/>
      <c r="K718" s="37"/>
      <c r="L718" s="37"/>
      <c r="M718" s="37"/>
      <c r="N718" s="37"/>
      <c r="O718" s="37"/>
      <c r="P718" s="37"/>
      <c r="Q718" s="37"/>
      <c r="R718" s="37"/>
      <c r="S718" s="37"/>
    </row>
    <row r="719" spans="1:19">
      <c r="A719" s="54"/>
      <c r="B719" s="54"/>
      <c r="C719" s="54"/>
      <c r="D719" s="54"/>
      <c r="E719" s="72"/>
      <c r="F719" s="72"/>
      <c r="G719" s="72"/>
      <c r="H719" s="54"/>
      <c r="I719" s="54"/>
      <c r="J719" s="54"/>
      <c r="K719" s="37"/>
      <c r="L719" s="37"/>
      <c r="M719" s="37"/>
      <c r="N719" s="37"/>
      <c r="O719" s="37"/>
      <c r="P719" s="37"/>
      <c r="Q719" s="37"/>
      <c r="R719" s="37"/>
      <c r="S719" s="37"/>
    </row>
    <row r="720" spans="1:19">
      <c r="A720" s="54"/>
      <c r="B720" s="54"/>
      <c r="C720" s="54"/>
      <c r="D720" s="54"/>
      <c r="E720" s="72"/>
      <c r="F720" s="72"/>
      <c r="G720" s="72"/>
      <c r="H720" s="54"/>
      <c r="I720" s="54"/>
      <c r="J720" s="54"/>
      <c r="K720" s="37"/>
      <c r="L720" s="37"/>
      <c r="M720" s="37"/>
      <c r="N720" s="37"/>
      <c r="O720" s="37"/>
      <c r="P720" s="37"/>
      <c r="Q720" s="37"/>
      <c r="R720" s="37"/>
      <c r="S720" s="37"/>
    </row>
    <row r="721" spans="1:19">
      <c r="A721" s="54"/>
      <c r="B721" s="54"/>
      <c r="C721" s="54"/>
      <c r="D721" s="54"/>
      <c r="E721" s="72"/>
      <c r="F721" s="72"/>
      <c r="G721" s="72"/>
      <c r="H721" s="54"/>
      <c r="I721" s="54"/>
      <c r="J721" s="54"/>
      <c r="K721" s="37"/>
      <c r="L721" s="37"/>
      <c r="M721" s="37"/>
      <c r="N721" s="37"/>
      <c r="O721" s="37"/>
      <c r="P721" s="37"/>
      <c r="Q721" s="37"/>
      <c r="R721" s="37"/>
      <c r="S721" s="37"/>
    </row>
    <row r="722" spans="1:19">
      <c r="A722" s="54"/>
      <c r="B722" s="54"/>
      <c r="C722" s="54"/>
      <c r="D722" s="54"/>
      <c r="E722" s="72"/>
      <c r="F722" s="72"/>
      <c r="G722" s="72"/>
      <c r="H722" s="54"/>
      <c r="I722" s="54"/>
      <c r="J722" s="54"/>
      <c r="K722" s="37"/>
      <c r="L722" s="37"/>
      <c r="M722" s="37"/>
      <c r="N722" s="37"/>
      <c r="O722" s="37"/>
      <c r="P722" s="37"/>
      <c r="Q722" s="37"/>
      <c r="R722" s="37"/>
      <c r="S722" s="37"/>
    </row>
    <row r="723" spans="1:19">
      <c r="A723" s="54"/>
      <c r="B723" s="54"/>
      <c r="C723" s="54"/>
      <c r="D723" s="54"/>
      <c r="E723" s="72"/>
      <c r="F723" s="72"/>
      <c r="G723" s="72"/>
      <c r="H723" s="54"/>
      <c r="I723" s="54"/>
      <c r="J723" s="54"/>
      <c r="K723" s="37"/>
      <c r="L723" s="37"/>
      <c r="M723" s="37"/>
      <c r="N723" s="37"/>
      <c r="O723" s="37"/>
      <c r="P723" s="37"/>
      <c r="Q723" s="37"/>
      <c r="R723" s="37"/>
      <c r="S723" s="37"/>
    </row>
    <row r="724" spans="1:19">
      <c r="A724" s="54"/>
      <c r="B724" s="54"/>
      <c r="C724" s="54"/>
      <c r="D724" s="54"/>
      <c r="E724" s="72"/>
      <c r="F724" s="72"/>
      <c r="G724" s="72"/>
      <c r="H724" s="54"/>
      <c r="I724" s="54"/>
      <c r="J724" s="54"/>
      <c r="K724" s="37"/>
      <c r="L724" s="37"/>
      <c r="M724" s="37"/>
      <c r="N724" s="37"/>
      <c r="O724" s="37"/>
      <c r="P724" s="37"/>
      <c r="Q724" s="37"/>
      <c r="R724" s="37"/>
      <c r="S724" s="37"/>
    </row>
    <row r="725" spans="1:19">
      <c r="A725" s="54"/>
      <c r="B725" s="54"/>
      <c r="C725" s="54"/>
      <c r="D725" s="54"/>
      <c r="E725" s="72"/>
      <c r="F725" s="72"/>
      <c r="G725" s="72"/>
      <c r="H725" s="54"/>
      <c r="I725" s="54"/>
      <c r="J725" s="54"/>
      <c r="K725" s="37"/>
      <c r="L725" s="37"/>
      <c r="M725" s="37"/>
      <c r="N725" s="37"/>
      <c r="O725" s="37"/>
      <c r="P725" s="37"/>
      <c r="Q725" s="37"/>
      <c r="R725" s="37"/>
      <c r="S725" s="37"/>
    </row>
    <row r="726" spans="1:19">
      <c r="A726" s="54"/>
      <c r="B726" s="54"/>
      <c r="C726" s="54"/>
      <c r="D726" s="54"/>
      <c r="E726" s="72"/>
      <c r="F726" s="72"/>
      <c r="G726" s="72"/>
      <c r="H726" s="54"/>
      <c r="I726" s="54"/>
      <c r="J726" s="54"/>
      <c r="K726" s="37"/>
      <c r="L726" s="37"/>
      <c r="M726" s="37"/>
      <c r="N726" s="37"/>
      <c r="O726" s="37"/>
      <c r="P726" s="37"/>
      <c r="Q726" s="37"/>
      <c r="R726" s="37"/>
      <c r="S726" s="37"/>
    </row>
    <row r="727" spans="1:19">
      <c r="A727" s="54"/>
      <c r="B727" s="54"/>
      <c r="C727" s="54"/>
      <c r="D727" s="54"/>
      <c r="E727" s="72"/>
      <c r="F727" s="72"/>
      <c r="G727" s="72"/>
      <c r="H727" s="54"/>
      <c r="I727" s="54"/>
      <c r="J727" s="54"/>
      <c r="K727" s="37"/>
      <c r="L727" s="37"/>
      <c r="M727" s="37"/>
      <c r="N727" s="37"/>
      <c r="O727" s="37"/>
      <c r="P727" s="37"/>
      <c r="Q727" s="37"/>
      <c r="R727" s="37"/>
      <c r="S727" s="37"/>
    </row>
    <row r="728" spans="1:19">
      <c r="A728" s="54"/>
      <c r="B728" s="54"/>
      <c r="C728" s="54"/>
      <c r="D728" s="54"/>
      <c r="E728" s="72"/>
      <c r="F728" s="72"/>
      <c r="G728" s="72"/>
      <c r="H728" s="54"/>
      <c r="I728" s="54"/>
      <c r="J728" s="54"/>
      <c r="K728" s="37"/>
      <c r="L728" s="37"/>
      <c r="M728" s="37"/>
      <c r="N728" s="37"/>
      <c r="O728" s="37"/>
      <c r="P728" s="37"/>
      <c r="Q728" s="37"/>
      <c r="R728" s="37"/>
      <c r="S728" s="37"/>
    </row>
    <row r="729" spans="1:19">
      <c r="A729" s="54"/>
      <c r="B729" s="54"/>
      <c r="C729" s="54"/>
      <c r="D729" s="54"/>
      <c r="E729" s="72"/>
      <c r="F729" s="72"/>
      <c r="G729" s="72"/>
      <c r="H729" s="54"/>
      <c r="I729" s="54"/>
      <c r="J729" s="54"/>
      <c r="K729" s="37"/>
      <c r="L729" s="37"/>
      <c r="M729" s="37"/>
      <c r="N729" s="37"/>
      <c r="O729" s="37"/>
      <c r="P729" s="37"/>
      <c r="Q729" s="37"/>
      <c r="R729" s="37"/>
      <c r="S729" s="37"/>
    </row>
    <row r="730" spans="1:19">
      <c r="A730" s="54"/>
      <c r="B730" s="54"/>
      <c r="C730" s="54"/>
      <c r="D730" s="54"/>
      <c r="E730" s="72"/>
      <c r="F730" s="72"/>
      <c r="G730" s="72"/>
      <c r="H730" s="54"/>
      <c r="I730" s="54"/>
      <c r="J730" s="54"/>
      <c r="K730" s="37"/>
      <c r="L730" s="37"/>
      <c r="M730" s="37"/>
      <c r="N730" s="37"/>
      <c r="O730" s="37"/>
      <c r="P730" s="37"/>
      <c r="Q730" s="37"/>
      <c r="R730" s="37"/>
      <c r="S730" s="37"/>
    </row>
    <row r="731" spans="1:19">
      <c r="A731" s="54"/>
      <c r="B731" s="54"/>
      <c r="C731" s="54"/>
      <c r="D731" s="54"/>
      <c r="E731" s="72"/>
      <c r="F731" s="72"/>
      <c r="G731" s="72"/>
      <c r="H731" s="54"/>
      <c r="I731" s="54"/>
      <c r="J731" s="54"/>
      <c r="K731" s="37"/>
      <c r="L731" s="37"/>
      <c r="M731" s="37"/>
      <c r="N731" s="37"/>
      <c r="O731" s="37"/>
      <c r="P731" s="37"/>
      <c r="Q731" s="37"/>
      <c r="R731" s="37"/>
      <c r="S731" s="37"/>
    </row>
    <row r="732" spans="1:19">
      <c r="A732" s="54"/>
      <c r="B732" s="54"/>
      <c r="C732" s="54"/>
      <c r="D732" s="54"/>
      <c r="E732" s="72"/>
      <c r="F732" s="72"/>
      <c r="G732" s="72"/>
      <c r="H732" s="54"/>
      <c r="I732" s="54"/>
      <c r="J732" s="54"/>
      <c r="K732" s="37"/>
      <c r="L732" s="37"/>
      <c r="M732" s="37"/>
      <c r="N732" s="37"/>
      <c r="O732" s="37"/>
      <c r="P732" s="37"/>
      <c r="Q732" s="37"/>
      <c r="R732" s="37"/>
      <c r="S732" s="37"/>
    </row>
    <row r="733" spans="1:19">
      <c r="A733" s="54"/>
      <c r="B733" s="54"/>
      <c r="C733" s="54"/>
      <c r="D733" s="54"/>
      <c r="E733" s="72"/>
      <c r="F733" s="72"/>
      <c r="G733" s="72"/>
      <c r="H733" s="54"/>
      <c r="I733" s="54"/>
      <c r="J733" s="54"/>
      <c r="K733" s="37"/>
      <c r="L733" s="37"/>
      <c r="M733" s="37"/>
      <c r="N733" s="37"/>
      <c r="O733" s="37"/>
      <c r="P733" s="37"/>
      <c r="Q733" s="37"/>
      <c r="R733" s="37"/>
      <c r="S733" s="37"/>
    </row>
    <row r="734" spans="1:19">
      <c r="A734" s="54"/>
      <c r="B734" s="54"/>
      <c r="C734" s="54"/>
      <c r="D734" s="54"/>
      <c r="E734" s="72"/>
      <c r="F734" s="72"/>
      <c r="G734" s="72"/>
      <c r="H734" s="54"/>
      <c r="I734" s="54"/>
      <c r="J734" s="54"/>
      <c r="K734" s="37"/>
      <c r="L734" s="37"/>
      <c r="M734" s="37"/>
      <c r="N734" s="37"/>
      <c r="O734" s="37"/>
      <c r="P734" s="37"/>
      <c r="Q734" s="37"/>
      <c r="R734" s="37"/>
      <c r="S734" s="37"/>
    </row>
    <row r="735" spans="1:19">
      <c r="A735" s="54"/>
      <c r="B735" s="54"/>
      <c r="C735" s="54"/>
      <c r="D735" s="54"/>
      <c r="E735" s="72"/>
      <c r="F735" s="72"/>
      <c r="G735" s="72"/>
      <c r="H735" s="54"/>
      <c r="I735" s="54"/>
      <c r="J735" s="54"/>
      <c r="K735" s="37"/>
      <c r="L735" s="37"/>
      <c r="M735" s="37"/>
      <c r="N735" s="37"/>
      <c r="O735" s="37"/>
      <c r="P735" s="37"/>
      <c r="Q735" s="37"/>
      <c r="R735" s="37"/>
      <c r="S735" s="37"/>
    </row>
    <row r="736" spans="1:19">
      <c r="A736" s="54"/>
      <c r="B736" s="54"/>
      <c r="C736" s="54"/>
      <c r="D736" s="54"/>
      <c r="E736" s="72"/>
      <c r="F736" s="72"/>
      <c r="G736" s="72"/>
      <c r="H736" s="54"/>
      <c r="I736" s="54"/>
      <c r="J736" s="54"/>
      <c r="K736" s="37"/>
      <c r="L736" s="37"/>
      <c r="M736" s="37"/>
      <c r="N736" s="37"/>
      <c r="O736" s="37"/>
      <c r="P736" s="37"/>
      <c r="Q736" s="37"/>
      <c r="R736" s="37"/>
      <c r="S736" s="37"/>
    </row>
    <row r="737" spans="1:19">
      <c r="A737" s="54"/>
      <c r="B737" s="54"/>
      <c r="C737" s="54"/>
      <c r="D737" s="54"/>
      <c r="E737" s="72"/>
      <c r="F737" s="72"/>
      <c r="G737" s="72"/>
      <c r="H737" s="54"/>
      <c r="I737" s="54"/>
      <c r="J737" s="54"/>
      <c r="K737" s="37"/>
      <c r="L737" s="37"/>
      <c r="M737" s="37"/>
      <c r="N737" s="37"/>
      <c r="O737" s="37"/>
      <c r="P737" s="37"/>
      <c r="Q737" s="37"/>
      <c r="R737" s="37"/>
      <c r="S737" s="37"/>
    </row>
    <row r="738" spans="1:19">
      <c r="A738" s="54"/>
      <c r="B738" s="54"/>
      <c r="C738" s="54"/>
      <c r="D738" s="54"/>
      <c r="E738" s="72"/>
      <c r="F738" s="72"/>
      <c r="G738" s="72"/>
      <c r="H738" s="54"/>
      <c r="I738" s="54"/>
      <c r="J738" s="54"/>
      <c r="K738" s="37"/>
      <c r="L738" s="37"/>
      <c r="M738" s="37"/>
      <c r="N738" s="37"/>
      <c r="O738" s="37"/>
      <c r="P738" s="37"/>
      <c r="Q738" s="37"/>
      <c r="R738" s="37"/>
      <c r="S738" s="37"/>
    </row>
    <row r="739" spans="1:19">
      <c r="A739" s="54"/>
      <c r="B739" s="54"/>
      <c r="C739" s="54"/>
      <c r="D739" s="54"/>
      <c r="E739" s="72"/>
      <c r="F739" s="72"/>
      <c r="G739" s="72"/>
      <c r="H739" s="54"/>
      <c r="I739" s="54"/>
      <c r="J739" s="54"/>
      <c r="K739" s="37"/>
      <c r="L739" s="37"/>
      <c r="M739" s="37"/>
      <c r="N739" s="37"/>
      <c r="O739" s="37"/>
      <c r="P739" s="37"/>
      <c r="Q739" s="37"/>
      <c r="R739" s="37"/>
      <c r="S739" s="37"/>
    </row>
    <row r="740" spans="1:19">
      <c r="A740" s="54"/>
      <c r="B740" s="54"/>
      <c r="C740" s="54"/>
      <c r="D740" s="54"/>
      <c r="E740" s="72"/>
      <c r="F740" s="72"/>
      <c r="G740" s="72"/>
      <c r="H740" s="54"/>
      <c r="I740" s="54"/>
      <c r="J740" s="54"/>
      <c r="K740" s="37"/>
      <c r="L740" s="37"/>
      <c r="M740" s="37"/>
      <c r="N740" s="37"/>
      <c r="O740" s="37"/>
      <c r="P740" s="37"/>
      <c r="Q740" s="37"/>
      <c r="R740" s="37"/>
      <c r="S740" s="37"/>
    </row>
    <row r="741" spans="1:19">
      <c r="A741" s="54"/>
      <c r="B741" s="54"/>
      <c r="C741" s="54"/>
      <c r="D741" s="54"/>
      <c r="E741" s="72"/>
      <c r="F741" s="72"/>
      <c r="G741" s="72"/>
      <c r="H741" s="54"/>
      <c r="I741" s="54"/>
      <c r="J741" s="54"/>
      <c r="K741" s="37"/>
      <c r="L741" s="37"/>
      <c r="M741" s="37"/>
      <c r="N741" s="37"/>
      <c r="O741" s="37"/>
      <c r="P741" s="37"/>
      <c r="Q741" s="37"/>
      <c r="R741" s="37"/>
      <c r="S741" s="37"/>
    </row>
    <row r="742" spans="1:19">
      <c r="A742" s="54"/>
      <c r="B742" s="54"/>
      <c r="C742" s="54"/>
      <c r="D742" s="54"/>
      <c r="E742" s="72"/>
      <c r="F742" s="72"/>
      <c r="G742" s="72"/>
      <c r="H742" s="54"/>
      <c r="I742" s="54"/>
      <c r="J742" s="54"/>
      <c r="K742" s="37"/>
      <c r="L742" s="37"/>
      <c r="M742" s="37"/>
      <c r="N742" s="37"/>
      <c r="O742" s="37"/>
      <c r="P742" s="37"/>
      <c r="Q742" s="37"/>
      <c r="R742" s="37"/>
      <c r="S742" s="37"/>
    </row>
    <row r="743" spans="1:19">
      <c r="A743" s="54"/>
      <c r="B743" s="54"/>
      <c r="C743" s="54"/>
      <c r="D743" s="54"/>
      <c r="E743" s="72"/>
      <c r="F743" s="72"/>
      <c r="G743" s="72"/>
      <c r="H743" s="54"/>
      <c r="I743" s="54"/>
      <c r="J743" s="54"/>
      <c r="K743" s="37"/>
      <c r="L743" s="37"/>
      <c r="M743" s="37"/>
      <c r="N743" s="37"/>
      <c r="O743" s="37"/>
      <c r="P743" s="37"/>
      <c r="Q743" s="37"/>
      <c r="R743" s="37"/>
      <c r="S743" s="37"/>
    </row>
    <row r="744" spans="1:19">
      <c r="A744" s="54"/>
      <c r="B744" s="54"/>
      <c r="C744" s="54"/>
      <c r="D744" s="54"/>
      <c r="E744" s="72"/>
      <c r="F744" s="72"/>
      <c r="G744" s="72"/>
      <c r="H744" s="54"/>
      <c r="I744" s="54"/>
      <c r="J744" s="54"/>
      <c r="K744" s="37"/>
      <c r="L744" s="37"/>
      <c r="M744" s="37"/>
      <c r="N744" s="37"/>
      <c r="O744" s="37"/>
      <c r="P744" s="37"/>
      <c r="Q744" s="37"/>
      <c r="R744" s="37"/>
      <c r="S744" s="37"/>
    </row>
    <row r="745" spans="1:19">
      <c r="A745" s="54"/>
      <c r="B745" s="54"/>
      <c r="C745" s="54"/>
      <c r="D745" s="54"/>
      <c r="E745" s="72"/>
      <c r="F745" s="72"/>
      <c r="G745" s="72"/>
      <c r="H745" s="54"/>
      <c r="I745" s="54"/>
      <c r="J745" s="54"/>
      <c r="K745" s="37"/>
      <c r="L745" s="37"/>
      <c r="M745" s="37"/>
      <c r="N745" s="37"/>
      <c r="O745" s="37"/>
      <c r="P745" s="37"/>
      <c r="Q745" s="37"/>
      <c r="R745" s="37"/>
      <c r="S745" s="37"/>
    </row>
    <row r="746" spans="1:19">
      <c r="A746" s="54"/>
      <c r="B746" s="54"/>
      <c r="C746" s="54"/>
      <c r="D746" s="54"/>
      <c r="E746" s="72"/>
      <c r="F746" s="72"/>
      <c r="G746" s="72"/>
      <c r="H746" s="54"/>
      <c r="I746" s="54"/>
      <c r="J746" s="54"/>
      <c r="K746" s="37"/>
      <c r="L746" s="37"/>
      <c r="M746" s="37"/>
      <c r="N746" s="37"/>
      <c r="O746" s="37"/>
      <c r="P746" s="37"/>
      <c r="Q746" s="37"/>
      <c r="R746" s="37"/>
      <c r="S746" s="37"/>
    </row>
    <row r="747" spans="1:19">
      <c r="A747" s="54"/>
      <c r="B747" s="54"/>
      <c r="C747" s="54"/>
      <c r="D747" s="54"/>
      <c r="E747" s="72"/>
      <c r="F747" s="72"/>
      <c r="G747" s="72"/>
      <c r="H747" s="54"/>
      <c r="I747" s="54"/>
      <c r="J747" s="54"/>
      <c r="K747" s="37"/>
      <c r="L747" s="37"/>
      <c r="M747" s="37"/>
      <c r="N747" s="37"/>
      <c r="O747" s="37"/>
      <c r="P747" s="37"/>
      <c r="Q747" s="37"/>
      <c r="R747" s="37"/>
      <c r="S747" s="37"/>
    </row>
    <row r="748" spans="1:19">
      <c r="A748" s="54"/>
      <c r="B748" s="54"/>
      <c r="C748" s="54"/>
      <c r="D748" s="54"/>
      <c r="E748" s="72"/>
      <c r="F748" s="72"/>
      <c r="G748" s="72"/>
      <c r="H748" s="54"/>
      <c r="I748" s="54"/>
      <c r="J748" s="54"/>
      <c r="K748" s="37"/>
      <c r="L748" s="37"/>
      <c r="M748" s="37"/>
      <c r="N748" s="37"/>
      <c r="O748" s="37"/>
      <c r="P748" s="37"/>
      <c r="Q748" s="37"/>
      <c r="R748" s="37"/>
      <c r="S748" s="37"/>
    </row>
    <row r="749" spans="1:19">
      <c r="A749" s="54"/>
      <c r="B749" s="54"/>
      <c r="C749" s="54"/>
      <c r="D749" s="54"/>
      <c r="E749" s="72"/>
      <c r="F749" s="72"/>
      <c r="G749" s="72"/>
      <c r="H749" s="54"/>
      <c r="I749" s="54"/>
      <c r="J749" s="54"/>
      <c r="K749" s="37"/>
      <c r="L749" s="37"/>
      <c r="M749" s="37"/>
      <c r="N749" s="37"/>
      <c r="O749" s="37"/>
      <c r="P749" s="37"/>
      <c r="Q749" s="37"/>
      <c r="R749" s="37"/>
      <c r="S749" s="37"/>
    </row>
    <row r="750" spans="1:19">
      <c r="A750" s="54"/>
      <c r="B750" s="54"/>
      <c r="C750" s="54"/>
      <c r="D750" s="54"/>
      <c r="E750" s="72"/>
      <c r="F750" s="72"/>
      <c r="G750" s="72"/>
      <c r="H750" s="54"/>
      <c r="I750" s="54"/>
      <c r="J750" s="54"/>
      <c r="K750" s="37"/>
      <c r="L750" s="37"/>
      <c r="M750" s="37"/>
      <c r="N750" s="37"/>
      <c r="O750" s="37"/>
      <c r="P750" s="37"/>
      <c r="Q750" s="37"/>
      <c r="R750" s="37"/>
      <c r="S750" s="37"/>
    </row>
    <row r="751" spans="1:19">
      <c r="A751" s="54"/>
      <c r="B751" s="54"/>
      <c r="C751" s="54"/>
      <c r="D751" s="54"/>
      <c r="E751" s="72"/>
      <c r="F751" s="72"/>
      <c r="G751" s="72"/>
      <c r="H751" s="54"/>
      <c r="I751" s="54"/>
      <c r="J751" s="54"/>
      <c r="K751" s="37"/>
      <c r="L751" s="37"/>
      <c r="M751" s="37"/>
      <c r="N751" s="37"/>
      <c r="O751" s="37"/>
      <c r="P751" s="37"/>
      <c r="Q751" s="37"/>
      <c r="R751" s="37"/>
      <c r="S751" s="37"/>
    </row>
    <row r="752" spans="1:19">
      <c r="A752" s="54"/>
      <c r="B752" s="54"/>
      <c r="C752" s="54"/>
      <c r="D752" s="54"/>
      <c r="E752" s="72"/>
      <c r="F752" s="72"/>
      <c r="G752" s="72"/>
      <c r="H752" s="54"/>
      <c r="I752" s="54"/>
      <c r="J752" s="54"/>
      <c r="K752" s="37"/>
      <c r="L752" s="37"/>
      <c r="M752" s="37"/>
      <c r="N752" s="37"/>
      <c r="O752" s="37"/>
      <c r="P752" s="37"/>
      <c r="Q752" s="37"/>
      <c r="R752" s="37"/>
      <c r="S752" s="37"/>
    </row>
    <row r="753" spans="1:19">
      <c r="A753" s="54"/>
      <c r="B753" s="54"/>
      <c r="C753" s="54"/>
      <c r="D753" s="54"/>
      <c r="E753" s="72"/>
      <c r="F753" s="72"/>
      <c r="G753" s="72"/>
      <c r="H753" s="54"/>
      <c r="I753" s="54"/>
      <c r="J753" s="54"/>
      <c r="K753" s="37"/>
      <c r="L753" s="37"/>
      <c r="M753" s="37"/>
      <c r="N753" s="37"/>
      <c r="O753" s="37"/>
      <c r="P753" s="37"/>
      <c r="Q753" s="37"/>
      <c r="R753" s="37"/>
      <c r="S753" s="37"/>
    </row>
    <row r="754" spans="1:19">
      <c r="A754" s="54"/>
      <c r="B754" s="54"/>
      <c r="C754" s="54"/>
      <c r="D754" s="54"/>
      <c r="E754" s="72"/>
      <c r="F754" s="72"/>
      <c r="G754" s="72"/>
      <c r="H754" s="54"/>
      <c r="I754" s="54"/>
      <c r="J754" s="54"/>
      <c r="K754" s="37"/>
      <c r="L754" s="37"/>
      <c r="M754" s="37"/>
      <c r="N754" s="37"/>
      <c r="O754" s="37"/>
      <c r="P754" s="37"/>
      <c r="Q754" s="37"/>
      <c r="R754" s="37"/>
      <c r="S754" s="37"/>
    </row>
    <row r="755" spans="1:19">
      <c r="A755" s="54"/>
      <c r="B755" s="54"/>
      <c r="C755" s="54"/>
      <c r="D755" s="54"/>
      <c r="E755" s="72"/>
      <c r="F755" s="72"/>
      <c r="G755" s="72"/>
      <c r="H755" s="54"/>
      <c r="I755" s="54"/>
      <c r="J755" s="54"/>
      <c r="K755" s="37"/>
      <c r="L755" s="37"/>
      <c r="M755" s="37"/>
      <c r="N755" s="37"/>
      <c r="O755" s="37"/>
      <c r="P755" s="37"/>
      <c r="Q755" s="37"/>
      <c r="R755" s="37"/>
      <c r="S755" s="37"/>
    </row>
    <row r="756" spans="1:19">
      <c r="A756" s="54"/>
      <c r="B756" s="54"/>
      <c r="C756" s="54"/>
      <c r="D756" s="54"/>
      <c r="E756" s="72"/>
      <c r="F756" s="72"/>
      <c r="G756" s="72"/>
      <c r="H756" s="54"/>
      <c r="I756" s="54"/>
      <c r="J756" s="54"/>
      <c r="K756" s="37"/>
      <c r="L756" s="37"/>
      <c r="M756" s="37"/>
      <c r="N756" s="37"/>
      <c r="O756" s="37"/>
      <c r="P756" s="37"/>
      <c r="Q756" s="37"/>
      <c r="R756" s="37"/>
      <c r="S756" s="37"/>
    </row>
    <row r="757" spans="1:19">
      <c r="A757" s="54"/>
      <c r="B757" s="54"/>
      <c r="C757" s="54"/>
      <c r="D757" s="54"/>
      <c r="E757" s="72"/>
      <c r="F757" s="72"/>
      <c r="G757" s="72"/>
      <c r="H757" s="54"/>
      <c r="I757" s="54"/>
      <c r="J757" s="54"/>
      <c r="K757" s="37"/>
      <c r="L757" s="37"/>
      <c r="M757" s="37"/>
      <c r="N757" s="37"/>
      <c r="O757" s="37"/>
      <c r="P757" s="37"/>
      <c r="Q757" s="37"/>
      <c r="R757" s="37"/>
      <c r="S757" s="37"/>
    </row>
    <row r="758" spans="1:19">
      <c r="A758" s="54"/>
      <c r="B758" s="54"/>
      <c r="C758" s="54"/>
      <c r="D758" s="54"/>
      <c r="E758" s="72"/>
      <c r="F758" s="72"/>
      <c r="G758" s="72"/>
      <c r="H758" s="54"/>
      <c r="I758" s="54"/>
      <c r="J758" s="54"/>
      <c r="K758" s="37"/>
      <c r="L758" s="37"/>
      <c r="M758" s="37"/>
      <c r="N758" s="37"/>
      <c r="O758" s="37"/>
      <c r="P758" s="37"/>
      <c r="Q758" s="37"/>
      <c r="R758" s="37"/>
      <c r="S758" s="37"/>
    </row>
    <row r="759" spans="1:19">
      <c r="A759" s="54"/>
      <c r="B759" s="54"/>
      <c r="C759" s="54"/>
      <c r="D759" s="54"/>
      <c r="E759" s="72"/>
      <c r="F759" s="72"/>
      <c r="G759" s="72"/>
      <c r="H759" s="54"/>
      <c r="I759" s="54"/>
      <c r="J759" s="54"/>
      <c r="K759" s="37"/>
      <c r="L759" s="37"/>
      <c r="M759" s="37"/>
      <c r="N759" s="37"/>
      <c r="O759" s="37"/>
      <c r="P759" s="37"/>
      <c r="Q759" s="37"/>
      <c r="R759" s="37"/>
      <c r="S759" s="37"/>
    </row>
    <row r="760" spans="1:19">
      <c r="A760" s="54"/>
      <c r="B760" s="54"/>
      <c r="C760" s="54"/>
      <c r="D760" s="54"/>
      <c r="E760" s="72"/>
      <c r="F760" s="72"/>
      <c r="G760" s="72"/>
      <c r="H760" s="54"/>
      <c r="I760" s="54"/>
      <c r="J760" s="54"/>
      <c r="K760" s="37"/>
      <c r="L760" s="37"/>
      <c r="M760" s="37"/>
      <c r="N760" s="37"/>
      <c r="O760" s="37"/>
      <c r="P760" s="37"/>
      <c r="Q760" s="37"/>
      <c r="R760" s="37"/>
      <c r="S760" s="37"/>
    </row>
    <row r="761" spans="1:19">
      <c r="A761" s="54"/>
      <c r="B761" s="54"/>
      <c r="C761" s="54"/>
      <c r="D761" s="54"/>
      <c r="E761" s="72"/>
      <c r="F761" s="72"/>
      <c r="G761" s="72"/>
      <c r="H761" s="54"/>
      <c r="I761" s="54"/>
      <c r="J761" s="54"/>
      <c r="K761" s="37"/>
      <c r="L761" s="37"/>
      <c r="M761" s="37"/>
      <c r="N761" s="37"/>
      <c r="O761" s="37"/>
      <c r="P761" s="37"/>
      <c r="Q761" s="37"/>
      <c r="R761" s="37"/>
      <c r="S761" s="37"/>
    </row>
    <row r="762" spans="1:19">
      <c r="A762" s="54"/>
      <c r="B762" s="54"/>
      <c r="C762" s="54"/>
      <c r="D762" s="54"/>
      <c r="E762" s="72"/>
      <c r="F762" s="72"/>
      <c r="G762" s="72"/>
      <c r="H762" s="54"/>
      <c r="I762" s="54"/>
      <c r="J762" s="54"/>
      <c r="K762" s="37"/>
      <c r="L762" s="37"/>
      <c r="M762" s="37"/>
      <c r="N762" s="37"/>
      <c r="O762" s="37"/>
      <c r="P762" s="37"/>
      <c r="Q762" s="37"/>
      <c r="R762" s="37"/>
      <c r="S762" s="37"/>
    </row>
    <row r="763" spans="1:19">
      <c r="A763" s="54"/>
      <c r="B763" s="54"/>
      <c r="C763" s="54"/>
      <c r="D763" s="54"/>
      <c r="E763" s="72"/>
      <c r="F763" s="72"/>
      <c r="G763" s="72"/>
      <c r="H763" s="54"/>
      <c r="I763" s="54"/>
      <c r="J763" s="54"/>
      <c r="K763" s="37"/>
      <c r="L763" s="37"/>
      <c r="M763" s="37"/>
      <c r="N763" s="37"/>
      <c r="O763" s="37"/>
      <c r="P763" s="37"/>
      <c r="Q763" s="37"/>
      <c r="R763" s="37"/>
      <c r="S763" s="37"/>
    </row>
    <row r="764" spans="1:19">
      <c r="A764" s="54"/>
      <c r="B764" s="54"/>
      <c r="C764" s="54"/>
      <c r="D764" s="54"/>
      <c r="E764" s="72"/>
      <c r="F764" s="72"/>
      <c r="G764" s="72"/>
      <c r="H764" s="54"/>
      <c r="I764" s="54"/>
      <c r="J764" s="54"/>
      <c r="K764" s="37"/>
      <c r="L764" s="37"/>
      <c r="M764" s="37"/>
      <c r="N764" s="37"/>
      <c r="O764" s="37"/>
      <c r="P764" s="37"/>
      <c r="Q764" s="37"/>
      <c r="R764" s="37"/>
      <c r="S764" s="37"/>
    </row>
    <row r="765" spans="1:19">
      <c r="A765" s="54"/>
      <c r="B765" s="54"/>
      <c r="C765" s="54"/>
      <c r="D765" s="54"/>
      <c r="E765" s="72"/>
      <c r="F765" s="72"/>
      <c r="G765" s="72"/>
      <c r="H765" s="54"/>
      <c r="I765" s="54"/>
      <c r="J765" s="54"/>
      <c r="K765" s="37"/>
      <c r="L765" s="37"/>
      <c r="M765" s="37"/>
      <c r="N765" s="37"/>
      <c r="O765" s="37"/>
      <c r="P765" s="37"/>
      <c r="Q765" s="37"/>
      <c r="R765" s="37"/>
      <c r="S765" s="37"/>
    </row>
    <row r="766" spans="1:19">
      <c r="A766" s="54"/>
      <c r="B766" s="54"/>
      <c r="C766" s="54"/>
      <c r="D766" s="54"/>
      <c r="E766" s="72"/>
      <c r="F766" s="72"/>
      <c r="G766" s="72"/>
      <c r="H766" s="54"/>
      <c r="I766" s="54"/>
      <c r="J766" s="54"/>
      <c r="K766" s="37"/>
      <c r="L766" s="37"/>
      <c r="M766" s="37"/>
      <c r="N766" s="37"/>
      <c r="O766" s="37"/>
      <c r="P766" s="37"/>
      <c r="Q766" s="37"/>
      <c r="R766" s="37"/>
      <c r="S766" s="37"/>
    </row>
    <row r="767" spans="1:19">
      <c r="A767" s="54"/>
      <c r="B767" s="54"/>
      <c r="C767" s="54"/>
      <c r="D767" s="54"/>
      <c r="E767" s="72"/>
      <c r="F767" s="72"/>
      <c r="G767" s="72"/>
      <c r="H767" s="54"/>
      <c r="I767" s="54"/>
      <c r="J767" s="54"/>
      <c r="K767" s="37"/>
      <c r="L767" s="37"/>
      <c r="M767" s="37"/>
      <c r="N767" s="37"/>
      <c r="O767" s="37"/>
      <c r="P767" s="37"/>
      <c r="Q767" s="37"/>
      <c r="R767" s="37"/>
      <c r="S767" s="37"/>
    </row>
    <row r="768" spans="1:19">
      <c r="A768" s="54"/>
      <c r="B768" s="54"/>
      <c r="C768" s="54"/>
      <c r="D768" s="54"/>
      <c r="E768" s="72"/>
      <c r="F768" s="72"/>
      <c r="G768" s="72"/>
      <c r="H768" s="54"/>
      <c r="I768" s="54"/>
      <c r="J768" s="54"/>
      <c r="K768" s="37"/>
      <c r="L768" s="37"/>
      <c r="M768" s="37"/>
      <c r="N768" s="37"/>
      <c r="O768" s="37"/>
      <c r="P768" s="37"/>
      <c r="Q768" s="37"/>
      <c r="R768" s="37"/>
      <c r="S768" s="37"/>
    </row>
    <row r="769" spans="1:19">
      <c r="A769" s="54"/>
      <c r="B769" s="54"/>
      <c r="C769" s="54"/>
      <c r="D769" s="54"/>
      <c r="E769" s="72"/>
      <c r="F769" s="72"/>
      <c r="G769" s="72"/>
      <c r="H769" s="54"/>
      <c r="I769" s="54"/>
      <c r="J769" s="54"/>
      <c r="K769" s="37"/>
      <c r="L769" s="37"/>
      <c r="M769" s="37"/>
      <c r="N769" s="37"/>
      <c r="O769" s="37"/>
      <c r="P769" s="37"/>
      <c r="Q769" s="37"/>
      <c r="R769" s="37"/>
      <c r="S769" s="37"/>
    </row>
    <row r="770" spans="1:19">
      <c r="A770" s="54"/>
      <c r="B770" s="54"/>
      <c r="C770" s="54"/>
      <c r="D770" s="54"/>
      <c r="E770" s="72"/>
      <c r="F770" s="72"/>
      <c r="G770" s="72"/>
      <c r="H770" s="54"/>
      <c r="I770" s="54"/>
      <c r="J770" s="54"/>
      <c r="K770" s="37"/>
      <c r="L770" s="37"/>
      <c r="M770" s="37"/>
      <c r="N770" s="37"/>
      <c r="O770" s="37"/>
      <c r="P770" s="37"/>
      <c r="Q770" s="37"/>
      <c r="R770" s="37"/>
      <c r="S770" s="37"/>
    </row>
    <row r="771" spans="1:19">
      <c r="A771" s="54"/>
      <c r="B771" s="54"/>
      <c r="C771" s="54"/>
      <c r="D771" s="54"/>
      <c r="E771" s="72"/>
      <c r="F771" s="72"/>
      <c r="G771" s="72"/>
      <c r="H771" s="54"/>
      <c r="I771" s="54"/>
      <c r="J771" s="54"/>
      <c r="K771" s="37"/>
      <c r="L771" s="37"/>
      <c r="M771" s="37"/>
      <c r="N771" s="37"/>
      <c r="O771" s="37"/>
      <c r="P771" s="37"/>
      <c r="Q771" s="37"/>
      <c r="R771" s="37"/>
      <c r="S771" s="37"/>
    </row>
    <row r="772" spans="1:19">
      <c r="A772" s="54"/>
      <c r="B772" s="54"/>
      <c r="C772" s="54"/>
      <c r="D772" s="54"/>
      <c r="E772" s="72"/>
      <c r="F772" s="72"/>
      <c r="G772" s="72"/>
      <c r="H772" s="54"/>
      <c r="I772" s="54"/>
      <c r="J772" s="54"/>
      <c r="K772" s="37"/>
      <c r="L772" s="37"/>
      <c r="M772" s="37"/>
      <c r="N772" s="37"/>
      <c r="O772" s="37"/>
      <c r="P772" s="37"/>
      <c r="Q772" s="37"/>
      <c r="R772" s="37"/>
      <c r="S772" s="37"/>
    </row>
    <row r="773" spans="1:19">
      <c r="A773" s="54"/>
      <c r="B773" s="54"/>
      <c r="C773" s="54"/>
      <c r="D773" s="54"/>
      <c r="E773" s="72"/>
      <c r="F773" s="72"/>
      <c r="G773" s="72"/>
      <c r="H773" s="54"/>
      <c r="I773" s="54"/>
      <c r="J773" s="54"/>
      <c r="K773" s="37"/>
      <c r="L773" s="37"/>
      <c r="M773" s="37"/>
      <c r="N773" s="37"/>
      <c r="O773" s="37"/>
      <c r="P773" s="37"/>
      <c r="Q773" s="37"/>
      <c r="R773" s="37"/>
      <c r="S773" s="37"/>
    </row>
    <row r="774" spans="1:19">
      <c r="A774" s="54"/>
      <c r="B774" s="54"/>
      <c r="C774" s="54"/>
      <c r="D774" s="54"/>
      <c r="E774" s="72"/>
      <c r="F774" s="72"/>
      <c r="G774" s="72"/>
      <c r="H774" s="54"/>
      <c r="I774" s="54"/>
      <c r="J774" s="54"/>
      <c r="K774" s="37"/>
      <c r="L774" s="37"/>
      <c r="M774" s="37"/>
      <c r="N774" s="37"/>
      <c r="O774" s="37"/>
      <c r="P774" s="37"/>
      <c r="Q774" s="37"/>
      <c r="R774" s="37"/>
      <c r="S774" s="37"/>
    </row>
    <row r="775" spans="1:19">
      <c r="A775" s="54"/>
      <c r="B775" s="54"/>
      <c r="C775" s="54"/>
      <c r="D775" s="54"/>
      <c r="E775" s="72"/>
      <c r="F775" s="72"/>
      <c r="G775" s="72"/>
      <c r="H775" s="54"/>
      <c r="I775" s="54"/>
      <c r="J775" s="54"/>
      <c r="K775" s="37"/>
      <c r="L775" s="37"/>
      <c r="M775" s="37"/>
      <c r="N775" s="37"/>
      <c r="O775" s="37"/>
      <c r="P775" s="37"/>
      <c r="Q775" s="37"/>
      <c r="R775" s="37"/>
      <c r="S775" s="37"/>
    </row>
    <row r="776" spans="1:19">
      <c r="A776" s="54"/>
      <c r="B776" s="54"/>
      <c r="C776" s="54"/>
      <c r="D776" s="54"/>
      <c r="E776" s="72"/>
      <c r="F776" s="72"/>
      <c r="G776" s="72"/>
      <c r="H776" s="54"/>
      <c r="I776" s="54"/>
      <c r="J776" s="54"/>
      <c r="K776" s="37"/>
      <c r="L776" s="37"/>
      <c r="M776" s="37"/>
      <c r="N776" s="37"/>
      <c r="O776" s="37"/>
      <c r="P776" s="37"/>
      <c r="Q776" s="37"/>
      <c r="R776" s="37"/>
      <c r="S776" s="37"/>
    </row>
    <row r="777" spans="1:19">
      <c r="A777" s="54"/>
      <c r="B777" s="54"/>
      <c r="C777" s="54"/>
      <c r="D777" s="54"/>
      <c r="E777" s="72"/>
      <c r="F777" s="72"/>
      <c r="G777" s="72"/>
      <c r="H777" s="54"/>
      <c r="I777" s="54"/>
      <c r="J777" s="54"/>
      <c r="K777" s="37"/>
      <c r="L777" s="37"/>
      <c r="M777" s="37"/>
      <c r="N777" s="37"/>
      <c r="O777" s="37"/>
      <c r="P777" s="37"/>
      <c r="Q777" s="37"/>
      <c r="R777" s="37"/>
      <c r="S777" s="37"/>
    </row>
    <row r="778" spans="1:19">
      <c r="A778" s="54"/>
      <c r="B778" s="54"/>
      <c r="C778" s="54"/>
      <c r="D778" s="54"/>
      <c r="E778" s="72"/>
      <c r="F778" s="72"/>
      <c r="G778" s="72"/>
      <c r="H778" s="54"/>
      <c r="I778" s="54"/>
      <c r="J778" s="54"/>
      <c r="K778" s="37"/>
      <c r="L778" s="37"/>
      <c r="M778" s="37"/>
      <c r="N778" s="37"/>
      <c r="O778" s="37"/>
      <c r="P778" s="37"/>
      <c r="Q778" s="37"/>
      <c r="R778" s="37"/>
      <c r="S778" s="37"/>
    </row>
    <row r="779" spans="1:19">
      <c r="A779" s="54"/>
      <c r="B779" s="54"/>
      <c r="C779" s="54"/>
      <c r="D779" s="54"/>
      <c r="E779" s="72"/>
      <c r="F779" s="72"/>
      <c r="G779" s="72"/>
      <c r="H779" s="54"/>
      <c r="I779" s="54"/>
      <c r="J779" s="54"/>
      <c r="K779" s="37"/>
      <c r="L779" s="37"/>
      <c r="M779" s="37"/>
      <c r="N779" s="37"/>
      <c r="O779" s="37"/>
      <c r="P779" s="37"/>
      <c r="Q779" s="37"/>
      <c r="R779" s="37"/>
      <c r="S779" s="37"/>
    </row>
    <row r="780" spans="1:19">
      <c r="A780" s="54"/>
      <c r="B780" s="54"/>
      <c r="C780" s="54"/>
      <c r="D780" s="54"/>
      <c r="E780" s="72"/>
      <c r="F780" s="72"/>
      <c r="G780" s="72"/>
      <c r="H780" s="54"/>
      <c r="I780" s="54"/>
      <c r="J780" s="54"/>
      <c r="K780" s="37"/>
      <c r="L780" s="37"/>
      <c r="M780" s="37"/>
      <c r="N780" s="37"/>
      <c r="O780" s="37"/>
      <c r="P780" s="37"/>
      <c r="Q780" s="37"/>
      <c r="R780" s="37"/>
      <c r="S780" s="37"/>
    </row>
    <row r="781" spans="1:19">
      <c r="A781" s="54"/>
      <c r="B781" s="54"/>
      <c r="C781" s="54"/>
      <c r="D781" s="54"/>
      <c r="E781" s="72"/>
      <c r="F781" s="72"/>
      <c r="G781" s="72"/>
      <c r="H781" s="54"/>
      <c r="I781" s="54"/>
      <c r="J781" s="54"/>
      <c r="K781" s="37"/>
      <c r="L781" s="37"/>
      <c r="M781" s="37"/>
      <c r="N781" s="37"/>
      <c r="O781" s="37"/>
      <c r="P781" s="37"/>
      <c r="Q781" s="37"/>
      <c r="R781" s="37"/>
      <c r="S781" s="37"/>
    </row>
    <row r="782" spans="1:19">
      <c r="A782" s="54"/>
      <c r="B782" s="54"/>
      <c r="C782" s="54"/>
      <c r="D782" s="54"/>
      <c r="E782" s="72"/>
      <c r="F782" s="72"/>
      <c r="G782" s="72"/>
      <c r="H782" s="54"/>
      <c r="I782" s="54"/>
      <c r="J782" s="54"/>
      <c r="K782" s="37"/>
      <c r="L782" s="37"/>
      <c r="M782" s="37"/>
      <c r="N782" s="37"/>
      <c r="O782" s="37"/>
      <c r="P782" s="37"/>
      <c r="Q782" s="37"/>
      <c r="R782" s="37"/>
      <c r="S782" s="37"/>
    </row>
    <row r="783" spans="1:19">
      <c r="K783" s="20"/>
      <c r="L783" s="20"/>
      <c r="M783" s="20"/>
      <c r="N783" s="20"/>
      <c r="O783" s="20"/>
      <c r="P783" s="20"/>
      <c r="Q783" s="20"/>
      <c r="R783" s="20"/>
      <c r="S783" s="20"/>
    </row>
  </sheetData>
  <mergeCells count="5">
    <mergeCell ref="A4:A5"/>
    <mergeCell ref="B4:D4"/>
    <mergeCell ref="E4:G4"/>
    <mergeCell ref="H4:I4"/>
    <mergeCell ref="A107:J10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workbookViewId="0"/>
  </sheetViews>
  <sheetFormatPr defaultRowHeight="12.75"/>
  <cols>
    <col min="1" max="1" width="67.42578125" style="234" customWidth="1"/>
    <col min="2" max="16384" width="9.140625" style="234"/>
  </cols>
  <sheetData>
    <row r="1" spans="1:26">
      <c r="A1" s="233" t="s">
        <v>845</v>
      </c>
      <c r="H1" s="235"/>
    </row>
    <row r="2" spans="1:26">
      <c r="A2" s="234" t="s">
        <v>629</v>
      </c>
    </row>
    <row r="4" spans="1:26">
      <c r="A4" s="236"/>
      <c r="B4" s="237">
        <v>1990</v>
      </c>
      <c r="C4" s="237">
        <v>1991</v>
      </c>
      <c r="D4" s="237">
        <v>1992</v>
      </c>
      <c r="E4" s="237">
        <v>1993</v>
      </c>
      <c r="F4" s="237">
        <v>1994</v>
      </c>
      <c r="G4" s="237">
        <v>1995</v>
      </c>
      <c r="H4" s="237">
        <v>1996</v>
      </c>
      <c r="I4" s="237">
        <v>1997</v>
      </c>
      <c r="J4" s="237">
        <v>1998</v>
      </c>
      <c r="K4" s="237">
        <v>1999</v>
      </c>
      <c r="L4" s="237">
        <v>2000</v>
      </c>
      <c r="M4" s="237">
        <v>2001</v>
      </c>
      <c r="N4" s="237">
        <v>2002</v>
      </c>
      <c r="O4" s="237">
        <v>2003</v>
      </c>
      <c r="P4" s="237">
        <v>2004</v>
      </c>
      <c r="Q4" s="237">
        <v>2005</v>
      </c>
      <c r="R4" s="237">
        <v>2006</v>
      </c>
      <c r="S4" s="237">
        <v>2007</v>
      </c>
      <c r="T4" s="237">
        <v>2008</v>
      </c>
      <c r="U4" s="237">
        <v>2009</v>
      </c>
      <c r="V4" s="237">
        <v>2010</v>
      </c>
      <c r="W4" s="237">
        <v>2011</v>
      </c>
      <c r="X4" s="237">
        <v>2012</v>
      </c>
      <c r="Y4" s="237">
        <v>2013</v>
      </c>
      <c r="Z4" s="237">
        <v>2014</v>
      </c>
    </row>
    <row r="5" spans="1:26">
      <c r="A5" s="234" t="s">
        <v>325</v>
      </c>
      <c r="B5" s="238">
        <v>1245.4782129866765</v>
      </c>
      <c r="C5" s="238">
        <v>1167.179952329243</v>
      </c>
      <c r="D5" s="238">
        <v>1079.1943216188054</v>
      </c>
      <c r="E5" s="238">
        <v>973.92017945022076</v>
      </c>
      <c r="F5" s="238">
        <v>1095.2407229459341</v>
      </c>
      <c r="G5" s="238">
        <v>1049.4848504092822</v>
      </c>
      <c r="H5" s="238">
        <v>1060.3672108880526</v>
      </c>
      <c r="I5" s="238">
        <v>1066.7521403477897</v>
      </c>
      <c r="J5" s="238">
        <v>1037.0093113664441</v>
      </c>
      <c r="K5" s="238">
        <v>1108.6096228055217</v>
      </c>
      <c r="L5" s="238">
        <v>1183.8335490768306</v>
      </c>
      <c r="M5" s="238">
        <v>1096.0942351363306</v>
      </c>
      <c r="N5" s="238">
        <v>1110.8334935397115</v>
      </c>
      <c r="O5" s="238">
        <v>1080.5753196016483</v>
      </c>
      <c r="P5" s="238">
        <v>1139.2181584781799</v>
      </c>
      <c r="Q5" s="238">
        <v>1246.3253181762316</v>
      </c>
      <c r="R5" s="238">
        <v>1305.1946029102501</v>
      </c>
      <c r="S5" s="238">
        <v>1223.9890418779935</v>
      </c>
      <c r="T5" s="238">
        <v>1035.8171389698743</v>
      </c>
      <c r="U5" s="238">
        <v>821.19551935408344</v>
      </c>
      <c r="V5" s="238">
        <v>777.93258327335548</v>
      </c>
      <c r="W5" s="238">
        <v>703.38507233869689</v>
      </c>
      <c r="X5" s="238">
        <v>664.10788186623211</v>
      </c>
      <c r="Y5" s="238">
        <v>758.70093382077857</v>
      </c>
      <c r="Z5" s="238">
        <v>807.79257348918702</v>
      </c>
    </row>
    <row r="6" spans="1:26">
      <c r="A6" s="234" t="s">
        <v>630</v>
      </c>
      <c r="B6" s="238"/>
      <c r="C6" s="238"/>
      <c r="D6" s="238"/>
      <c r="E6" s="238"/>
      <c r="F6" s="238"/>
      <c r="G6" s="238"/>
      <c r="H6" s="238"/>
      <c r="I6" s="238"/>
      <c r="J6" s="238"/>
      <c r="K6" s="238"/>
      <c r="L6" s="238"/>
      <c r="M6" s="238"/>
      <c r="N6" s="238"/>
      <c r="O6" s="238"/>
      <c r="P6" s="238"/>
      <c r="Q6" s="238"/>
      <c r="R6" s="238"/>
      <c r="S6" s="238"/>
      <c r="T6" s="238"/>
      <c r="U6" s="238"/>
      <c r="V6" s="238">
        <v>509.66057472694825</v>
      </c>
      <c r="W6" s="238">
        <v>501.72114289455612</v>
      </c>
      <c r="X6" s="238">
        <v>468.96538664000036</v>
      </c>
      <c r="Y6" s="238">
        <v>496.66938844582614</v>
      </c>
      <c r="Z6" s="238">
        <v>531.7066396639151</v>
      </c>
    </row>
    <row r="7" spans="1:26">
      <c r="A7" s="234" t="s">
        <v>631</v>
      </c>
      <c r="B7" s="238">
        <v>867.0766242304577</v>
      </c>
      <c r="C7" s="238">
        <v>817.68378336476803</v>
      </c>
      <c r="D7" s="238">
        <v>813.37659936374882</v>
      </c>
      <c r="E7" s="238">
        <v>744.49787614767479</v>
      </c>
      <c r="F7" s="238">
        <v>821.00546298621668</v>
      </c>
      <c r="G7" s="238">
        <v>828.67179297308144</v>
      </c>
      <c r="H7" s="238">
        <v>853.07900473529844</v>
      </c>
      <c r="I7" s="238">
        <v>876.81109394437431</v>
      </c>
      <c r="J7" s="238">
        <v>813.43479429099398</v>
      </c>
      <c r="K7" s="238">
        <v>822.71442810145641</v>
      </c>
      <c r="L7" s="238">
        <v>888.48329548009383</v>
      </c>
      <c r="M7" s="238">
        <v>803.09299299309157</v>
      </c>
      <c r="N7" s="238">
        <v>766.33976261072405</v>
      </c>
      <c r="O7" s="238">
        <v>703.31335454078214</v>
      </c>
      <c r="P7" s="238">
        <v>680.25152435714779</v>
      </c>
      <c r="Q7" s="238">
        <v>684.69809768099003</v>
      </c>
      <c r="R7" s="238">
        <v>668.25962163067641</v>
      </c>
      <c r="S7" s="238">
        <v>667.43677289464904</v>
      </c>
      <c r="T7" s="238">
        <v>525.11736746013412</v>
      </c>
      <c r="U7" s="238">
        <v>417.73858789984394</v>
      </c>
      <c r="V7" s="238">
        <v>479.17767901713006</v>
      </c>
      <c r="W7" s="238">
        <v>381.80427844415038</v>
      </c>
      <c r="X7" s="238">
        <v>405.68103247522538</v>
      </c>
      <c r="Y7" s="238">
        <v>452.3359982408391</v>
      </c>
      <c r="Z7" s="238">
        <v>445.07040585245937</v>
      </c>
    </row>
    <row r="8" spans="1:26">
      <c r="A8" s="234" t="s">
        <v>632</v>
      </c>
      <c r="B8" s="238">
        <v>1368.9329667096663</v>
      </c>
      <c r="C8" s="238">
        <v>1256.1270248257399</v>
      </c>
      <c r="D8" s="238">
        <v>1141.3468741727679</v>
      </c>
      <c r="E8" s="238">
        <v>1006.5341346512097</v>
      </c>
      <c r="F8" s="238">
        <v>1087.7107911625401</v>
      </c>
      <c r="G8" s="238">
        <v>958.66840133415826</v>
      </c>
      <c r="H8" s="238">
        <v>928.55540990381439</v>
      </c>
      <c r="I8" s="238">
        <v>874.3118699236303</v>
      </c>
      <c r="J8" s="238">
        <v>817.66042572456979</v>
      </c>
      <c r="K8" s="238">
        <v>835.55698840776142</v>
      </c>
      <c r="L8" s="238">
        <v>894.15920975648953</v>
      </c>
      <c r="M8" s="238">
        <v>857.18825864302369</v>
      </c>
      <c r="N8" s="238">
        <v>837.51062349412678</v>
      </c>
      <c r="O8" s="238">
        <v>854.97569783332563</v>
      </c>
      <c r="P8" s="238">
        <v>944.07978808716143</v>
      </c>
      <c r="Q8" s="238">
        <v>1046.0306981723868</v>
      </c>
      <c r="R8" s="238">
        <v>1145.9240694864061</v>
      </c>
      <c r="S8" s="238">
        <v>1133.2653452433028</v>
      </c>
      <c r="T8" s="238">
        <v>1046.3988755730149</v>
      </c>
      <c r="U8" s="238">
        <v>894.98407844979783</v>
      </c>
      <c r="V8" s="238">
        <v>880.29213370406012</v>
      </c>
      <c r="W8" s="238">
        <v>815.34989205481077</v>
      </c>
      <c r="X8" s="238">
        <v>754.31170686879784</v>
      </c>
      <c r="Y8" s="238">
        <v>781.54523754122306</v>
      </c>
      <c r="Z8" s="238">
        <v>787.61965745402597</v>
      </c>
    </row>
    <row r="9" spans="1:26">
      <c r="A9" s="234" t="s">
        <v>633</v>
      </c>
      <c r="B9" s="238">
        <v>1083.7654093269759</v>
      </c>
      <c r="C9" s="238">
        <v>990.14383475931265</v>
      </c>
      <c r="D9" s="238">
        <v>943.84556059342322</v>
      </c>
      <c r="E9" s="238">
        <v>901.2697871906322</v>
      </c>
      <c r="F9" s="238">
        <v>1065.3638968376285</v>
      </c>
      <c r="G9" s="238">
        <v>1054.4672989869694</v>
      </c>
      <c r="H9" s="238">
        <v>1062.9773455610075</v>
      </c>
      <c r="I9" s="238">
        <v>1053.6311725851499</v>
      </c>
      <c r="J9" s="238">
        <v>983.42057310542566</v>
      </c>
      <c r="K9" s="238">
        <v>1027.4051603868663</v>
      </c>
      <c r="L9" s="238">
        <v>1055.1118811948961</v>
      </c>
      <c r="M9" s="238"/>
      <c r="N9" s="238">
        <v>891.30642182128543</v>
      </c>
      <c r="O9" s="238">
        <v>836.794426423971</v>
      </c>
      <c r="P9" s="238">
        <v>857.36803025922552</v>
      </c>
      <c r="Q9" s="238">
        <v>954.62301691900893</v>
      </c>
      <c r="R9" s="238">
        <v>1082.2452660110441</v>
      </c>
      <c r="S9" s="238">
        <v>1127.3022711728383</v>
      </c>
      <c r="T9" s="238">
        <v>1014.5214340681463</v>
      </c>
      <c r="U9" s="238">
        <v>861.54123606424832</v>
      </c>
      <c r="V9" s="238">
        <v>806.16582190863767</v>
      </c>
      <c r="W9" s="238">
        <v>711.6551692595408</v>
      </c>
      <c r="X9" s="238">
        <v>641.1554784933021</v>
      </c>
      <c r="Y9" s="238">
        <v>673.228518674307</v>
      </c>
      <c r="Z9" s="238">
        <v>691.33555049646316</v>
      </c>
    </row>
    <row r="10" spans="1:26">
      <c r="A10" s="234" t="s">
        <v>634</v>
      </c>
      <c r="B10" s="238"/>
      <c r="C10" s="238"/>
      <c r="D10" s="238"/>
      <c r="E10" s="238"/>
      <c r="F10" s="238"/>
      <c r="G10" s="238"/>
      <c r="H10" s="238"/>
      <c r="I10" s="238"/>
      <c r="J10" s="238"/>
      <c r="K10" s="238"/>
      <c r="L10" s="238">
        <v>930.64723010474813</v>
      </c>
      <c r="M10" s="238">
        <v>872.79605525832687</v>
      </c>
      <c r="N10" s="238">
        <v>1069.5677262336724</v>
      </c>
      <c r="O10" s="238">
        <v>1102.544453107412</v>
      </c>
      <c r="P10" s="238">
        <v>1212.3397169271263</v>
      </c>
      <c r="Q10" s="238">
        <v>1381.5743222954934</v>
      </c>
      <c r="R10" s="238">
        <v>1465.9357045749603</v>
      </c>
      <c r="S10" s="238">
        <v>1472.1659004774765</v>
      </c>
      <c r="T10" s="238">
        <v>1285.545498483086</v>
      </c>
      <c r="U10" s="238">
        <v>1059.8182991430751</v>
      </c>
      <c r="V10" s="238">
        <v>1010.5474737026932</v>
      </c>
      <c r="W10" s="238">
        <v>787.57073110584895</v>
      </c>
      <c r="X10" s="238">
        <v>705.38438278569652</v>
      </c>
      <c r="Y10" s="238">
        <v>687.26418623504344</v>
      </c>
      <c r="Z10" s="238">
        <v>694.45407414312808</v>
      </c>
    </row>
    <row r="11" spans="1:26">
      <c r="A11" s="234" t="s">
        <v>635</v>
      </c>
      <c r="B11" s="238"/>
      <c r="C11" s="238">
        <v>657.52187049110125</v>
      </c>
      <c r="D11" s="238">
        <v>596.61313620384146</v>
      </c>
      <c r="E11" s="238">
        <v>566.80805800724329</v>
      </c>
      <c r="F11" s="238">
        <v>624.74143942544902</v>
      </c>
      <c r="G11" s="238">
        <v>641.1505555627466</v>
      </c>
      <c r="H11" s="238">
        <v>641.44060022896622</v>
      </c>
      <c r="I11" s="238">
        <v>636.67731303648918</v>
      </c>
      <c r="J11" s="238">
        <v>605.99451523082496</v>
      </c>
      <c r="K11" s="238">
        <v>642.72093872503376</v>
      </c>
      <c r="L11" s="238">
        <v>696.51576214919851</v>
      </c>
      <c r="M11" s="238">
        <v>639.03358609692998</v>
      </c>
      <c r="N11" s="238">
        <v>613.47276767307278</v>
      </c>
      <c r="O11" s="238">
        <v>570.74135683381985</v>
      </c>
      <c r="P11" s="238">
        <v>572.56349359408443</v>
      </c>
      <c r="Q11" s="238">
        <v>611.05614678882773</v>
      </c>
      <c r="R11" s="238">
        <v>670.61264846740403</v>
      </c>
      <c r="S11" s="238">
        <v>670.70225806303392</v>
      </c>
      <c r="T11" s="238">
        <v>658.31464263625719</v>
      </c>
      <c r="U11" s="238">
        <v>587.92838632016992</v>
      </c>
      <c r="V11" s="238">
        <v>556.11606299934499</v>
      </c>
      <c r="W11" s="238">
        <v>540.1030223805725</v>
      </c>
      <c r="X11" s="238">
        <v>503.63008956051226</v>
      </c>
      <c r="Y11" s="238">
        <v>531.90376852844236</v>
      </c>
      <c r="Z11" s="238">
        <v>561.91721384677908</v>
      </c>
    </row>
    <row r="12" spans="1:26">
      <c r="A12" s="234" t="s">
        <v>636</v>
      </c>
      <c r="B12" s="238">
        <v>816.92313193704115</v>
      </c>
      <c r="C12" s="238">
        <v>759.33908549034834</v>
      </c>
      <c r="D12" s="238">
        <v>730.67771505710527</v>
      </c>
      <c r="E12" s="238">
        <v>678.82010459232265</v>
      </c>
      <c r="F12" s="238">
        <v>782.38419753915286</v>
      </c>
      <c r="G12" s="238">
        <v>766.84412882843765</v>
      </c>
      <c r="H12" s="238">
        <v>746.71603421327188</v>
      </c>
      <c r="I12" s="238">
        <v>734.77187042950027</v>
      </c>
      <c r="J12" s="238">
        <v>709.33049361470853</v>
      </c>
      <c r="K12" s="238">
        <v>733.2116104103817</v>
      </c>
      <c r="L12" s="238">
        <v>819.35877412389664</v>
      </c>
      <c r="M12" s="238">
        <v>743.67688154152688</v>
      </c>
      <c r="N12" s="238">
        <v>750.13419100112287</v>
      </c>
      <c r="O12" s="238">
        <v>716.19177658644492</v>
      </c>
      <c r="P12" s="238">
        <v>726.63566738606073</v>
      </c>
      <c r="Q12" s="238">
        <v>744.15608148341994</v>
      </c>
      <c r="R12" s="238"/>
      <c r="S12" s="238">
        <v>734.45020765454569</v>
      </c>
      <c r="T12" s="238">
        <v>675.11309427044262</v>
      </c>
      <c r="U12" s="238"/>
      <c r="V12" s="238">
        <v>534.96925477849607</v>
      </c>
      <c r="W12" s="238">
        <v>489.31594980100937</v>
      </c>
      <c r="X12" s="238">
        <v>459.42550667008288</v>
      </c>
      <c r="Y12" s="238">
        <v>548.55298566891418</v>
      </c>
      <c r="Z12" s="238">
        <v>551.78206315823638</v>
      </c>
    </row>
    <row r="13" spans="1:26">
      <c r="A13" s="234" t="s">
        <v>637</v>
      </c>
      <c r="B13" s="238">
        <v>1108.8421393988488</v>
      </c>
      <c r="C13" s="238">
        <v>999.58193335059207</v>
      </c>
      <c r="D13" s="238">
        <v>919.70369597063336</v>
      </c>
      <c r="E13" s="238">
        <v>823.89599452262485</v>
      </c>
      <c r="F13" s="238">
        <v>909.17854487554951</v>
      </c>
      <c r="G13" s="238">
        <v>880.08161235640057</v>
      </c>
      <c r="H13" s="238">
        <v>876.5702211421202</v>
      </c>
      <c r="I13" s="238">
        <v>899.72064746786157</v>
      </c>
      <c r="J13" s="238">
        <v>890.8407457154226</v>
      </c>
      <c r="K13" s="238">
        <v>974.45426030434612</v>
      </c>
      <c r="L13" s="238">
        <v>1060.7878157424143</v>
      </c>
      <c r="M13" s="238">
        <v>984.71119635548666</v>
      </c>
      <c r="N13" s="238">
        <v>977.1792445773159</v>
      </c>
      <c r="O13" s="238">
        <v>921.48892962581454</v>
      </c>
      <c r="P13" s="238">
        <v>925.31933736659562</v>
      </c>
      <c r="Q13" s="238">
        <v>956.1989973431738</v>
      </c>
      <c r="R13" s="238">
        <v>1007.6837281222344</v>
      </c>
      <c r="S13" s="238">
        <v>973.25654359692442</v>
      </c>
      <c r="T13" s="238">
        <v>784.10472203088864</v>
      </c>
      <c r="U13" s="238">
        <v>584.59598680401541</v>
      </c>
      <c r="V13" s="238">
        <v>512.36016726577998</v>
      </c>
      <c r="W13" s="238">
        <v>418.17163833333495</v>
      </c>
      <c r="X13" s="238">
        <v>382.82310697298749</v>
      </c>
      <c r="Y13" s="238">
        <v>535.38847871527537</v>
      </c>
      <c r="Z13" s="238">
        <v>617.17338203559984</v>
      </c>
    </row>
    <row r="14" spans="1:26">
      <c r="A14" s="234" t="s">
        <v>638</v>
      </c>
      <c r="B14" s="238"/>
      <c r="C14" s="238"/>
      <c r="D14" s="238"/>
      <c r="E14" s="238"/>
      <c r="F14" s="238"/>
      <c r="G14" s="238"/>
      <c r="H14" s="238"/>
      <c r="I14" s="238"/>
      <c r="J14" s="238"/>
      <c r="K14" s="238"/>
      <c r="L14" s="238">
        <v>952.54004231370322</v>
      </c>
      <c r="M14" s="238">
        <v>887.69444123905089</v>
      </c>
      <c r="N14" s="238">
        <v>957.79941915876532</v>
      </c>
      <c r="O14" s="238">
        <v>1003.91087617131</v>
      </c>
      <c r="P14" s="238">
        <v>1167.1372764159653</v>
      </c>
      <c r="Q14" s="238">
        <v>1403.7814780834008</v>
      </c>
      <c r="R14" s="238">
        <v>1497.2603743388984</v>
      </c>
      <c r="S14" s="238">
        <v>1528.2470588040849</v>
      </c>
      <c r="T14" s="238">
        <v>1337.6604077391078</v>
      </c>
      <c r="U14" s="238">
        <v>1051.4873182047654</v>
      </c>
      <c r="V14" s="238">
        <v>1018.3087797552299</v>
      </c>
      <c r="W14" s="238">
        <v>944.59716026877174</v>
      </c>
      <c r="X14" s="238">
        <v>832.42537751356701</v>
      </c>
      <c r="Y14" s="238">
        <v>842.6246329809768</v>
      </c>
      <c r="Z14" s="238">
        <v>805.64859518203707</v>
      </c>
    </row>
    <row r="15" spans="1:26">
      <c r="A15" s="234" t="s">
        <v>639</v>
      </c>
      <c r="B15" s="238"/>
      <c r="C15" s="238">
        <v>871.73839274444731</v>
      </c>
      <c r="D15" s="238">
        <v>858.32160649077048</v>
      </c>
      <c r="E15" s="238">
        <v>819.17257612029948</v>
      </c>
      <c r="F15" s="238">
        <v>934.68315252898151</v>
      </c>
      <c r="G15" s="238">
        <v>918.58233777730823</v>
      </c>
      <c r="H15" s="238">
        <v>941.38857204584406</v>
      </c>
      <c r="I15" s="238"/>
      <c r="J15" s="238"/>
      <c r="K15" s="238">
        <v>1023.6511998231282</v>
      </c>
      <c r="L15" s="238">
        <v>1195.99622252625</v>
      </c>
      <c r="M15" s="238">
        <v>1081.5505722090488</v>
      </c>
      <c r="N15" s="238">
        <v>1046.8464957237454</v>
      </c>
      <c r="O15" s="238">
        <v>946.18524323722215</v>
      </c>
      <c r="P15" s="238">
        <v>914.53576271337715</v>
      </c>
      <c r="Q15" s="238">
        <v>938.4332669819579</v>
      </c>
      <c r="R15" s="238">
        <v>1020.6254051370723</v>
      </c>
      <c r="S15" s="238">
        <v>1044.9552680808965</v>
      </c>
      <c r="T15" s="238">
        <v>997.85525381082164</v>
      </c>
      <c r="U15" s="238">
        <v>890.34257426194927</v>
      </c>
      <c r="V15" s="238">
        <v>871.06853711135398</v>
      </c>
      <c r="W15" s="238">
        <v>817.15232420038672</v>
      </c>
      <c r="X15" s="238">
        <v>773.01363088926985</v>
      </c>
      <c r="Y15" s="238">
        <v>857.72507605651094</v>
      </c>
      <c r="Z15" s="238">
        <v>938.18542624231804</v>
      </c>
    </row>
    <row r="16" spans="1:26">
      <c r="A16" s="234" t="s">
        <v>640</v>
      </c>
      <c r="B16" s="238">
        <v>1144.5282671410077</v>
      </c>
      <c r="C16" s="238">
        <v>1058.7846786683153</v>
      </c>
      <c r="D16" s="238">
        <v>981.85624081973424</v>
      </c>
      <c r="E16" s="238">
        <v>875.62846618930917</v>
      </c>
      <c r="F16" s="238">
        <v>940.51275284537712</v>
      </c>
      <c r="G16" s="238">
        <v>847.92214435978849</v>
      </c>
      <c r="H16" s="238">
        <v>825.67260154483006</v>
      </c>
      <c r="I16" s="238">
        <v>828.07622553986516</v>
      </c>
      <c r="J16" s="238">
        <v>778.28519561718906</v>
      </c>
      <c r="K16" s="238">
        <v>847.01650333245072</v>
      </c>
      <c r="L16" s="238">
        <v>1030.5838636141448</v>
      </c>
      <c r="M16" s="238">
        <v>943.38594289332025</v>
      </c>
      <c r="N16" s="238">
        <v>1010.4257265392813</v>
      </c>
      <c r="O16" s="238">
        <v>1082.0904735308629</v>
      </c>
      <c r="P16" s="238">
        <v>1268.7688188335928</v>
      </c>
      <c r="Q16" s="238">
        <v>1495.4757754731568</v>
      </c>
      <c r="R16" s="238">
        <v>1640.3538188474035</v>
      </c>
      <c r="S16" s="238">
        <v>1617.1250464305581</v>
      </c>
      <c r="T16" s="238">
        <v>1442.1548483676995</v>
      </c>
      <c r="U16" s="238">
        <v>1194.6609598951147</v>
      </c>
      <c r="V16" s="238">
        <v>1103.4584502474866</v>
      </c>
      <c r="W16" s="238">
        <v>970.04369960152326</v>
      </c>
      <c r="X16" s="238">
        <v>914.31721844345248</v>
      </c>
      <c r="Y16" s="238">
        <v>965.46100827899204</v>
      </c>
      <c r="Z16" s="238">
        <v>944.42245404493656</v>
      </c>
    </row>
    <row r="17" spans="1:26">
      <c r="A17" s="234" t="s">
        <v>641</v>
      </c>
      <c r="B17" s="238"/>
      <c r="C17" s="238"/>
      <c r="D17" s="238"/>
      <c r="E17" s="238"/>
      <c r="F17" s="238"/>
      <c r="G17" s="238"/>
      <c r="H17" s="238"/>
      <c r="I17" s="238"/>
      <c r="J17" s="238"/>
      <c r="K17" s="238"/>
      <c r="L17" s="238"/>
      <c r="M17" s="238"/>
      <c r="N17" s="238">
        <v>1853.9507722745263</v>
      </c>
      <c r="O17" s="238">
        <v>1990.8525525629498</v>
      </c>
      <c r="P17" s="238">
        <v>2219.0528701233934</v>
      </c>
      <c r="Q17" s="238">
        <v>2279.6047860873746</v>
      </c>
      <c r="R17" s="238">
        <v>2285.5243940555247</v>
      </c>
      <c r="S17" s="238">
        <v>2186.0293822051194</v>
      </c>
      <c r="T17" s="238">
        <v>1810.5306196979209</v>
      </c>
      <c r="U17" s="238">
        <v>1498.7413535456637</v>
      </c>
      <c r="V17" s="238">
        <v>1485.6757830336896</v>
      </c>
      <c r="W17" s="238">
        <v>1313.1479933594599</v>
      </c>
      <c r="X17" s="238">
        <v>1194.4685356393643</v>
      </c>
      <c r="Y17" s="238">
        <v>1287.6039713529731</v>
      </c>
      <c r="Z17" s="238">
        <v>1338.1348243398554</v>
      </c>
    </row>
    <row r="18" spans="1:26">
      <c r="A18" s="234" t="s">
        <v>642</v>
      </c>
      <c r="B18" s="238">
        <v>832.9979671496958</v>
      </c>
      <c r="C18" s="238">
        <v>790.79943605487472</v>
      </c>
      <c r="D18" s="238">
        <v>754.0491654032536</v>
      </c>
      <c r="E18" s="238">
        <v>681.29429820035455</v>
      </c>
      <c r="F18" s="238">
        <v>752.0215718093159</v>
      </c>
      <c r="G18" s="238">
        <v>762.08817330409408</v>
      </c>
      <c r="H18" s="238">
        <v>762.81185164582223</v>
      </c>
      <c r="I18" s="238">
        <v>767.67830753984367</v>
      </c>
      <c r="J18" s="238">
        <v>753.31552110372422</v>
      </c>
      <c r="K18" s="238">
        <v>816.19434911357837</v>
      </c>
      <c r="L18" s="238">
        <v>883.82093732448311</v>
      </c>
      <c r="M18" s="238">
        <v>808.41383879472414</v>
      </c>
      <c r="N18" s="238">
        <v>778.53570825506301</v>
      </c>
      <c r="O18" s="238">
        <v>734.67609999316085</v>
      </c>
      <c r="P18" s="238">
        <v>752.19126211218145</v>
      </c>
      <c r="Q18" s="238">
        <v>825.2481464004768</v>
      </c>
      <c r="R18" s="238">
        <v>997.83039883060155</v>
      </c>
      <c r="S18" s="238">
        <v>989.01607317254286</v>
      </c>
      <c r="T18" s="238">
        <v>875.90103111801625</v>
      </c>
      <c r="U18" s="238">
        <v>776.20825085053286</v>
      </c>
      <c r="V18" s="238">
        <v>762.7473639941245</v>
      </c>
      <c r="W18" s="238">
        <v>690.87382014556488</v>
      </c>
      <c r="X18" s="238">
        <v>619.05319177080025</v>
      </c>
      <c r="Y18" s="238">
        <v>655.22410365748783</v>
      </c>
      <c r="Z18" s="238">
        <v>674.37864090345067</v>
      </c>
    </row>
    <row r="19" spans="1:26">
      <c r="A19" s="234" t="s">
        <v>643</v>
      </c>
      <c r="B19" s="238">
        <v>685.75248303171384</v>
      </c>
      <c r="C19" s="238">
        <v>656.66384878810516</v>
      </c>
      <c r="D19" s="238">
        <v>635.39428207253945</v>
      </c>
      <c r="E19" s="238">
        <v>568.15759873183902</v>
      </c>
      <c r="F19" s="238">
        <v>630.32815086162577</v>
      </c>
      <c r="G19" s="238">
        <v>566.8667722386333</v>
      </c>
      <c r="H19" s="238">
        <v>594.67568516340657</v>
      </c>
      <c r="I19" s="238">
        <v>576.07113261613245</v>
      </c>
      <c r="J19" s="238">
        <v>569.50037511405105</v>
      </c>
      <c r="K19" s="238">
        <v>606.56418879447324</v>
      </c>
      <c r="L19" s="238">
        <v>653.54098870925304</v>
      </c>
      <c r="M19" s="238">
        <v>598.06306100905147</v>
      </c>
      <c r="N19" s="238">
        <v>557.50507190795577</v>
      </c>
      <c r="O19" s="238">
        <v>534.98481346734957</v>
      </c>
      <c r="P19" s="238">
        <v>554.39392958524274</v>
      </c>
      <c r="Q19" s="238">
        <v>565.20902674839988</v>
      </c>
      <c r="R19" s="238">
        <v>662.81825001202719</v>
      </c>
      <c r="S19" s="238">
        <v>690.29518327110429</v>
      </c>
      <c r="T19" s="238">
        <v>674.58404844441236</v>
      </c>
      <c r="U19" s="238">
        <v>627.67904571479596</v>
      </c>
      <c r="V19" s="238">
        <v>567.58933128937986</v>
      </c>
      <c r="W19" s="238">
        <v>526.53151847892047</v>
      </c>
      <c r="X19" s="238">
        <v>480.96108674066875</v>
      </c>
      <c r="Y19" s="238">
        <v>522.1271933471188</v>
      </c>
      <c r="Z19" s="238">
        <v>528.78302313608174</v>
      </c>
    </row>
    <row r="20" spans="1:26">
      <c r="A20" s="234" t="s">
        <v>644</v>
      </c>
      <c r="B20" s="238"/>
      <c r="C20" s="238"/>
      <c r="D20" s="238"/>
      <c r="E20" s="238"/>
      <c r="F20" s="238"/>
      <c r="G20" s="238"/>
      <c r="H20" s="238"/>
      <c r="I20" s="238"/>
      <c r="J20" s="238"/>
      <c r="K20" s="238"/>
      <c r="L20" s="238"/>
      <c r="M20" s="238">
        <v>527.82788578580846</v>
      </c>
      <c r="N20" s="238">
        <v>500.36790524432547</v>
      </c>
      <c r="O20" s="238">
        <v>494.53139594769027</v>
      </c>
      <c r="P20" s="238">
        <v>499.73744349788853</v>
      </c>
      <c r="Q20" s="238">
        <v>535.5516738376931</v>
      </c>
      <c r="R20" s="238">
        <v>567.81479442042837</v>
      </c>
      <c r="S20" s="238">
        <v>622.99777624186015</v>
      </c>
      <c r="T20" s="238">
        <v>597.73435203400572</v>
      </c>
      <c r="U20" s="238">
        <v>547.58269341277366</v>
      </c>
      <c r="V20" s="238">
        <v>516.18459002912505</v>
      </c>
      <c r="W20" s="238">
        <v>478.07705691283894</v>
      </c>
      <c r="X20" s="238">
        <v>414.93755156284419</v>
      </c>
      <c r="Y20" s="238">
        <v>430.36290352637945</v>
      </c>
      <c r="Z20" s="238">
        <v>434.15560719787749</v>
      </c>
    </row>
    <row r="21" spans="1:26">
      <c r="A21" s="234" t="s">
        <v>645</v>
      </c>
      <c r="B21" s="238">
        <v>1034.8978942056706</v>
      </c>
      <c r="C21" s="238">
        <v>983.85174519817463</v>
      </c>
      <c r="D21" s="238">
        <v>934.85657560505717</v>
      </c>
      <c r="E21" s="238">
        <v>864.15735091171996</v>
      </c>
      <c r="F21" s="238">
        <v>972.81860620946247</v>
      </c>
      <c r="G21" s="238">
        <v>942.58867413010023</v>
      </c>
      <c r="H21" s="238">
        <v>994.24379917318709</v>
      </c>
      <c r="I21" s="238">
        <v>987.1934881939037</v>
      </c>
      <c r="J21" s="238">
        <v>942.70081500027925</v>
      </c>
      <c r="K21" s="238">
        <v>1003.3006354066239</v>
      </c>
      <c r="L21" s="238">
        <v>1016.7995003714695</v>
      </c>
      <c r="M21" s="238">
        <v>944.98223210611513</v>
      </c>
      <c r="N21" s="238">
        <v>917.2019729672611</v>
      </c>
      <c r="O21" s="238">
        <v>830.12791882757654</v>
      </c>
      <c r="P21" s="238">
        <v>862.98141265894822</v>
      </c>
      <c r="Q21" s="238">
        <v>898.890111619864</v>
      </c>
      <c r="R21" s="238">
        <v>970.62355544377237</v>
      </c>
      <c r="S21" s="238">
        <v>914.90374341404822</v>
      </c>
      <c r="T21" s="238">
        <v>804.47451406745336</v>
      </c>
      <c r="U21" s="238">
        <v>690.63732125973843</v>
      </c>
      <c r="V21" s="238">
        <v>642.61551851271508</v>
      </c>
      <c r="W21" s="238">
        <v>589.51170836377628</v>
      </c>
      <c r="X21" s="238">
        <v>567.4811862698208</v>
      </c>
      <c r="Y21" s="238">
        <v>633.25104766213781</v>
      </c>
      <c r="Z21" s="238">
        <v>650.502499355841</v>
      </c>
    </row>
    <row r="22" spans="1:26">
      <c r="A22" s="234" t="s">
        <v>646</v>
      </c>
      <c r="B22" s="238"/>
      <c r="C22" s="238"/>
      <c r="D22" s="238"/>
      <c r="E22" s="238"/>
      <c r="F22" s="238"/>
      <c r="G22" s="238"/>
      <c r="H22" s="238"/>
      <c r="I22" s="238"/>
      <c r="J22" s="238"/>
      <c r="K22" s="238"/>
      <c r="L22" s="238"/>
      <c r="M22" s="238"/>
      <c r="N22" s="238"/>
      <c r="O22" s="238"/>
      <c r="P22" s="238"/>
      <c r="Q22" s="238"/>
      <c r="R22" s="238">
        <v>790.3228740795098</v>
      </c>
      <c r="S22" s="238">
        <v>876.56978708953125</v>
      </c>
      <c r="T22" s="238">
        <v>815.717567873485</v>
      </c>
      <c r="U22" s="238">
        <v>744.19356268421507</v>
      </c>
      <c r="V22" s="238">
        <v>734.62663087789804</v>
      </c>
      <c r="W22" s="238">
        <v>707.73217008054996</v>
      </c>
      <c r="X22" s="238">
        <v>720.8748998455228</v>
      </c>
      <c r="Y22" s="238">
        <v>847.75490532704237</v>
      </c>
      <c r="Z22" s="238">
        <v>919.57177690316757</v>
      </c>
    </row>
    <row r="23" spans="1:26">
      <c r="A23" s="234" t="s">
        <v>647</v>
      </c>
      <c r="B23" s="238"/>
      <c r="C23" s="238"/>
      <c r="D23" s="238"/>
      <c r="E23" s="238"/>
      <c r="F23" s="238"/>
      <c r="G23" s="238"/>
      <c r="H23" s="238"/>
      <c r="I23" s="238"/>
      <c r="J23" s="238"/>
      <c r="K23" s="238"/>
      <c r="L23" s="238"/>
      <c r="M23" s="238"/>
      <c r="N23" s="238"/>
      <c r="O23" s="238">
        <v>851.79401548706346</v>
      </c>
      <c r="P23" s="238">
        <v>870.81058329758662</v>
      </c>
      <c r="Q23" s="238">
        <v>902.18534471831981</v>
      </c>
      <c r="R23" s="238">
        <v>891.94422059068893</v>
      </c>
      <c r="S23" s="238">
        <v>865.77950247002116</v>
      </c>
      <c r="T23" s="238">
        <v>835.16144704488636</v>
      </c>
      <c r="U23" s="238">
        <v>726.81754155005626</v>
      </c>
      <c r="V23" s="238">
        <v>710.33028678010987</v>
      </c>
      <c r="W23" s="238">
        <v>654.29441521604087</v>
      </c>
      <c r="X23" s="238">
        <v>589.86683576370638</v>
      </c>
      <c r="Y23" s="238">
        <v>593.5639699721861</v>
      </c>
      <c r="Z23" s="238">
        <v>610.05928194359444</v>
      </c>
    </row>
    <row r="24" spans="1:26">
      <c r="A24" s="234" t="s">
        <v>648</v>
      </c>
      <c r="B24" s="238">
        <v>890.22437729177909</v>
      </c>
      <c r="C24" s="238">
        <v>878.60250058762801</v>
      </c>
      <c r="D24" s="238">
        <v>849.84627125666657</v>
      </c>
      <c r="E24" s="238">
        <v>819.39753368784613</v>
      </c>
      <c r="F24" s="238">
        <v>965.0457806878286</v>
      </c>
      <c r="G24" s="238">
        <v>895.48190116591388</v>
      </c>
      <c r="H24" s="238">
        <v>880.05041158162146</v>
      </c>
      <c r="I24" s="238">
        <v>851.61057882047828</v>
      </c>
      <c r="J24" s="238">
        <v>838.02030477714288</v>
      </c>
      <c r="K24" s="238">
        <v>977.02277315591869</v>
      </c>
      <c r="L24" s="238">
        <v>1019.029344108319</v>
      </c>
      <c r="M24" s="238">
        <v>904.01170169739112</v>
      </c>
      <c r="N24" s="238">
        <v>822.80866162149903</v>
      </c>
      <c r="O24" s="238">
        <v>785.43223393783171</v>
      </c>
      <c r="P24" s="238"/>
      <c r="Q24" s="238"/>
      <c r="R24" s="238"/>
      <c r="S24" s="238">
        <v>1169.7535925596023</v>
      </c>
      <c r="T24" s="238">
        <v>979.46953242716893</v>
      </c>
      <c r="U24" s="238">
        <v>732.17315260098133</v>
      </c>
      <c r="V24" s="238">
        <v>625.74306514501654</v>
      </c>
      <c r="W24" s="238">
        <v>507.44661663003916</v>
      </c>
      <c r="X24" s="238">
        <v>523.65440151705172</v>
      </c>
      <c r="Y24" s="238">
        <v>630.44390253425752</v>
      </c>
      <c r="Z24" s="238">
        <v>667.84925242258464</v>
      </c>
    </row>
    <row r="25" spans="1:26">
      <c r="A25" s="234" t="s">
        <v>649</v>
      </c>
      <c r="B25" s="238">
        <v>2056.2929525524478</v>
      </c>
      <c r="C25" s="238">
        <v>1778.0832680650331</v>
      </c>
      <c r="D25" s="238">
        <v>1613.1412503778474</v>
      </c>
      <c r="E25" s="238">
        <v>1423.9927387314849</v>
      </c>
      <c r="F25" s="238">
        <v>1603.8754941530437</v>
      </c>
      <c r="G25" s="238">
        <v>1492.0168740820777</v>
      </c>
      <c r="H25" s="238">
        <v>1511.7029545843125</v>
      </c>
      <c r="I25" s="238"/>
      <c r="J25" s="238"/>
      <c r="K25" s="238">
        <v>1904.0582951464173</v>
      </c>
      <c r="L25" s="238">
        <v>2238.3373776837452</v>
      </c>
      <c r="M25" s="238">
        <v>2046.2199692535105</v>
      </c>
      <c r="N25" s="238">
        <v>2218.1585142394943</v>
      </c>
      <c r="O25" s="238">
        <v>2159.3326302408227</v>
      </c>
      <c r="P25" s="238">
        <v>2288.3336738093449</v>
      </c>
      <c r="Q25" s="238">
        <v>2354.1063418258445</v>
      </c>
      <c r="R25" s="238">
        <v>2372.2921998341885</v>
      </c>
      <c r="S25" s="238">
        <v>2262.1293701923255</v>
      </c>
      <c r="T25" s="238">
        <v>1897.4329407497492</v>
      </c>
      <c r="U25" s="238">
        <v>1555.8679983702953</v>
      </c>
      <c r="V25" s="238">
        <v>1569.5880615408657</v>
      </c>
      <c r="W25" s="238">
        <v>1453.1040604155189</v>
      </c>
      <c r="X25" s="238">
        <v>1306.6801931073039</v>
      </c>
      <c r="Y25" s="238">
        <v>1432.0262889882677</v>
      </c>
      <c r="Z25" s="238">
        <v>1505.0727911100205</v>
      </c>
    </row>
    <row r="26" spans="1:26">
      <c r="A26" s="234" t="s">
        <v>650</v>
      </c>
      <c r="B26" s="238"/>
      <c r="C26" s="238"/>
      <c r="D26" s="238"/>
      <c r="E26" s="238"/>
      <c r="F26" s="238"/>
      <c r="G26" s="238"/>
      <c r="H26" s="238"/>
      <c r="I26" s="238"/>
      <c r="J26" s="238"/>
      <c r="K26" s="238"/>
      <c r="L26" s="238"/>
      <c r="M26" s="238">
        <v>2129.4024898133957</v>
      </c>
      <c r="N26" s="238">
        <v>2119.75557692847</v>
      </c>
      <c r="O26" s="238"/>
      <c r="P26" s="238"/>
      <c r="Q26" s="238">
        <v>1992.0573944110413</v>
      </c>
      <c r="R26" s="238">
        <v>2150.666514062731</v>
      </c>
      <c r="S26" s="238">
        <v>2131.5099776546949</v>
      </c>
      <c r="T26" s="238">
        <v>1875.2113229828578</v>
      </c>
      <c r="U26" s="238">
        <v>1631.3227274706255</v>
      </c>
      <c r="V26" s="238">
        <v>1611.3192628703064</v>
      </c>
      <c r="W26" s="238">
        <v>1525.6266959234506</v>
      </c>
      <c r="X26" s="238">
        <v>1443.7333201998802</v>
      </c>
      <c r="Y26" s="238">
        <v>1577.3197285115502</v>
      </c>
      <c r="Z26" s="238">
        <v>1694.0352135814016</v>
      </c>
    </row>
    <row r="27" spans="1:26">
      <c r="A27" s="234" t="s">
        <v>651</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v>534.82513407451211</v>
      </c>
    </row>
    <row r="28" spans="1:26">
      <c r="A28" s="234" t="s">
        <v>652</v>
      </c>
      <c r="B28" s="238"/>
      <c r="C28" s="238"/>
      <c r="D28" s="238"/>
      <c r="E28" s="238"/>
      <c r="F28" s="238"/>
      <c r="G28" s="238"/>
      <c r="H28" s="238"/>
      <c r="I28" s="238"/>
      <c r="J28" s="238"/>
      <c r="K28" s="238"/>
      <c r="L28" s="238"/>
      <c r="M28" s="238"/>
      <c r="N28" s="238">
        <v>2514.3696157164586</v>
      </c>
      <c r="O28" s="238">
        <v>2532.9583804126382</v>
      </c>
      <c r="P28" s="238">
        <v>2584.6603521557031</v>
      </c>
      <c r="Q28" s="238">
        <v>2705.2665982310468</v>
      </c>
      <c r="R28" s="238">
        <v>2785.5425821537501</v>
      </c>
      <c r="S28" s="238">
        <v>2750.8163103241495</v>
      </c>
      <c r="T28" s="238">
        <v>2303.3737566541654</v>
      </c>
      <c r="U28" s="238">
        <v>1783.7794965505154</v>
      </c>
      <c r="V28" s="238">
        <v>1822.7873788237025</v>
      </c>
      <c r="W28" s="238">
        <v>1690.3930961529575</v>
      </c>
      <c r="X28" s="238"/>
      <c r="Y28" s="238">
        <v>1551.0875220581229</v>
      </c>
      <c r="Z28" s="238">
        <v>1548.0497523403014</v>
      </c>
    </row>
    <row r="29" spans="1:26">
      <c r="A29" s="234" t="s">
        <v>653</v>
      </c>
      <c r="B29" s="238">
        <v>1003.7126978182854</v>
      </c>
      <c r="C29" s="238">
        <v>925.79308792515292</v>
      </c>
      <c r="D29" s="238">
        <v>853.69868165379569</v>
      </c>
      <c r="E29" s="238">
        <v>761.59208265109601</v>
      </c>
      <c r="F29" s="238">
        <v>813.71843465710356</v>
      </c>
      <c r="G29" s="238">
        <v>747.59375932373564</v>
      </c>
      <c r="H29" s="238">
        <v>730.62020155493587</v>
      </c>
      <c r="I29" s="238">
        <v>691.66024357554534</v>
      </c>
      <c r="J29" s="238">
        <v>656.12591169803284</v>
      </c>
      <c r="K29" s="238">
        <v>651.4143668380492</v>
      </c>
      <c r="L29" s="238">
        <v>655.56811919483312</v>
      </c>
      <c r="M29" s="238">
        <v>603.38392277322157</v>
      </c>
      <c r="N29" s="238">
        <v>577.55321342900879</v>
      </c>
      <c r="O29" s="238">
        <v>546.49963485443106</v>
      </c>
      <c r="P29" s="238">
        <v>558.08692278585227</v>
      </c>
      <c r="Q29" s="238">
        <v>563.2032224102436</v>
      </c>
      <c r="R29" s="238">
        <v>579.28579583755084</v>
      </c>
      <c r="S29" s="238">
        <v>583.81195422124256</v>
      </c>
      <c r="T29" s="238">
        <v>562.41789176674149</v>
      </c>
      <c r="U29" s="238">
        <v>529.61159949127625</v>
      </c>
      <c r="V29" s="238">
        <v>543.63044750724794</v>
      </c>
      <c r="W29" s="238">
        <v>501.82717018595395</v>
      </c>
      <c r="X29" s="238">
        <v>479.16645585523872</v>
      </c>
      <c r="Y29" s="238">
        <v>501.12208605316164</v>
      </c>
      <c r="Z29" s="238">
        <v>498.86476090468557</v>
      </c>
    </row>
    <row r="30" spans="1:26">
      <c r="A30" s="234" t="s">
        <v>654</v>
      </c>
      <c r="B30" s="238"/>
      <c r="C30" s="238"/>
      <c r="D30" s="238"/>
      <c r="E30" s="238"/>
      <c r="F30" s="238"/>
      <c r="G30" s="238"/>
      <c r="H30" s="238"/>
      <c r="I30" s="238"/>
      <c r="J30" s="238"/>
      <c r="K30" s="238"/>
      <c r="L30" s="238"/>
      <c r="M30" s="238"/>
      <c r="N30" s="238"/>
      <c r="O30" s="238"/>
      <c r="P30" s="238"/>
      <c r="Q30" s="238"/>
      <c r="R30" s="238"/>
      <c r="S30" s="238"/>
      <c r="T30" s="238"/>
      <c r="U30" s="238"/>
      <c r="V30" s="238">
        <v>1194.2322606140071</v>
      </c>
      <c r="W30" s="238">
        <v>1151.9865528456671</v>
      </c>
      <c r="X30" s="238">
        <v>1009.9049172114568</v>
      </c>
      <c r="Y30" s="238">
        <v>1084.7158175374373</v>
      </c>
      <c r="Z30" s="238">
        <v>1099.8608715679563</v>
      </c>
    </row>
    <row r="31" spans="1:26">
      <c r="A31" s="234" t="s">
        <v>655</v>
      </c>
      <c r="B31" s="238">
        <v>793.45387895649969</v>
      </c>
      <c r="C31" s="238">
        <v>766.77516871505895</v>
      </c>
      <c r="D31" s="238">
        <v>730.42089146411786</v>
      </c>
      <c r="E31" s="238">
        <v>669.59823210293337</v>
      </c>
      <c r="F31" s="238">
        <v>753.47899253500202</v>
      </c>
      <c r="G31" s="238">
        <v>755.29390939036568</v>
      </c>
      <c r="H31" s="238">
        <v>775.64501813807658</v>
      </c>
      <c r="I31" s="238">
        <v>778.71655529554346</v>
      </c>
      <c r="J31" s="238"/>
      <c r="K31" s="238">
        <v>830.02480688129708</v>
      </c>
      <c r="L31" s="238"/>
      <c r="M31" s="238">
        <v>760.8809549543181</v>
      </c>
      <c r="N31" s="238"/>
      <c r="O31" s="238">
        <v>685.58658537204633</v>
      </c>
      <c r="P31" s="238">
        <v>663.70686187549722</v>
      </c>
      <c r="Q31" s="238">
        <v>635.2691570601786</v>
      </c>
      <c r="R31" s="238">
        <v>643.11164731314875</v>
      </c>
      <c r="S31" s="238">
        <v>609.08396987222056</v>
      </c>
      <c r="T31" s="238">
        <v>489.66863978415046</v>
      </c>
      <c r="U31" s="238">
        <v>410.12170192322634</v>
      </c>
      <c r="V31" s="238">
        <v>411.57538027422402</v>
      </c>
      <c r="W31" s="238"/>
      <c r="X31" s="238"/>
      <c r="Y31" s="238"/>
      <c r="Z31" s="238">
        <v>433.18107452732522</v>
      </c>
    </row>
    <row r="32" spans="1:26">
      <c r="A32" s="234" t="s">
        <v>656</v>
      </c>
      <c r="B32" s="238">
        <v>886.68789104022562</v>
      </c>
      <c r="C32" s="238">
        <v>813.10773434958799</v>
      </c>
      <c r="D32" s="238">
        <v>728.8799216550342</v>
      </c>
      <c r="E32" s="238">
        <v>689.84139470435014</v>
      </c>
      <c r="F32" s="238">
        <v>754.69347580026351</v>
      </c>
      <c r="G32" s="238">
        <v>699.80753437650867</v>
      </c>
      <c r="H32" s="238">
        <v>682.55020610222516</v>
      </c>
      <c r="I32" s="238">
        <v>710.19614464929703</v>
      </c>
      <c r="J32" s="238">
        <v>678.21445972676804</v>
      </c>
      <c r="K32" s="238">
        <v>745.65904057849639</v>
      </c>
      <c r="L32" s="238">
        <v>824.62926189775396</v>
      </c>
      <c r="M32" s="238">
        <v>881.13208248652347</v>
      </c>
      <c r="N32" s="238">
        <v>893.64537030102144</v>
      </c>
      <c r="O32" s="238">
        <v>919.67084490791615</v>
      </c>
      <c r="P32" s="238">
        <v>1099.7768796555511</v>
      </c>
      <c r="Q32" s="238">
        <v>1523.70039442082</v>
      </c>
      <c r="R32" s="238">
        <v>1549.0269500404909</v>
      </c>
      <c r="S32" s="238">
        <v>1398.6214953808101</v>
      </c>
      <c r="T32" s="238">
        <v>880.26602623583608</v>
      </c>
      <c r="U32" s="238">
        <v>427.7357543145697</v>
      </c>
      <c r="V32" s="238">
        <v>413.2626244861637</v>
      </c>
      <c r="W32" s="238">
        <v>438.42285311086727</v>
      </c>
      <c r="X32" s="238">
        <v>482.85015299237511</v>
      </c>
      <c r="Y32" s="238">
        <v>647.38349363739212</v>
      </c>
      <c r="Z32" s="238">
        <v>735.57946647128608</v>
      </c>
    </row>
    <row r="33" spans="1:26">
      <c r="A33" s="234" t="s">
        <v>657</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v>533.46078424268933</v>
      </c>
    </row>
    <row r="34" spans="1:26">
      <c r="A34" s="234" t="s">
        <v>658</v>
      </c>
      <c r="B34" s="238">
        <v>755.19574864561241</v>
      </c>
      <c r="C34" s="238">
        <v>713.86453583874697</v>
      </c>
      <c r="D34" s="238">
        <v>734.53016654683086</v>
      </c>
      <c r="E34" s="238">
        <v>698.8383478632436</v>
      </c>
      <c r="F34" s="238">
        <v>801.57338339356465</v>
      </c>
      <c r="G34" s="238">
        <v>774.54428115981693</v>
      </c>
      <c r="H34" s="238">
        <v>793.91596302387518</v>
      </c>
      <c r="I34" s="238">
        <v>785.38116101494086</v>
      </c>
      <c r="J34" s="238">
        <v>782.12667070642215</v>
      </c>
      <c r="K34" s="238">
        <v>831.2102783028123</v>
      </c>
      <c r="L34" s="238">
        <v>919.90353522442751</v>
      </c>
      <c r="M34" s="238">
        <v>818.70080734454723</v>
      </c>
      <c r="N34" s="238">
        <v>792.40233138492795</v>
      </c>
      <c r="O34" s="238">
        <v>741.19106643979023</v>
      </c>
      <c r="P34" s="238">
        <v>761.64532541479878</v>
      </c>
      <c r="Q34" s="238">
        <v>742.58008673203005</v>
      </c>
      <c r="R34" s="238">
        <v>786.20507711523624</v>
      </c>
      <c r="S34" s="238"/>
      <c r="T34" s="238">
        <v>718.76262218023487</v>
      </c>
      <c r="U34" s="238">
        <v>659.45569429296029</v>
      </c>
      <c r="V34" s="238">
        <v>648.91456776998928</v>
      </c>
      <c r="W34" s="238">
        <v>584.74051205906107</v>
      </c>
      <c r="X34" s="238">
        <v>545.09551788508395</v>
      </c>
      <c r="Y34" s="238">
        <v>594.2415447109164</v>
      </c>
      <c r="Z34" s="238">
        <v>584.81881980022968</v>
      </c>
    </row>
    <row r="35" spans="1:26">
      <c r="A35" s="234" t="s">
        <v>659</v>
      </c>
      <c r="B35" s="238">
        <v>875.11404183678508</v>
      </c>
      <c r="C35" s="238">
        <v>774.49726108079085</v>
      </c>
      <c r="D35" s="238">
        <v>706.79265604929151</v>
      </c>
      <c r="E35" s="238">
        <v>650.47972463419114</v>
      </c>
      <c r="F35" s="238">
        <v>740.60521147653799</v>
      </c>
      <c r="G35" s="238">
        <v>743.74369221704319</v>
      </c>
      <c r="H35" s="238">
        <v>715.61194023611677</v>
      </c>
      <c r="I35" s="238">
        <v>720.60957598637708</v>
      </c>
      <c r="J35" s="238">
        <v>718.93422551488788</v>
      </c>
      <c r="K35" s="238">
        <v>737.36076236146289</v>
      </c>
      <c r="L35" s="238">
        <v>788.74936711351756</v>
      </c>
      <c r="M35" s="238">
        <v>735.16353180614499</v>
      </c>
      <c r="N35" s="238">
        <v>738.94065184809949</v>
      </c>
      <c r="O35" s="238">
        <v>736.49423016431331</v>
      </c>
      <c r="P35" s="238">
        <v>741.70311308840098</v>
      </c>
      <c r="Q35" s="238">
        <v>783.84249476841524</v>
      </c>
      <c r="R35" s="238">
        <v>833.26564326262655</v>
      </c>
      <c r="S35" s="238">
        <v>818.50095633645003</v>
      </c>
      <c r="T35" s="238">
        <v>741.64557037715508</v>
      </c>
      <c r="U35" s="238">
        <v>669.69092052819303</v>
      </c>
      <c r="V35" s="238">
        <v>638.22868063711371</v>
      </c>
      <c r="W35" s="238">
        <v>601.38678620579219</v>
      </c>
      <c r="X35" s="238">
        <v>558.22464073501021</v>
      </c>
      <c r="Y35" s="238">
        <v>542.35790876871863</v>
      </c>
      <c r="Z35" s="238">
        <v>526.54158152415982</v>
      </c>
    </row>
    <row r="36" spans="1:26">
      <c r="A36" s="234" t="s">
        <v>660</v>
      </c>
      <c r="B36" s="238">
        <v>798.9193100689339</v>
      </c>
      <c r="C36" s="238">
        <v>748.47097837440663</v>
      </c>
      <c r="D36" s="238">
        <v>719.63411307368131</v>
      </c>
      <c r="E36" s="238">
        <v>673.64686777215047</v>
      </c>
      <c r="F36" s="238">
        <v>756.15087952287797</v>
      </c>
      <c r="G36" s="238">
        <v>740.7995067337539</v>
      </c>
      <c r="H36" s="238">
        <v>784.99800506639053</v>
      </c>
      <c r="I36" s="238">
        <v>732.06436940961407</v>
      </c>
      <c r="J36" s="238"/>
      <c r="K36" s="238"/>
      <c r="L36" s="238">
        <v>807.19609459314029</v>
      </c>
      <c r="M36" s="238">
        <v>742.7900792287669</v>
      </c>
      <c r="N36" s="238">
        <v>715.88530254784223</v>
      </c>
      <c r="O36" s="238">
        <v>672.10211993599944</v>
      </c>
      <c r="P36" s="238">
        <v>652.33240346495847</v>
      </c>
      <c r="Q36" s="238">
        <v>676.38829284643725</v>
      </c>
      <c r="R36" s="238">
        <v>698.11364962165942</v>
      </c>
      <c r="S36" s="238">
        <v>694.41251993782782</v>
      </c>
      <c r="T36" s="238">
        <v>669.0286373891206</v>
      </c>
      <c r="U36" s="238">
        <v>601.73399215278937</v>
      </c>
      <c r="V36" s="238">
        <v>574.56325618475751</v>
      </c>
      <c r="W36" s="238">
        <v>548.26714502366406</v>
      </c>
      <c r="X36" s="238">
        <v>499.47410224688485</v>
      </c>
      <c r="Y36" s="238">
        <v>521.54641638246119</v>
      </c>
      <c r="Z36" s="238">
        <v>512.70318583245671</v>
      </c>
    </row>
    <row r="37" spans="1:26">
      <c r="A37" s="234" t="s">
        <v>661</v>
      </c>
      <c r="B37" s="238">
        <v>978.31445818229122</v>
      </c>
      <c r="C37" s="238">
        <v>907.77486382500888</v>
      </c>
      <c r="D37" s="238">
        <v>845.7370141519649</v>
      </c>
      <c r="E37" s="238">
        <v>810.85038545136968</v>
      </c>
      <c r="F37" s="238">
        <v>889.26066809037673</v>
      </c>
      <c r="G37" s="238">
        <v>851.31928424327566</v>
      </c>
      <c r="H37" s="238">
        <v>824.36753420835248</v>
      </c>
      <c r="I37" s="238">
        <v>862.85709316188684</v>
      </c>
      <c r="J37" s="238">
        <v>919.26774665675123</v>
      </c>
      <c r="K37" s="238">
        <v>1043.0137956501708</v>
      </c>
      <c r="L37" s="238">
        <v>1118.5605551694014</v>
      </c>
      <c r="M37" s="238">
        <v>1065.2333472230139</v>
      </c>
      <c r="N37" s="238">
        <v>1065.0568970227523</v>
      </c>
      <c r="O37" s="238">
        <v>1021.0315867985772</v>
      </c>
      <c r="P37" s="238">
        <v>1083.3799373746294</v>
      </c>
      <c r="Q37" s="238">
        <v>1122.2515352395988</v>
      </c>
      <c r="R37" s="238">
        <v>1247.5454307040029</v>
      </c>
      <c r="S37" s="238">
        <v>1220.2976096637969</v>
      </c>
      <c r="T37" s="238">
        <v>1086.2125335538437</v>
      </c>
      <c r="U37" s="238">
        <v>914.62139831241802</v>
      </c>
      <c r="V37" s="238">
        <v>905.9382853195666</v>
      </c>
      <c r="W37" s="238">
        <v>829.55754910212067</v>
      </c>
      <c r="X37" s="238">
        <v>779.81435629332964</v>
      </c>
      <c r="Y37" s="238">
        <v>851.43323042157533</v>
      </c>
      <c r="Z37" s="238">
        <v>888.87392517786782</v>
      </c>
    </row>
    <row r="38" spans="1:26">
      <c r="A38" s="234" t="s">
        <v>662</v>
      </c>
      <c r="B38" s="238">
        <v>908.22818951498516</v>
      </c>
      <c r="C38" s="238">
        <v>886.89660551533461</v>
      </c>
      <c r="D38" s="238">
        <v>803.87390298222635</v>
      </c>
      <c r="E38" s="238">
        <v>726.05411092575173</v>
      </c>
      <c r="F38" s="238">
        <v>788.69961933817251</v>
      </c>
      <c r="G38" s="238">
        <v>739.66713658650542</v>
      </c>
      <c r="H38" s="238">
        <v>773.90493488144307</v>
      </c>
      <c r="I38" s="238">
        <v>786.2142273577756</v>
      </c>
      <c r="J38" s="238">
        <v>783.66325958966968</v>
      </c>
      <c r="K38" s="238"/>
      <c r="L38" s="238">
        <v>869.22572918517972</v>
      </c>
      <c r="M38" s="238">
        <v>783.05114047360837</v>
      </c>
      <c r="N38" s="238">
        <v>759.32291717151531</v>
      </c>
      <c r="O38" s="238">
        <v>735.88818677392908</v>
      </c>
      <c r="P38" s="238">
        <v>757.21373416494828</v>
      </c>
      <c r="Q38" s="238">
        <v>789.00029577296334</v>
      </c>
      <c r="R38" s="238">
        <v>856.06057603700845</v>
      </c>
      <c r="S38" s="238">
        <v>886.79217544273581</v>
      </c>
      <c r="T38" s="238">
        <v>798.39004395899383</v>
      </c>
      <c r="U38" s="238">
        <v>686.59083868327605</v>
      </c>
      <c r="V38" s="238">
        <v>651.27669999316493</v>
      </c>
      <c r="W38" s="238">
        <v>628.52979400909601</v>
      </c>
      <c r="X38" s="238">
        <v>587.9777506211484</v>
      </c>
      <c r="Y38" s="238">
        <v>669.64700103362406</v>
      </c>
      <c r="Z38" s="238">
        <v>745.90955351472849</v>
      </c>
    </row>
    <row r="39" spans="1:26">
      <c r="A39" s="234" t="s">
        <v>663</v>
      </c>
      <c r="B39" s="238">
        <v>872.86357455191444</v>
      </c>
      <c r="C39" s="238">
        <v>811.39171954393805</v>
      </c>
      <c r="D39" s="238">
        <v>749.42622001998041</v>
      </c>
      <c r="E39" s="238">
        <v>659.92651645407602</v>
      </c>
      <c r="F39" s="238">
        <v>753.47897310291989</v>
      </c>
      <c r="G39" s="238">
        <v>744.87606462904091</v>
      </c>
      <c r="H39" s="238">
        <v>778.47266838400219</v>
      </c>
      <c r="I39" s="238">
        <v>766.84524744506928</v>
      </c>
      <c r="J39" s="238">
        <v>749.28196015934645</v>
      </c>
      <c r="K39" s="238">
        <v>782.01337434805373</v>
      </c>
      <c r="L39" s="238">
        <v>819.76419454509823</v>
      </c>
      <c r="M39" s="238">
        <v>759.10733791349207</v>
      </c>
      <c r="N39" s="238">
        <v>750.30125874967541</v>
      </c>
      <c r="O39" s="238">
        <v>703.46486538837826</v>
      </c>
      <c r="P39" s="238">
        <v>736.38520063417616</v>
      </c>
      <c r="Q39" s="238">
        <v>749.60042698822076</v>
      </c>
      <c r="R39" s="238">
        <v>798.85264048190106</v>
      </c>
      <c r="S39" s="238">
        <v>737.857684636709</v>
      </c>
      <c r="T39" s="238">
        <v>680.00713521429248</v>
      </c>
      <c r="U39" s="238">
        <v>581.26361109062952</v>
      </c>
      <c r="V39" s="238">
        <v>543.51796448479672</v>
      </c>
      <c r="W39" s="238">
        <v>512.3238720343395</v>
      </c>
      <c r="X39" s="238">
        <v>487.00614975142821</v>
      </c>
      <c r="Y39" s="238">
        <v>507.60752723624256</v>
      </c>
      <c r="Z39" s="238">
        <v>542.81632594661676</v>
      </c>
    </row>
    <row r="40" spans="1:26">
      <c r="A40" s="234" t="s">
        <v>664</v>
      </c>
      <c r="B40" s="238">
        <v>1412.0135250795804</v>
      </c>
      <c r="C40" s="238">
        <v>1395.9826976717752</v>
      </c>
      <c r="D40" s="238">
        <v>1314.1926348507518</v>
      </c>
      <c r="E40" s="238">
        <v>1192.3211948899773</v>
      </c>
      <c r="F40" s="238">
        <v>1305.3501583853617</v>
      </c>
      <c r="G40" s="238">
        <v>1249.2357433874834</v>
      </c>
      <c r="H40" s="238">
        <v>1242.6416373005463</v>
      </c>
      <c r="I40" s="238">
        <v>1234.8250182234285</v>
      </c>
      <c r="J40" s="238">
        <v>1190.8608502448512</v>
      </c>
      <c r="K40" s="238">
        <v>1265.6841218481482</v>
      </c>
      <c r="L40" s="238">
        <v>1344.5835295622023</v>
      </c>
      <c r="M40" s="238">
        <v>1306.9770726715528</v>
      </c>
      <c r="N40" s="238">
        <v>1363.2728281891232</v>
      </c>
      <c r="O40" s="238">
        <v>1315.1141874357304</v>
      </c>
      <c r="P40" s="238">
        <v>1405.1145493344602</v>
      </c>
      <c r="Q40" s="238">
        <v>1494.4728410678222</v>
      </c>
      <c r="R40" s="238">
        <v>1602.4112905180043</v>
      </c>
      <c r="S40" s="238">
        <v>1558.7722320499201</v>
      </c>
      <c r="T40" s="238">
        <v>1290.7041218620705</v>
      </c>
      <c r="U40" s="238">
        <v>941.99459419227162</v>
      </c>
      <c r="V40" s="238">
        <v>861.05753686488367</v>
      </c>
      <c r="W40" s="238">
        <v>731.80036522785849</v>
      </c>
      <c r="X40" s="238">
        <v>658.06279051919535</v>
      </c>
      <c r="Y40" s="238">
        <v>732.56555418075573</v>
      </c>
      <c r="Z40" s="238">
        <v>791.12799533835459</v>
      </c>
    </row>
    <row r="41" spans="1:26">
      <c r="A41" s="234" t="s">
        <v>665</v>
      </c>
      <c r="B41" s="238">
        <v>1027.1819733035964</v>
      </c>
      <c r="C41" s="238">
        <v>970.40959299348458</v>
      </c>
      <c r="D41" s="238">
        <v>908.91685594130161</v>
      </c>
      <c r="E41" s="238">
        <v>820.29719526516124</v>
      </c>
      <c r="F41" s="238">
        <v>935.89763822325313</v>
      </c>
      <c r="G41" s="238">
        <v>905.4467869975424</v>
      </c>
      <c r="H41" s="238">
        <v>910.06695597038163</v>
      </c>
      <c r="I41" s="238">
        <v>916.79867827627925</v>
      </c>
      <c r="J41" s="238">
        <v>887.95963075515283</v>
      </c>
      <c r="K41" s="238">
        <v>953.11584584512673</v>
      </c>
      <c r="L41" s="238">
        <v>1035.6516239469474</v>
      </c>
      <c r="M41" s="238">
        <v>924.94034411432722</v>
      </c>
      <c r="N41" s="238">
        <v>893.31126821746625</v>
      </c>
      <c r="O41" s="238">
        <v>840.27917591868015</v>
      </c>
      <c r="P41" s="238">
        <v>841.266543151782</v>
      </c>
      <c r="Q41" s="238">
        <v>831.69542631061188</v>
      </c>
      <c r="R41" s="238">
        <v>838.85406729343708</v>
      </c>
      <c r="S41" s="238">
        <v>796.06847880804526</v>
      </c>
      <c r="T41" s="238">
        <v>687.81115967621804</v>
      </c>
      <c r="U41" s="238">
        <v>586.50023210093855</v>
      </c>
      <c r="V41" s="238">
        <v>572.98851636704353</v>
      </c>
      <c r="W41" s="238">
        <v>515.92879994186603</v>
      </c>
      <c r="X41" s="238">
        <v>479.35534547864324</v>
      </c>
      <c r="Y41" s="238">
        <v>518.44888761214099</v>
      </c>
      <c r="Z41" s="238">
        <v>541.93925365722953</v>
      </c>
    </row>
    <row r="42" spans="1:26">
      <c r="A42" s="234" t="s">
        <v>666</v>
      </c>
      <c r="B42" s="238">
        <v>1031.6829303781069</v>
      </c>
      <c r="C42" s="238">
        <v>980.99173386891812</v>
      </c>
      <c r="D42" s="238">
        <v>929.97684515310641</v>
      </c>
      <c r="E42" s="238">
        <v>848.86253279083951</v>
      </c>
      <c r="F42" s="238">
        <v>952.90071727923817</v>
      </c>
      <c r="G42" s="238">
        <v>938.96507516450959</v>
      </c>
      <c r="H42" s="238">
        <v>971.1876095620828</v>
      </c>
      <c r="I42" s="238">
        <v>969.07411404350921</v>
      </c>
      <c r="J42" s="238">
        <v>931.94465248193842</v>
      </c>
      <c r="K42" s="238">
        <v>971.68818929890494</v>
      </c>
      <c r="L42" s="238"/>
      <c r="M42" s="238"/>
      <c r="N42" s="238"/>
      <c r="O42" s="238"/>
      <c r="P42" s="238">
        <v>804.04105256806838</v>
      </c>
      <c r="Q42" s="238">
        <v>798.59952220420303</v>
      </c>
      <c r="R42" s="238">
        <v>784.44030698769052</v>
      </c>
      <c r="S42" s="238">
        <v>732.17856579827799</v>
      </c>
      <c r="T42" s="238">
        <v>561.22745598856318</v>
      </c>
      <c r="U42" s="238">
        <v>477.36452224541512</v>
      </c>
      <c r="V42" s="238">
        <v>512.69761633313396</v>
      </c>
      <c r="W42" s="238">
        <v>437.04449514187672</v>
      </c>
      <c r="X42" s="238">
        <v>398.12469568316402</v>
      </c>
      <c r="Y42" s="238">
        <v>448.65768282608383</v>
      </c>
      <c r="Z42" s="238">
        <v>468.84906460458541</v>
      </c>
    </row>
    <row r="43" spans="1:26">
      <c r="A43" s="234" t="s">
        <v>667</v>
      </c>
      <c r="B43" s="238"/>
      <c r="C43" s="238"/>
      <c r="D43" s="238">
        <v>889.91154536345016</v>
      </c>
      <c r="E43" s="238">
        <v>839.64064230754389</v>
      </c>
      <c r="F43" s="238">
        <v>1010.2253689591828</v>
      </c>
      <c r="G43" s="238">
        <v>1028.649156357134</v>
      </c>
      <c r="H43" s="238">
        <v>1082.7708885820402</v>
      </c>
      <c r="I43" s="238">
        <v>1085.288051834975</v>
      </c>
      <c r="J43" s="238">
        <v>1062.7472908856205</v>
      </c>
      <c r="K43" s="238">
        <v>1138.6414653777563</v>
      </c>
      <c r="L43" s="238">
        <v>1247.0794510138116</v>
      </c>
      <c r="M43" s="238"/>
      <c r="N43" s="238">
        <v>1173.4838825401573</v>
      </c>
      <c r="O43" s="238"/>
      <c r="P43" s="238"/>
      <c r="Q43" s="238">
        <v>1176.4084314601291</v>
      </c>
      <c r="R43" s="238">
        <v>1281.0760190081201</v>
      </c>
      <c r="S43" s="238">
        <v>1230.5199838192398</v>
      </c>
      <c r="T43" s="238">
        <v>1082.6411931514642</v>
      </c>
      <c r="U43" s="238">
        <v>897.24537717825899</v>
      </c>
      <c r="V43" s="238">
        <v>880.29213370406012</v>
      </c>
      <c r="W43" s="238">
        <v>793.72029280146489</v>
      </c>
      <c r="X43" s="238">
        <v>755.63405702316265</v>
      </c>
      <c r="Y43" s="238">
        <v>835.36479024576124</v>
      </c>
      <c r="Z43" s="238">
        <v>857.68878616477673</v>
      </c>
    </row>
    <row r="44" spans="1:26">
      <c r="A44" s="234" t="s">
        <v>668</v>
      </c>
      <c r="B44" s="238"/>
      <c r="C44" s="238"/>
      <c r="D44" s="238"/>
      <c r="E44" s="238"/>
      <c r="F44" s="238"/>
      <c r="G44" s="238"/>
      <c r="H44" s="238"/>
      <c r="I44" s="238"/>
      <c r="J44" s="238"/>
      <c r="K44" s="238"/>
      <c r="L44" s="238"/>
      <c r="M44" s="238"/>
      <c r="N44" s="238"/>
      <c r="O44" s="238"/>
      <c r="P44" s="238"/>
      <c r="Q44" s="238"/>
      <c r="R44" s="238"/>
      <c r="S44" s="238">
        <v>833.69256125024015</v>
      </c>
      <c r="T44" s="238">
        <v>766.90944303898311</v>
      </c>
      <c r="U44" s="238">
        <v>701.70562059589508</v>
      </c>
      <c r="V44" s="238">
        <v>656.67588507082849</v>
      </c>
      <c r="W44" s="238">
        <v>637.43607588378507</v>
      </c>
      <c r="X44" s="238">
        <v>573.90406630909206</v>
      </c>
      <c r="Y44" s="238">
        <v>598.2102437681117</v>
      </c>
      <c r="Z44" s="238">
        <v>622.92315178649449</v>
      </c>
    </row>
    <row r="45" spans="1:26">
      <c r="A45" s="234" t="s">
        <v>669</v>
      </c>
      <c r="B45" s="238">
        <v>992.78180987368012</v>
      </c>
      <c r="C45" s="238">
        <v>922.93302797531487</v>
      </c>
      <c r="D45" s="238">
        <v>870.39254907531461</v>
      </c>
      <c r="E45" s="238">
        <v>763.84133668548736</v>
      </c>
      <c r="F45" s="238">
        <v>839.22304473954534</v>
      </c>
      <c r="G45" s="238">
        <v>822.55697651289472</v>
      </c>
      <c r="H45" s="238">
        <v>808.48920842253813</v>
      </c>
      <c r="I45" s="238">
        <v>823.07779415987056</v>
      </c>
      <c r="J45" s="238">
        <v>802.67862793116683</v>
      </c>
      <c r="K45" s="238">
        <v>856.10509122034284</v>
      </c>
      <c r="L45" s="238">
        <v>912.20050870646185</v>
      </c>
      <c r="M45" s="238">
        <v>819.94233803159489</v>
      </c>
      <c r="N45" s="238">
        <v>798.58383808137353</v>
      </c>
      <c r="O45" s="238">
        <v>742.85770091443146</v>
      </c>
      <c r="P45" s="238">
        <v>736.08977500473816</v>
      </c>
      <c r="Q45" s="238">
        <v>770.80470567969348</v>
      </c>
      <c r="R45" s="238"/>
      <c r="S45" s="238">
        <v>830.85299473214423</v>
      </c>
      <c r="T45" s="238">
        <v>764.26402872890446</v>
      </c>
      <c r="U45" s="238"/>
      <c r="V45" s="238">
        <v>643.62787696307953</v>
      </c>
      <c r="W45" s="238">
        <v>597.78186890099482</v>
      </c>
      <c r="X45" s="238">
        <v>533.00535408186192</v>
      </c>
      <c r="Y45" s="238">
        <v>565.87980658744823</v>
      </c>
      <c r="Z45" s="238">
        <v>581.89519352704053</v>
      </c>
    </row>
    <row r="46" spans="1:26">
      <c r="A46" s="234" t="s">
        <v>670</v>
      </c>
      <c r="B46" s="238">
        <v>1046.793265833101</v>
      </c>
      <c r="C46" s="238">
        <v>970.40959299348458</v>
      </c>
      <c r="D46" s="238">
        <v>934.08608171151013</v>
      </c>
      <c r="E46" s="238">
        <v>822.32151647362718</v>
      </c>
      <c r="F46" s="238">
        <v>918.65168971913056</v>
      </c>
      <c r="G46" s="238">
        <v>893.44362221827055</v>
      </c>
      <c r="H46" s="238">
        <v>939.21345981838147</v>
      </c>
      <c r="I46" s="238">
        <v>978.23793545290391</v>
      </c>
      <c r="J46" s="238">
        <v>933.48124712741571</v>
      </c>
      <c r="K46" s="238">
        <v>984.92588962229604</v>
      </c>
      <c r="L46" s="238">
        <v>1042.9492685588439</v>
      </c>
      <c r="M46" s="238">
        <v>958.81637798190229</v>
      </c>
      <c r="N46" s="238"/>
      <c r="O46" s="238">
        <v>877.55082927621936</v>
      </c>
      <c r="P46" s="238">
        <v>860.76559487599297</v>
      </c>
      <c r="Q46" s="238">
        <v>860.34986200865421</v>
      </c>
      <c r="R46" s="238">
        <v>864.00202690454705</v>
      </c>
      <c r="S46" s="238">
        <v>829.5752245835165</v>
      </c>
      <c r="T46" s="238">
        <v>725.11168795096683</v>
      </c>
      <c r="U46" s="238">
        <v>630.77339374141252</v>
      </c>
      <c r="V46" s="238">
        <v>602.1216304302385</v>
      </c>
      <c r="W46" s="238">
        <v>524.94110910795291</v>
      </c>
      <c r="X46" s="238">
        <v>507.69163206243741</v>
      </c>
      <c r="Y46" s="238">
        <v>543.61631855077087</v>
      </c>
      <c r="Z46" s="238">
        <v>598.85213235612082</v>
      </c>
    </row>
    <row r="47" spans="1:26">
      <c r="A47" s="234" t="s">
        <v>671</v>
      </c>
      <c r="B47" s="238">
        <v>809.52870130928591</v>
      </c>
      <c r="C47" s="238">
        <v>733.02677934277165</v>
      </c>
      <c r="D47" s="238">
        <v>693.9512195712</v>
      </c>
      <c r="E47" s="238">
        <v>632.7107174037551</v>
      </c>
      <c r="F47" s="238">
        <v>718.50122060590752</v>
      </c>
      <c r="G47" s="238">
        <v>680.55718072505215</v>
      </c>
      <c r="H47" s="238">
        <v>691.68567310734409</v>
      </c>
      <c r="I47" s="238">
        <v>680.62199790253214</v>
      </c>
      <c r="J47" s="238">
        <v>644.21729167112449</v>
      </c>
      <c r="K47" s="238">
        <v>670.7770100837904</v>
      </c>
      <c r="L47" s="238">
        <v>712.52995291182526</v>
      </c>
      <c r="M47" s="238">
        <v>651.4488929674061</v>
      </c>
      <c r="N47" s="238">
        <v>632.68555875662082</v>
      </c>
      <c r="O47" s="238">
        <v>621.04295975081118</v>
      </c>
      <c r="P47" s="238">
        <v>664.29774267841333</v>
      </c>
      <c r="Q47" s="238">
        <v>715.64488938105376</v>
      </c>
      <c r="R47" s="238">
        <v>772.96933057147828</v>
      </c>
      <c r="S47" s="238">
        <v>773.49402366362324</v>
      </c>
      <c r="T47" s="238">
        <v>733.70931421978196</v>
      </c>
      <c r="U47" s="238">
        <v>635.89095330279952</v>
      </c>
      <c r="V47" s="238">
        <v>606.28349101263541</v>
      </c>
      <c r="W47" s="238">
        <v>569.68465788602691</v>
      </c>
      <c r="X47" s="238">
        <v>538.10589341219406</v>
      </c>
      <c r="Y47" s="238">
        <v>586.30410787741562</v>
      </c>
      <c r="Z47" s="238">
        <v>666.38744903134591</v>
      </c>
    </row>
    <row r="48" spans="1:26">
      <c r="A48" s="234" t="s">
        <v>672</v>
      </c>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v>735.46948740293089</v>
      </c>
      <c r="Z48" s="238">
        <v>703.12743118578817</v>
      </c>
    </row>
    <row r="49" spans="1:26">
      <c r="A49" s="234" t="s">
        <v>673</v>
      </c>
      <c r="B49" s="238"/>
      <c r="C49" s="238"/>
      <c r="D49" s="238"/>
      <c r="E49" s="238"/>
      <c r="F49" s="238"/>
      <c r="G49" s="238"/>
      <c r="H49" s="238"/>
      <c r="I49" s="238"/>
      <c r="J49" s="238"/>
      <c r="K49" s="238"/>
      <c r="L49" s="238">
        <v>586.44357756751333</v>
      </c>
      <c r="M49" s="238">
        <v>470.18541797929885</v>
      </c>
      <c r="N49" s="238">
        <v>441.56005942449178</v>
      </c>
      <c r="O49" s="238">
        <v>421.80620122246251</v>
      </c>
      <c r="P49" s="238">
        <v>423.36608051735783</v>
      </c>
      <c r="Q49" s="238">
        <v>494.43252085876435</v>
      </c>
      <c r="R49" s="238">
        <v>565.1676362878261</v>
      </c>
      <c r="S49" s="238">
        <v>615.61494304854261</v>
      </c>
      <c r="T49" s="238">
        <v>523.39784352908487</v>
      </c>
      <c r="U49" s="238">
        <v>559.84111928139259</v>
      </c>
      <c r="V49" s="238">
        <v>447.56994633381748</v>
      </c>
      <c r="W49" s="238">
        <v>375.76071435229045</v>
      </c>
      <c r="X49" s="238">
        <v>362.98771203158685</v>
      </c>
      <c r="Y49" s="238">
        <v>389.22384954556264</v>
      </c>
      <c r="Z49" s="238">
        <v>355.21822504552625</v>
      </c>
    </row>
    <row r="50" spans="1:26">
      <c r="A50" s="234" t="s">
        <v>674</v>
      </c>
      <c r="B50" s="238">
        <v>1150.3152431822016</v>
      </c>
      <c r="C50" s="238">
        <v>1007.8760582985376</v>
      </c>
      <c r="D50" s="238">
        <v>937.16803673940126</v>
      </c>
      <c r="E50" s="238">
        <v>847.06313766058429</v>
      </c>
      <c r="F50" s="238">
        <v>920.83780137557744</v>
      </c>
      <c r="G50" s="238">
        <v>867.17252292348803</v>
      </c>
      <c r="H50" s="238">
        <v>898.75637238757599</v>
      </c>
      <c r="I50" s="238">
        <v>928.46172370641818</v>
      </c>
      <c r="J50" s="238">
        <v>852.81002823986114</v>
      </c>
      <c r="K50" s="238">
        <v>914.19299724821758</v>
      </c>
      <c r="L50" s="238">
        <v>993.89313204172947</v>
      </c>
      <c r="M50" s="238">
        <v>921.74787210565285</v>
      </c>
      <c r="N50" s="238">
        <v>899.99397815956979</v>
      </c>
      <c r="O50" s="238">
        <v>837.24892866459004</v>
      </c>
      <c r="P50" s="238">
        <v>814.52918681982919</v>
      </c>
      <c r="Q50" s="238">
        <v>840.29176131819224</v>
      </c>
      <c r="R50" s="238">
        <v>876.35540309094972</v>
      </c>
      <c r="S50" s="238">
        <v>852.85953941249875</v>
      </c>
      <c r="T50" s="238">
        <v>769.29031459534008</v>
      </c>
      <c r="U50" s="238">
        <v>668.61978403634669</v>
      </c>
      <c r="V50" s="238">
        <v>646.88988461416773</v>
      </c>
      <c r="W50" s="238">
        <v>628.31773942630048</v>
      </c>
      <c r="X50" s="238">
        <v>598.46217316234481</v>
      </c>
      <c r="Y50" s="238">
        <v>675.06765702212999</v>
      </c>
      <c r="Z50" s="238">
        <v>730.12207688935109</v>
      </c>
    </row>
    <row r="51" spans="1:26">
      <c r="A51" s="234" t="s">
        <v>675</v>
      </c>
      <c r="B51" s="238"/>
      <c r="C51" s="238"/>
      <c r="D51" s="238"/>
      <c r="E51" s="238"/>
      <c r="F51" s="238"/>
      <c r="G51" s="238"/>
      <c r="H51" s="238"/>
      <c r="I51" s="238"/>
      <c r="J51" s="238"/>
      <c r="K51" s="238"/>
      <c r="L51" s="238"/>
      <c r="M51" s="238"/>
      <c r="N51" s="238"/>
      <c r="O51" s="238">
        <v>368.17135965835854</v>
      </c>
      <c r="P51" s="238">
        <v>362.80081151327676</v>
      </c>
      <c r="Q51" s="238">
        <v>385.97545043668714</v>
      </c>
      <c r="R51" s="238"/>
      <c r="S51" s="238"/>
      <c r="T51" s="238"/>
      <c r="U51" s="238"/>
      <c r="V51" s="238"/>
      <c r="W51" s="238"/>
      <c r="X51" s="238"/>
      <c r="Y51" s="238"/>
      <c r="Z51" s="238"/>
    </row>
    <row r="52" spans="1:26">
      <c r="A52" s="234" t="s">
        <v>676</v>
      </c>
      <c r="B52" s="238"/>
      <c r="C52" s="238"/>
      <c r="D52" s="238">
        <v>559.11615966582531</v>
      </c>
      <c r="E52" s="238">
        <v>520.69865282476951</v>
      </c>
      <c r="F52" s="238">
        <v>599.47972793926772</v>
      </c>
      <c r="G52" s="238">
        <v>596.30849118656624</v>
      </c>
      <c r="H52" s="238">
        <v>602.07107326211644</v>
      </c>
      <c r="I52" s="238">
        <v>602.72951175730236</v>
      </c>
      <c r="J52" s="238">
        <v>598.88777075772271</v>
      </c>
      <c r="K52" s="238">
        <v>649.43858772145472</v>
      </c>
      <c r="L52" s="238">
        <v>701.78625195016798</v>
      </c>
      <c r="M52" s="238">
        <v>636.72788092870985</v>
      </c>
      <c r="N52" s="238">
        <v>630.68075078602203</v>
      </c>
      <c r="O52" s="238">
        <v>607.10396631730157</v>
      </c>
      <c r="P52" s="238">
        <v>635.49230796786003</v>
      </c>
      <c r="Q52" s="238">
        <v>660.34180083228762</v>
      </c>
      <c r="R52" s="238">
        <v>656.20035909244666</v>
      </c>
      <c r="S52" s="238">
        <v>613.62725642430837</v>
      </c>
      <c r="T52" s="238">
        <v>494.69494020043743</v>
      </c>
      <c r="U52" s="238">
        <v>518.66232947030369</v>
      </c>
      <c r="V52" s="238">
        <v>504.37387267173591</v>
      </c>
      <c r="W52" s="238">
        <v>458.56803847645585</v>
      </c>
      <c r="X52" s="238">
        <v>427.02769364158712</v>
      </c>
      <c r="Y52" s="238">
        <v>440.72026535213797</v>
      </c>
      <c r="Z52" s="238">
        <v>446.04494144661851</v>
      </c>
    </row>
    <row r="53" spans="1:26">
      <c r="A53" s="234" t="s">
        <v>677</v>
      </c>
      <c r="B53" s="238">
        <v>915.62262335770754</v>
      </c>
      <c r="C53" s="238">
        <v>870.02242083931071</v>
      </c>
      <c r="D53" s="238">
        <v>831.35461043307691</v>
      </c>
      <c r="E53" s="238">
        <v>735.725840070039</v>
      </c>
      <c r="F53" s="238">
        <v>815.1758383797179</v>
      </c>
      <c r="G53" s="238">
        <v>797.64471324171268</v>
      </c>
      <c r="H53" s="238">
        <v>824.150009934933</v>
      </c>
      <c r="I53" s="238">
        <v>801.62609007485048</v>
      </c>
      <c r="J53" s="238">
        <v>785.96816692383175</v>
      </c>
      <c r="K53" s="238">
        <v>820.54106712164446</v>
      </c>
      <c r="L53" s="238"/>
      <c r="M53" s="238"/>
      <c r="N53" s="238">
        <v>750.96952974388591</v>
      </c>
      <c r="O53" s="238"/>
      <c r="P53" s="238">
        <v>678.33116174767042</v>
      </c>
      <c r="Q53" s="238">
        <v>667.36214108847821</v>
      </c>
      <c r="R53" s="238">
        <v>692.96640341631769</v>
      </c>
      <c r="S53" s="238">
        <v>649.12166042849094</v>
      </c>
      <c r="T53" s="238">
        <v>554.61388714552254</v>
      </c>
      <c r="U53" s="238">
        <v>481.05395139033908</v>
      </c>
      <c r="V53" s="238">
        <v>460.28053237013796</v>
      </c>
      <c r="W53" s="238">
        <v>390.81660139378511</v>
      </c>
      <c r="X53" s="238">
        <v>387.35690659241368</v>
      </c>
      <c r="Y53" s="238">
        <v>406.55065110454188</v>
      </c>
      <c r="Z53" s="238">
        <v>439.61300847423973</v>
      </c>
    </row>
    <row r="54" spans="1:26">
      <c r="A54" s="234" t="s">
        <v>678</v>
      </c>
      <c r="B54" s="238"/>
      <c r="C54" s="238"/>
      <c r="D54" s="238"/>
      <c r="E54" s="238"/>
      <c r="F54" s="238"/>
      <c r="G54" s="238"/>
      <c r="H54" s="238"/>
      <c r="I54" s="238"/>
      <c r="J54" s="238"/>
      <c r="K54" s="238"/>
      <c r="L54" s="238"/>
      <c r="M54" s="238"/>
      <c r="N54" s="238"/>
      <c r="O54" s="238"/>
      <c r="P54" s="238"/>
      <c r="Q54" s="238"/>
      <c r="R54" s="238"/>
      <c r="S54" s="238"/>
      <c r="T54" s="238"/>
      <c r="U54" s="238"/>
      <c r="V54" s="238"/>
      <c r="W54" s="238"/>
      <c r="X54" s="238">
        <v>421.8327123331805</v>
      </c>
      <c r="Y54" s="238">
        <v>443.33380525209583</v>
      </c>
      <c r="Z54" s="238">
        <v>463.09931434440273</v>
      </c>
    </row>
    <row r="55" spans="1:26">
      <c r="A55" s="234" t="s">
        <v>679</v>
      </c>
      <c r="B55" s="238"/>
      <c r="C55" s="238"/>
      <c r="D55" s="238"/>
      <c r="E55" s="238"/>
      <c r="F55" s="238"/>
      <c r="G55" s="238"/>
      <c r="H55" s="238"/>
      <c r="I55" s="238"/>
      <c r="J55" s="238"/>
      <c r="K55" s="238"/>
      <c r="L55" s="238"/>
      <c r="M55" s="238"/>
      <c r="N55" s="238">
        <v>492.84984486471666</v>
      </c>
      <c r="O55" s="238">
        <v>445.89642902044869</v>
      </c>
      <c r="P55" s="238">
        <v>445.3764051980022</v>
      </c>
      <c r="Q55" s="238">
        <v>468.21371771103719</v>
      </c>
      <c r="R55" s="238">
        <v>500.75352369112085</v>
      </c>
      <c r="S55" s="238">
        <v>462.70505485785242</v>
      </c>
      <c r="T55" s="238">
        <v>458.05578335984421</v>
      </c>
      <c r="U55" s="238">
        <v>406.31326250533277</v>
      </c>
      <c r="V55" s="238">
        <v>389.30373957920153</v>
      </c>
      <c r="W55" s="238">
        <v>368.33881243662529</v>
      </c>
      <c r="X55" s="238">
        <v>327.56736655316877</v>
      </c>
      <c r="Y55" s="238">
        <v>324.75653975709298</v>
      </c>
      <c r="Z55" s="238">
        <v>343.81615956840045</v>
      </c>
    </row>
    <row r="56" spans="1:26">
      <c r="A56" s="234" t="s">
        <v>680</v>
      </c>
      <c r="B56" s="238">
        <v>823.99604978570812</v>
      </c>
      <c r="C56" s="238">
        <v>754.76302217499699</v>
      </c>
      <c r="D56" s="238">
        <v>678.79831939047745</v>
      </c>
      <c r="E56" s="238">
        <v>610.21833675575976</v>
      </c>
      <c r="F56" s="238">
        <v>669.67811938450177</v>
      </c>
      <c r="G56" s="238">
        <v>630.05326334788015</v>
      </c>
      <c r="H56" s="238">
        <v>636.22032653283145</v>
      </c>
      <c r="I56" s="238">
        <v>626.26389419552913</v>
      </c>
      <c r="J56" s="238">
        <v>605.22621214585649</v>
      </c>
      <c r="K56" s="238">
        <v>673.34553083847959</v>
      </c>
      <c r="L56" s="238">
        <v>692.25883049612617</v>
      </c>
      <c r="M56" s="238">
        <v>671.13601711260128</v>
      </c>
      <c r="N56" s="238">
        <v>701.01627292666183</v>
      </c>
      <c r="O56" s="238">
        <v>771.03871856729324</v>
      </c>
      <c r="P56" s="238">
        <v>899.61602243974573</v>
      </c>
      <c r="Q56" s="238">
        <v>1118.3831701589622</v>
      </c>
      <c r="R56" s="238">
        <v>1210.9264652638453</v>
      </c>
      <c r="S56" s="238">
        <v>1087.9744857339658</v>
      </c>
      <c r="T56" s="238">
        <v>866.24526028858998</v>
      </c>
      <c r="U56" s="238">
        <v>601.25793677925071</v>
      </c>
      <c r="V56" s="238">
        <v>519.89652977001867</v>
      </c>
      <c r="W56" s="238">
        <v>453.90283765495121</v>
      </c>
      <c r="X56" s="238">
        <v>412.00947148096469</v>
      </c>
      <c r="Y56" s="238">
        <v>467.88201115020649</v>
      </c>
      <c r="Z56" s="238">
        <v>526.73648864299162</v>
      </c>
    </row>
    <row r="57" spans="1:26">
      <c r="A57" s="234" t="s">
        <v>681</v>
      </c>
      <c r="B57" s="238">
        <v>1107.8776621459576</v>
      </c>
      <c r="C57" s="238">
        <v>1014.1681249794021</v>
      </c>
      <c r="D57" s="238">
        <v>987.24963900395812</v>
      </c>
      <c r="E57" s="238">
        <v>934.78343770751087</v>
      </c>
      <c r="F57" s="238">
        <v>1133.3761839134463</v>
      </c>
      <c r="G57" s="238">
        <v>1145.0572731267434</v>
      </c>
      <c r="H57" s="238">
        <v>1159.1172842637354</v>
      </c>
      <c r="I57" s="238">
        <v>1172.9691820562794</v>
      </c>
      <c r="J57" s="238">
        <v>1166.6594653711518</v>
      </c>
      <c r="K57" s="238">
        <v>1344.5176888424724</v>
      </c>
      <c r="L57" s="238">
        <v>1589.4587086149704</v>
      </c>
      <c r="M57" s="238">
        <v>1540.3848595726588</v>
      </c>
      <c r="N57" s="238">
        <v>1525.3285442851341</v>
      </c>
      <c r="O57" s="238">
        <v>1439.2015564657959</v>
      </c>
      <c r="P57" s="238"/>
      <c r="Q57" s="238">
        <v>1411.8047384177007</v>
      </c>
      <c r="R57" s="238">
        <v>1467.9946324699324</v>
      </c>
      <c r="S57" s="238">
        <v>1389.6769197695176</v>
      </c>
      <c r="T57" s="238">
        <v>1156.8454752517921</v>
      </c>
      <c r="U57" s="238">
        <v>1034.1112851692221</v>
      </c>
      <c r="V57" s="238">
        <v>1043.6174823033823</v>
      </c>
      <c r="W57" s="238">
        <v>978.41985562195214</v>
      </c>
      <c r="X57" s="238">
        <v>946.6205554903413</v>
      </c>
      <c r="Y57" s="238">
        <v>1078.2303957139115</v>
      </c>
      <c r="Z57" s="238">
        <v>1203.5514295504161</v>
      </c>
    </row>
    <row r="58" spans="1:26">
      <c r="A58" s="234" t="s">
        <v>682</v>
      </c>
      <c r="B58" s="238">
        <v>781.23697526017884</v>
      </c>
      <c r="C58" s="238">
        <v>776.21328732657753</v>
      </c>
      <c r="D58" s="238">
        <v>749.42622001998041</v>
      </c>
      <c r="E58" s="238">
        <v>703.56172577927987</v>
      </c>
      <c r="F58" s="238">
        <v>791.61444621548321</v>
      </c>
      <c r="G58" s="238">
        <v>784.96212139164311</v>
      </c>
      <c r="H58" s="238">
        <v>803.26893472640347</v>
      </c>
      <c r="I58" s="238">
        <v>822.66123599621312</v>
      </c>
      <c r="J58" s="238">
        <v>817.08420273251579</v>
      </c>
      <c r="K58" s="238">
        <v>867.16945427327119</v>
      </c>
      <c r="L58" s="238">
        <v>939.76923519181275</v>
      </c>
      <c r="M58" s="238">
        <v>887.69444123905089</v>
      </c>
      <c r="N58" s="238">
        <v>868.91934351523855</v>
      </c>
      <c r="O58" s="238">
        <v>805.73465721353057</v>
      </c>
      <c r="P58" s="238">
        <v>829.0057812632931</v>
      </c>
      <c r="Q58" s="238">
        <v>829.6896148088432</v>
      </c>
      <c r="R58" s="238">
        <v>849.73681641330279</v>
      </c>
      <c r="S58" s="238">
        <v>851.29777143855324</v>
      </c>
      <c r="T58" s="238">
        <v>806.32630011636718</v>
      </c>
      <c r="U58" s="238">
        <v>699.0873279428173</v>
      </c>
      <c r="V58" s="238">
        <v>669.04902878877613</v>
      </c>
      <c r="W58" s="238">
        <v>631.81661883697075</v>
      </c>
      <c r="X58" s="238">
        <v>590.62246982072952</v>
      </c>
      <c r="Y58" s="238">
        <v>652.61060247663977</v>
      </c>
      <c r="Z58" s="238">
        <v>658.49370097330154</v>
      </c>
    </row>
    <row r="59" spans="1:26">
      <c r="A59" s="234" t="s">
        <v>683</v>
      </c>
      <c r="B59" s="238">
        <v>978.63594845661009</v>
      </c>
      <c r="C59" s="238">
        <v>921.50301373058358</v>
      </c>
      <c r="D59" s="238">
        <v>836.7480111855881</v>
      </c>
      <c r="E59" s="238">
        <v>780.71060811374468</v>
      </c>
      <c r="F59" s="238">
        <v>844.32394198012912</v>
      </c>
      <c r="G59" s="238">
        <v>883.70518640974865</v>
      </c>
      <c r="H59" s="238">
        <v>964.87978410244102</v>
      </c>
      <c r="I59" s="238">
        <v>993.85808558255462</v>
      </c>
      <c r="J59" s="238">
        <v>1016.2652644450683</v>
      </c>
      <c r="K59" s="238">
        <v>1103.6701750140357</v>
      </c>
      <c r="L59" s="238">
        <v>1220.3215694250889</v>
      </c>
      <c r="M59" s="238">
        <v>1134.7590124892226</v>
      </c>
      <c r="N59" s="238">
        <v>1088.1122797365595</v>
      </c>
      <c r="O59" s="238">
        <v>996.48684463910467</v>
      </c>
      <c r="P59" s="238">
        <v>951.17038726619478</v>
      </c>
      <c r="Q59" s="238">
        <v>929.12055639652112</v>
      </c>
      <c r="R59" s="238">
        <v>892.38544253541056</v>
      </c>
      <c r="S59" s="238"/>
      <c r="T59" s="238"/>
      <c r="U59" s="238"/>
      <c r="V59" s="238"/>
      <c r="W59" s="238"/>
      <c r="X59" s="238">
        <v>240.76389575174974</v>
      </c>
      <c r="Y59" s="238"/>
      <c r="Z59" s="238"/>
    </row>
    <row r="60" spans="1:26">
      <c r="A60" s="234" t="s">
        <v>684</v>
      </c>
      <c r="B60" s="238"/>
      <c r="C60" s="238"/>
      <c r="D60" s="238"/>
      <c r="E60" s="238"/>
      <c r="F60" s="238"/>
      <c r="G60" s="238"/>
      <c r="H60" s="238"/>
      <c r="I60" s="238"/>
      <c r="J60" s="238"/>
      <c r="K60" s="238"/>
      <c r="L60" s="238"/>
      <c r="M60" s="238"/>
      <c r="N60" s="238">
        <v>776.029692026774</v>
      </c>
      <c r="O60" s="238">
        <v>771.79627280527336</v>
      </c>
      <c r="P60" s="238">
        <v>882.4804939271994</v>
      </c>
      <c r="Q60" s="238">
        <v>1032.5630923332865</v>
      </c>
      <c r="R60" s="238">
        <v>1220.779750436225</v>
      </c>
      <c r="S60" s="238">
        <v>1174.2968620743761</v>
      </c>
      <c r="T60" s="238">
        <v>1088.5934315644758</v>
      </c>
      <c r="U60" s="238">
        <v>940.20936273873338</v>
      </c>
      <c r="V60" s="238">
        <v>869.04383145892768</v>
      </c>
      <c r="W60" s="238">
        <v>723.31817131330263</v>
      </c>
      <c r="X60" s="238">
        <v>659.10179679302792</v>
      </c>
      <c r="Y60" s="238">
        <v>690.74890610165392</v>
      </c>
      <c r="Z60" s="238">
        <v>724.66466781670408</v>
      </c>
    </row>
    <row r="61" spans="1:26">
      <c r="A61" s="234" t="s">
        <v>685</v>
      </c>
      <c r="B61" s="238"/>
      <c r="C61" s="238"/>
      <c r="D61" s="238"/>
      <c r="E61" s="238"/>
      <c r="F61" s="238"/>
      <c r="G61" s="238"/>
      <c r="H61" s="238"/>
      <c r="I61" s="238"/>
      <c r="J61" s="238"/>
      <c r="K61" s="238"/>
      <c r="L61" s="238"/>
      <c r="M61" s="238"/>
      <c r="N61" s="238"/>
      <c r="O61" s="238"/>
      <c r="P61" s="238"/>
      <c r="Q61" s="238">
        <v>1063.0800672829712</v>
      </c>
      <c r="R61" s="238">
        <v>1136.9531399649641</v>
      </c>
      <c r="S61" s="238">
        <v>1156.2657332357744</v>
      </c>
      <c r="T61" s="238">
        <v>1054.5996744841098</v>
      </c>
      <c r="U61" s="238">
        <v>949.4924544241203</v>
      </c>
      <c r="V61" s="238">
        <v>885.01643189531785</v>
      </c>
      <c r="W61" s="238">
        <v>768.90991721710066</v>
      </c>
      <c r="X61" s="238">
        <v>689.89388461672183</v>
      </c>
      <c r="Y61" s="238">
        <v>737.88944143452102</v>
      </c>
      <c r="Z61" s="238">
        <v>773.39145727001517</v>
      </c>
    </row>
    <row r="62" spans="1:26">
      <c r="A62" s="234" t="s">
        <v>686</v>
      </c>
      <c r="B62" s="238">
        <v>815.31563555590765</v>
      </c>
      <c r="C62" s="238">
        <v>753.33301651036879</v>
      </c>
      <c r="D62" s="238">
        <v>692.66709646968923</v>
      </c>
      <c r="E62" s="238">
        <v>644.856608666738</v>
      </c>
      <c r="F62" s="238">
        <v>731.13208606503929</v>
      </c>
      <c r="G62" s="238">
        <v>653.83314967756564</v>
      </c>
      <c r="H62" s="238">
        <v>661.8866399413298</v>
      </c>
      <c r="I62" s="238">
        <v>631.67886082962764</v>
      </c>
      <c r="J62" s="238">
        <v>599.65607000120451</v>
      </c>
      <c r="K62" s="238">
        <v>616.44308437744519</v>
      </c>
      <c r="L62" s="238">
        <v>651.10844591092007</v>
      </c>
      <c r="M62" s="238">
        <v>611.89725299883526</v>
      </c>
      <c r="N62" s="238">
        <v>594.5941187693403</v>
      </c>
      <c r="O62" s="238">
        <v>561.80221531054553</v>
      </c>
      <c r="P62" s="238">
        <v>558.82551049467929</v>
      </c>
      <c r="Q62" s="238">
        <v>638.56441881308444</v>
      </c>
      <c r="R62" s="238">
        <v>747.6742626638196</v>
      </c>
      <c r="S62" s="238">
        <v>746.37634159771255</v>
      </c>
      <c r="T62" s="238">
        <v>725.77301838099538</v>
      </c>
      <c r="U62" s="238">
        <v>631.24942531218255</v>
      </c>
      <c r="V62" s="238">
        <v>603.35894367720323</v>
      </c>
      <c r="W62" s="238">
        <v>568.62437436931918</v>
      </c>
      <c r="X62" s="238">
        <v>522.5209693223685</v>
      </c>
      <c r="Y62" s="238">
        <v>546.42346367865105</v>
      </c>
      <c r="Z62" s="238">
        <v>548.3711788333236</v>
      </c>
    </row>
    <row r="63" spans="1:26">
      <c r="A63" s="234" t="s">
        <v>687</v>
      </c>
      <c r="B63" s="238"/>
      <c r="C63" s="238"/>
      <c r="D63" s="238"/>
      <c r="E63" s="238"/>
      <c r="F63" s="238"/>
      <c r="G63" s="238"/>
      <c r="H63" s="238"/>
      <c r="I63" s="238"/>
      <c r="J63" s="238"/>
      <c r="K63" s="238"/>
      <c r="L63" s="238">
        <v>581.17307154964567</v>
      </c>
      <c r="M63" s="238">
        <v>508.14077405592025</v>
      </c>
      <c r="N63" s="238">
        <v>455.92787243459446</v>
      </c>
      <c r="O63" s="238">
        <v>470.89571887379407</v>
      </c>
      <c r="P63" s="238">
        <v>466.05724511768136</v>
      </c>
      <c r="Q63" s="238">
        <v>441.42179977379959</v>
      </c>
      <c r="R63" s="238">
        <v>511.48921304561634</v>
      </c>
      <c r="S63" s="238">
        <v>456.4580354937878</v>
      </c>
      <c r="T63" s="238">
        <v>455.80717259863786</v>
      </c>
      <c r="U63" s="238">
        <v>408.69353937302583</v>
      </c>
      <c r="V63" s="238">
        <v>451.73181816451637</v>
      </c>
      <c r="W63" s="238">
        <v>434.1817614549538</v>
      </c>
      <c r="X63" s="238">
        <v>401.33614042551238</v>
      </c>
      <c r="Y63" s="238">
        <v>425.61980969289323</v>
      </c>
      <c r="Z63" s="238">
        <v>400.63158763148255</v>
      </c>
    </row>
    <row r="64" spans="1:26">
      <c r="A64" s="234" t="s">
        <v>688</v>
      </c>
      <c r="B64" s="238"/>
      <c r="C64" s="238"/>
      <c r="D64" s="238"/>
      <c r="E64" s="238"/>
      <c r="F64" s="238"/>
      <c r="G64" s="238"/>
      <c r="H64" s="238"/>
      <c r="I64" s="238"/>
      <c r="J64" s="238"/>
      <c r="K64" s="238"/>
      <c r="L64" s="238"/>
      <c r="M64" s="238"/>
      <c r="N64" s="238">
        <v>597.60134492599707</v>
      </c>
      <c r="O64" s="238">
        <v>544.83300492511535</v>
      </c>
      <c r="P64" s="238">
        <v>580.39266570992459</v>
      </c>
      <c r="Q64" s="238">
        <v>563.77630281441395</v>
      </c>
      <c r="R64" s="238">
        <v>594.72753592421816</v>
      </c>
      <c r="S64" s="238">
        <v>560.52762803405119</v>
      </c>
      <c r="T64" s="238">
        <v>527.76278706106768</v>
      </c>
      <c r="U64" s="238">
        <v>457.6082242435632</v>
      </c>
      <c r="V64" s="238">
        <v>486.60155174993622</v>
      </c>
      <c r="W64" s="238">
        <v>457.8258442558523</v>
      </c>
      <c r="X64" s="238">
        <v>426.27206241819169</v>
      </c>
      <c r="Y64" s="238">
        <v>434.52520781149735</v>
      </c>
      <c r="Z64" s="238">
        <v>455.59539026937762</v>
      </c>
    </row>
    <row r="65" spans="1:26">
      <c r="A65" s="234" t="s">
        <v>689</v>
      </c>
      <c r="B65" s="238">
        <v>852.93076924332172</v>
      </c>
      <c r="C65" s="238">
        <v>839.13401991600631</v>
      </c>
      <c r="D65" s="238">
        <v>816.45853641362885</v>
      </c>
      <c r="E65" s="238">
        <v>756.8686867411534</v>
      </c>
      <c r="F65" s="238">
        <v>932.73992975275371</v>
      </c>
      <c r="G65" s="238">
        <v>947.34466136093477</v>
      </c>
      <c r="H65" s="238">
        <v>1010.5571408791571</v>
      </c>
      <c r="I65" s="238">
        <v>993.85808558255462</v>
      </c>
      <c r="J65" s="238">
        <v>953.64905184930433</v>
      </c>
      <c r="K65" s="238">
        <v>1016.9335310689163</v>
      </c>
      <c r="L65" s="238"/>
      <c r="M65" s="238"/>
      <c r="N65" s="238">
        <v>949.78011710791668</v>
      </c>
      <c r="O65" s="238">
        <v>913.61041100407488</v>
      </c>
      <c r="P65" s="238">
        <v>972.14665576971595</v>
      </c>
      <c r="Q65" s="238">
        <v>1130.1314803420969</v>
      </c>
      <c r="R65" s="238">
        <v>1348.4314563287046</v>
      </c>
      <c r="S65" s="238">
        <v>1359.0097263143809</v>
      </c>
      <c r="T65" s="238">
        <v>1184.0933656579816</v>
      </c>
      <c r="U65" s="238">
        <v>973.41423694443506</v>
      </c>
      <c r="V65" s="238">
        <v>882.65429967214254</v>
      </c>
      <c r="W65" s="238"/>
      <c r="X65" s="238"/>
      <c r="Y65" s="238">
        <v>759.57211378743114</v>
      </c>
      <c r="Z65" s="238">
        <v>817.14810544775844</v>
      </c>
    </row>
    <row r="66" spans="1:26">
      <c r="A66" s="234" t="s">
        <v>690</v>
      </c>
      <c r="B66" s="238">
        <v>821.74557285593642</v>
      </c>
      <c r="C66" s="238">
        <v>767.91916237863177</v>
      </c>
      <c r="D66" s="238">
        <v>727.33895184595053</v>
      </c>
      <c r="E66" s="238">
        <v>670.04810900097596</v>
      </c>
      <c r="F66" s="238">
        <v>752.99317833940927</v>
      </c>
      <c r="G66" s="238">
        <v>746.46138238223921</v>
      </c>
      <c r="H66" s="238">
        <v>722.78981711208053</v>
      </c>
      <c r="I66" s="238">
        <v>715.19460935227835</v>
      </c>
      <c r="J66" s="238">
        <v>701.2633774881831</v>
      </c>
      <c r="K66" s="238">
        <v>738.94140541252932</v>
      </c>
      <c r="L66" s="238">
        <v>784.69516290149988</v>
      </c>
      <c r="M66" s="238">
        <v>709.44610688435648</v>
      </c>
      <c r="N66" s="238">
        <v>716.38650579349996</v>
      </c>
      <c r="O66" s="238">
        <v>693.61666029463595</v>
      </c>
      <c r="P66" s="238">
        <v>730.03323200282841</v>
      </c>
      <c r="Q66" s="238">
        <v>755.90443464822954</v>
      </c>
      <c r="R66" s="238">
        <v>800.76444537390671</v>
      </c>
      <c r="S66" s="238">
        <v>800.46978490456377</v>
      </c>
      <c r="T66" s="238">
        <v>735.42885534610991</v>
      </c>
      <c r="U66" s="238">
        <v>663.14515914203719</v>
      </c>
      <c r="V66" s="238">
        <v>666.12445895673966</v>
      </c>
      <c r="W66" s="238">
        <v>623.97058867080193</v>
      </c>
      <c r="X66" s="238">
        <v>574.75415462324304</v>
      </c>
      <c r="Y66" s="238">
        <v>634.7030045934481</v>
      </c>
      <c r="Z66" s="238">
        <v>665.41290369183116</v>
      </c>
    </row>
    <row r="67" spans="1:26">
      <c r="A67" s="234" t="s">
        <v>691</v>
      </c>
      <c r="B67" s="238"/>
      <c r="C67" s="238"/>
      <c r="D67" s="238"/>
      <c r="E67" s="238"/>
      <c r="F67" s="238"/>
      <c r="G67" s="238"/>
      <c r="H67" s="238"/>
      <c r="I67" s="238"/>
      <c r="J67" s="238"/>
      <c r="K67" s="238"/>
      <c r="L67" s="238"/>
      <c r="M67" s="238">
        <v>789.25879390884654</v>
      </c>
      <c r="N67" s="238">
        <v>796.57902509874248</v>
      </c>
      <c r="O67" s="238">
        <v>765.43280205515532</v>
      </c>
      <c r="P67" s="238">
        <v>794.58697449343117</v>
      </c>
      <c r="Q67" s="238">
        <v>883.41670860621946</v>
      </c>
      <c r="R67" s="238">
        <v>1023.4196392121041</v>
      </c>
      <c r="S67" s="238">
        <v>1075.6223905472255</v>
      </c>
      <c r="T67" s="238">
        <v>1006.8497074373569</v>
      </c>
      <c r="U67" s="238">
        <v>893.43692228856582</v>
      </c>
      <c r="V67" s="238">
        <v>814.37707129928208</v>
      </c>
      <c r="W67" s="238">
        <v>742.08498068526126</v>
      </c>
      <c r="X67" s="238">
        <v>657.77945608408879</v>
      </c>
      <c r="Y67" s="238">
        <v>672.64772235009445</v>
      </c>
      <c r="Z67" s="238">
        <v>701.7630910993214</v>
      </c>
    </row>
    <row r="68" spans="1:26">
      <c r="A68" s="234" t="s">
        <v>692</v>
      </c>
      <c r="B68" s="238"/>
      <c r="C68" s="238"/>
      <c r="D68" s="238"/>
      <c r="E68" s="238"/>
      <c r="F68" s="238"/>
      <c r="G68" s="238"/>
      <c r="H68" s="238"/>
      <c r="I68" s="238"/>
      <c r="J68" s="238"/>
      <c r="K68" s="238"/>
      <c r="L68" s="238"/>
      <c r="M68" s="238"/>
      <c r="N68" s="238"/>
      <c r="O68" s="238"/>
      <c r="P68" s="238"/>
      <c r="Q68" s="238"/>
      <c r="R68" s="238"/>
      <c r="S68" s="238"/>
      <c r="T68" s="238"/>
      <c r="U68" s="238"/>
      <c r="V68" s="238"/>
      <c r="W68" s="238"/>
      <c r="X68" s="238">
        <v>573.05397799494096</v>
      </c>
      <c r="Y68" s="238">
        <v>565.10540503531331</v>
      </c>
      <c r="Z68" s="238">
        <v>555.29038155185322</v>
      </c>
    </row>
    <row r="69" spans="1:26">
      <c r="A69" s="234" t="s">
        <v>693</v>
      </c>
      <c r="B69" s="238"/>
      <c r="C69" s="238"/>
      <c r="D69" s="238"/>
      <c r="E69" s="238"/>
      <c r="F69" s="238"/>
      <c r="G69" s="238"/>
      <c r="H69" s="238"/>
      <c r="I69" s="238"/>
      <c r="J69" s="238"/>
      <c r="K69" s="238"/>
      <c r="L69" s="238"/>
      <c r="M69" s="238"/>
      <c r="N69" s="238"/>
      <c r="O69" s="238"/>
      <c r="P69" s="238"/>
      <c r="Q69" s="238"/>
      <c r="R69" s="238"/>
      <c r="S69" s="238"/>
      <c r="T69" s="238">
        <v>619.95594334662201</v>
      </c>
      <c r="U69" s="238">
        <v>540.44186280969473</v>
      </c>
      <c r="V69" s="238">
        <v>510.33547286165617</v>
      </c>
      <c r="W69" s="238">
        <v>484.22663981391338</v>
      </c>
      <c r="X69" s="238">
        <v>478.88309308385504</v>
      </c>
      <c r="Y69" s="238">
        <v>479.14898165892447</v>
      </c>
      <c r="Z69" s="238">
        <v>464.07384993856181</v>
      </c>
    </row>
    <row r="70" spans="1:26">
      <c r="A70" s="234" t="s">
        <v>694</v>
      </c>
      <c r="B70" s="238"/>
      <c r="C70" s="238"/>
      <c r="D70" s="238"/>
      <c r="E70" s="238"/>
      <c r="F70" s="238"/>
      <c r="G70" s="238"/>
      <c r="H70" s="238"/>
      <c r="I70" s="238"/>
      <c r="J70" s="238"/>
      <c r="K70" s="238"/>
      <c r="L70" s="238"/>
      <c r="M70" s="238"/>
      <c r="N70" s="238"/>
      <c r="O70" s="238"/>
      <c r="P70" s="238"/>
      <c r="Q70" s="238"/>
      <c r="R70" s="238"/>
      <c r="S70" s="238"/>
      <c r="T70" s="238"/>
      <c r="U70" s="238"/>
      <c r="V70" s="238"/>
      <c r="W70" s="238"/>
      <c r="X70" s="238"/>
      <c r="Y70" s="238">
        <v>456.88549362224711</v>
      </c>
      <c r="Z70" s="238">
        <v>468.8490743499413</v>
      </c>
    </row>
    <row r="71" spans="1:26">
      <c r="A71" s="234" t="s">
        <v>695</v>
      </c>
      <c r="B71" s="238"/>
      <c r="C71" s="238"/>
      <c r="D71" s="238"/>
      <c r="E71" s="238"/>
      <c r="F71" s="238"/>
      <c r="G71" s="238">
        <v>696.41042846426194</v>
      </c>
      <c r="H71" s="238">
        <v>696.90595985415212</v>
      </c>
      <c r="I71" s="238">
        <v>714.15326809298858</v>
      </c>
      <c r="J71" s="238">
        <v>686.66573219763598</v>
      </c>
      <c r="K71" s="238">
        <v>723.92547227173748</v>
      </c>
      <c r="L71" s="238">
        <v>737.05802319749455</v>
      </c>
      <c r="M71" s="238">
        <v>664.39626313466238</v>
      </c>
      <c r="N71" s="238"/>
      <c r="O71" s="238">
        <v>561.65071809892572</v>
      </c>
      <c r="P71" s="238">
        <v>565.47292100468724</v>
      </c>
      <c r="Q71" s="238">
        <v>582.83151637938431</v>
      </c>
      <c r="R71" s="238">
        <v>587.08019870485327</v>
      </c>
      <c r="S71" s="238">
        <v>548.31755873571706</v>
      </c>
      <c r="T71" s="238">
        <v>489.00727628627772</v>
      </c>
      <c r="U71" s="238">
        <v>441.7793818832663</v>
      </c>
      <c r="V71" s="238">
        <v>441.27089707654329</v>
      </c>
      <c r="W71" s="238">
        <v>394.84563528608413</v>
      </c>
      <c r="X71" s="238">
        <v>400.20268556180741</v>
      </c>
      <c r="Y71" s="238">
        <v>408.48660465003667</v>
      </c>
      <c r="Z71" s="238">
        <v>417.58850209717281</v>
      </c>
    </row>
    <row r="72" spans="1:26">
      <c r="A72" s="234" t="s">
        <v>696</v>
      </c>
      <c r="B72" s="238">
        <v>942.62832722516498</v>
      </c>
      <c r="C72" s="238">
        <v>849.14415966960212</v>
      </c>
      <c r="D72" s="238">
        <v>809.5241273277245</v>
      </c>
      <c r="E72" s="238">
        <v>746.52219285766432</v>
      </c>
      <c r="F72" s="238">
        <v>822.46286670883103</v>
      </c>
      <c r="G72" s="238">
        <v>808.96848039192855</v>
      </c>
      <c r="H72" s="238">
        <v>820.23481880106101</v>
      </c>
      <c r="I72" s="238">
        <v>826.82660728143321</v>
      </c>
      <c r="J72" s="238">
        <v>796.7243179177126</v>
      </c>
      <c r="K72" s="238">
        <v>842.66979322750126</v>
      </c>
      <c r="L72" s="238">
        <v>913.0113536030899</v>
      </c>
      <c r="M72" s="238">
        <v>834.66334474944551</v>
      </c>
      <c r="N72" s="238">
        <v>866.24627624517211</v>
      </c>
      <c r="O72" s="238">
        <v>866.64201794713563</v>
      </c>
      <c r="P72" s="238">
        <v>956.34056474767044</v>
      </c>
      <c r="Q72" s="238">
        <v>1033.7092846615221</v>
      </c>
      <c r="R72" s="238">
        <v>1251.3691140201033</v>
      </c>
      <c r="S72" s="238">
        <v>1186.7908922838483</v>
      </c>
      <c r="T72" s="238">
        <v>998.38435254540252</v>
      </c>
      <c r="U72" s="238">
        <v>804.65259512361717</v>
      </c>
      <c r="V72" s="238">
        <v>726.9777853512079</v>
      </c>
      <c r="W72" s="238">
        <v>629.37800173754977</v>
      </c>
      <c r="X72" s="238">
        <v>547.92914559892074</v>
      </c>
      <c r="Y72" s="238">
        <v>643.22119903205157</v>
      </c>
      <c r="Z72" s="238">
        <v>671.45502437561743</v>
      </c>
    </row>
    <row r="73" spans="1:26">
      <c r="A73" s="234" t="s">
        <v>697</v>
      </c>
      <c r="B73" s="238"/>
      <c r="C73" s="238"/>
      <c r="D73" s="238"/>
      <c r="E73" s="238"/>
      <c r="F73" s="238"/>
      <c r="G73" s="238"/>
      <c r="H73" s="238"/>
      <c r="I73" s="238"/>
      <c r="J73" s="238"/>
      <c r="K73" s="238"/>
      <c r="L73" s="238"/>
      <c r="M73" s="238">
        <v>629.63341808625114</v>
      </c>
      <c r="N73" s="238">
        <v>662.42362134033647</v>
      </c>
      <c r="O73" s="238">
        <v>677.25348875426459</v>
      </c>
      <c r="P73" s="238">
        <v>748.202816692498</v>
      </c>
      <c r="Q73" s="238">
        <v>859.77677300814889</v>
      </c>
      <c r="R73" s="238">
        <v>945.76970948083567</v>
      </c>
      <c r="S73" s="238">
        <v>939.6078486009593</v>
      </c>
      <c r="T73" s="238">
        <v>859.10259271096857</v>
      </c>
      <c r="U73" s="238">
        <v>733.00624950467386</v>
      </c>
      <c r="V73" s="238">
        <v>670.7362628772438</v>
      </c>
      <c r="W73" s="238">
        <v>661.29221644829795</v>
      </c>
      <c r="X73" s="238">
        <v>601.86252641894907</v>
      </c>
      <c r="Y73" s="238">
        <v>617.56979858261377</v>
      </c>
      <c r="Z73" s="238">
        <v>641.92661536330877</v>
      </c>
    </row>
    <row r="74" spans="1:26">
      <c r="A74" s="234" t="s">
        <v>698</v>
      </c>
      <c r="B74" s="238">
        <v>877.04299312760008</v>
      </c>
      <c r="C74" s="238">
        <v>809.10365785590329</v>
      </c>
      <c r="D74" s="238">
        <v>750.45354007480239</v>
      </c>
      <c r="E74" s="238">
        <v>687.59215641462674</v>
      </c>
      <c r="F74" s="238">
        <v>748.37807343332599</v>
      </c>
      <c r="G74" s="238">
        <v>731.96698425512579</v>
      </c>
      <c r="H74" s="238">
        <v>758.67915146431665</v>
      </c>
      <c r="I74" s="238">
        <v>778.92481979856541</v>
      </c>
      <c r="J74" s="238">
        <v>771.75465108722108</v>
      </c>
      <c r="K74" s="238">
        <v>841.28674784588497</v>
      </c>
      <c r="L74" s="238">
        <v>925.3767382766664</v>
      </c>
      <c r="M74" s="238">
        <v>858.60715085679249</v>
      </c>
      <c r="N74" s="238">
        <v>837.00942024846904</v>
      </c>
      <c r="O74" s="238">
        <v>785.43224908891659</v>
      </c>
      <c r="P74" s="238">
        <v>784.09882546965048</v>
      </c>
      <c r="Q74" s="238">
        <v>789.71664269637006</v>
      </c>
      <c r="R74" s="238">
        <v>788.70518283567719</v>
      </c>
      <c r="S74" s="238">
        <v>731.04275906790576</v>
      </c>
      <c r="T74" s="238">
        <v>534.24409114081618</v>
      </c>
      <c r="U74" s="238">
        <v>411.19282889396499</v>
      </c>
      <c r="V74" s="238">
        <v>411.91282484225724</v>
      </c>
      <c r="W74" s="238">
        <v>418.17163515251605</v>
      </c>
      <c r="X74" s="238">
        <v>418.99908461934371</v>
      </c>
      <c r="Y74" s="238">
        <v>492.02307593079087</v>
      </c>
      <c r="Z74" s="238">
        <v>533.07096025966985</v>
      </c>
    </row>
    <row r="75" spans="1:26">
      <c r="A75" s="234" t="s">
        <v>699</v>
      </c>
      <c r="B75" s="238"/>
      <c r="C75" s="238">
        <v>752.76099250825746</v>
      </c>
      <c r="D75" s="238">
        <v>747.37160045663495</v>
      </c>
      <c r="E75" s="238">
        <v>726.5039878237942</v>
      </c>
      <c r="F75" s="238">
        <v>838.49433194769188</v>
      </c>
      <c r="G75" s="238">
        <v>810.32732547452667</v>
      </c>
      <c r="H75" s="238">
        <v>835.46060656841223</v>
      </c>
      <c r="I75" s="238">
        <v>840.98888298037616</v>
      </c>
      <c r="J75" s="238">
        <v>833.02637217934205</v>
      </c>
      <c r="K75" s="238">
        <v>855.11720166204555</v>
      </c>
      <c r="L75" s="238">
        <v>946.86412803730741</v>
      </c>
      <c r="M75" s="238">
        <v>874.21496520824815</v>
      </c>
      <c r="N75" s="238">
        <v>870.42298666576164</v>
      </c>
      <c r="O75" s="238"/>
      <c r="P75" s="238">
        <v>842.00515892744727</v>
      </c>
      <c r="Q75" s="238">
        <v>883.13016410596686</v>
      </c>
      <c r="R75" s="238">
        <v>892.67955618358405</v>
      </c>
      <c r="S75" s="238">
        <v>866.20542112030989</v>
      </c>
      <c r="T75" s="238">
        <v>768.49669956131277</v>
      </c>
      <c r="U75" s="238">
        <v>650.52966794049576</v>
      </c>
      <c r="V75" s="238">
        <v>586.59898458025816</v>
      </c>
      <c r="W75" s="238">
        <v>568.30630309785477</v>
      </c>
      <c r="X75" s="238">
        <v>509.39180869073948</v>
      </c>
      <c r="Y75" s="238">
        <v>522.32079857504129</v>
      </c>
      <c r="Z75" s="238">
        <v>567.66698359767372</v>
      </c>
    </row>
    <row r="76" spans="1:26">
      <c r="A76" s="234" t="s">
        <v>700</v>
      </c>
      <c r="B76" s="238">
        <v>1116.879553790209</v>
      </c>
      <c r="C76" s="238">
        <v>980.13373504619597</v>
      </c>
      <c r="D76" s="238">
        <v>907.88955900106532</v>
      </c>
      <c r="E76" s="238">
        <v>848.1877523069694</v>
      </c>
      <c r="F76" s="238">
        <v>939.54117546340694</v>
      </c>
      <c r="G76" s="238">
        <v>926.28249237343709</v>
      </c>
      <c r="H76" s="238">
        <v>981.41063703115742</v>
      </c>
      <c r="I76" s="238">
        <v>975.53044276376465</v>
      </c>
      <c r="J76" s="238">
        <v>948.07889625944938</v>
      </c>
      <c r="K76" s="238"/>
      <c r="L76" s="238">
        <v>1038.8950238045816</v>
      </c>
      <c r="M76" s="238">
        <v>939.48402477776187</v>
      </c>
      <c r="N76" s="238">
        <v>905.17302824437547</v>
      </c>
      <c r="O76" s="238">
        <v>828.91589265114726</v>
      </c>
      <c r="P76" s="238">
        <v>825.01733584360977</v>
      </c>
      <c r="Q76" s="238">
        <v>839.00229673983006</v>
      </c>
      <c r="R76" s="238">
        <v>876.06130414919437</v>
      </c>
      <c r="S76" s="238">
        <v>862.6560091154148</v>
      </c>
      <c r="T76" s="238">
        <v>762.54448760257617</v>
      </c>
      <c r="U76" s="238">
        <v>632.08252221587509</v>
      </c>
      <c r="V76" s="238">
        <v>579.84999198487651</v>
      </c>
      <c r="W76" s="238">
        <v>520.38194618057503</v>
      </c>
      <c r="X76" s="238">
        <v>470.28773679436512</v>
      </c>
      <c r="Y76" s="238">
        <v>504.41320069184962</v>
      </c>
      <c r="Z76" s="238">
        <v>525.17721220162514</v>
      </c>
    </row>
    <row r="77" spans="1:26">
      <c r="A77" s="234" t="s">
        <v>701</v>
      </c>
      <c r="B77" s="238">
        <v>963.52561300161585</v>
      </c>
      <c r="C77" s="238">
        <v>905.2008301763974</v>
      </c>
      <c r="D77" s="238">
        <v>873.47452464950402</v>
      </c>
      <c r="E77" s="238">
        <v>787.90817963781285</v>
      </c>
      <c r="F77" s="238">
        <v>898.24799873836491</v>
      </c>
      <c r="G77" s="238">
        <v>875.77859311426016</v>
      </c>
      <c r="H77" s="238">
        <v>998.15900118262005</v>
      </c>
      <c r="I77" s="238">
        <v>1005.5211310126934</v>
      </c>
      <c r="J77" s="238">
        <v>926.56657122276829</v>
      </c>
      <c r="K77" s="238"/>
      <c r="L77" s="238">
        <v>1019.0293441083188</v>
      </c>
      <c r="M77" s="238">
        <v>920.68368520917352</v>
      </c>
      <c r="N77" s="238">
        <v>885.62611837049747</v>
      </c>
      <c r="O77" s="238">
        <v>826.49167363635638</v>
      </c>
      <c r="P77" s="238">
        <v>799.90487217563577</v>
      </c>
      <c r="Q77" s="238">
        <v>825.82124972820691</v>
      </c>
      <c r="R77" s="238">
        <v>891.06183552691607</v>
      </c>
      <c r="S77" s="238">
        <v>870.60674141459003</v>
      </c>
      <c r="T77" s="238">
        <v>817.96618128011846</v>
      </c>
      <c r="U77" s="238">
        <v>673.26130012557951</v>
      </c>
      <c r="V77" s="238">
        <v>650.71430737751268</v>
      </c>
      <c r="W77" s="238">
        <v>610.18707259727057</v>
      </c>
      <c r="X77" s="238">
        <v>571.1649117432346</v>
      </c>
      <c r="Y77" s="238">
        <v>613.40751365705069</v>
      </c>
      <c r="Z77" s="238">
        <v>641.24442095668542</v>
      </c>
    </row>
    <row r="78" spans="1:26">
      <c r="A78" s="234" t="s">
        <v>702</v>
      </c>
      <c r="B78" s="238">
        <v>739.44240370727687</v>
      </c>
      <c r="C78" s="238">
        <v>661.81192180539688</v>
      </c>
      <c r="D78" s="238">
        <v>635.90792925851395</v>
      </c>
      <c r="E78" s="238">
        <v>603.02078997331319</v>
      </c>
      <c r="F78" s="238">
        <v>688.8673246709958</v>
      </c>
      <c r="G78" s="238">
        <v>661.53326350820601</v>
      </c>
      <c r="H78" s="238">
        <v>677.11244075935394</v>
      </c>
      <c r="I78" s="238">
        <v>673.33261325287549</v>
      </c>
      <c r="J78" s="238">
        <v>658.04666845008251</v>
      </c>
      <c r="K78" s="238"/>
      <c r="L78" s="238"/>
      <c r="M78" s="238">
        <v>682.48716014359684</v>
      </c>
      <c r="N78" s="238">
        <v>667.9368520305394</v>
      </c>
      <c r="O78" s="238">
        <v>650.89060127255493</v>
      </c>
      <c r="P78" s="238">
        <v>670.05883050684531</v>
      </c>
      <c r="Q78" s="238">
        <v>752.89566008667646</v>
      </c>
      <c r="R78" s="238">
        <v>858.70771652190956</v>
      </c>
      <c r="S78" s="238">
        <v>876.71176470554803</v>
      </c>
      <c r="T78" s="238">
        <v>737.54519737588316</v>
      </c>
      <c r="U78" s="238">
        <v>639.9374358792619</v>
      </c>
      <c r="V78" s="238">
        <v>553.19150441561044</v>
      </c>
      <c r="W78" s="238">
        <v>442.13380724951855</v>
      </c>
      <c r="X78" s="238">
        <v>380.36729345403455</v>
      </c>
      <c r="Y78" s="238">
        <v>417.48879957473565</v>
      </c>
      <c r="Z78" s="238">
        <v>451.4048872144935</v>
      </c>
    </row>
    <row r="79" spans="1:26">
      <c r="A79" s="234" t="s">
        <v>703</v>
      </c>
      <c r="B79" s="238"/>
      <c r="C79" s="238"/>
      <c r="D79" s="238"/>
      <c r="E79" s="238"/>
      <c r="F79" s="238"/>
      <c r="G79" s="238"/>
      <c r="H79" s="238"/>
      <c r="I79" s="238"/>
      <c r="J79" s="238"/>
      <c r="K79" s="238"/>
      <c r="L79" s="238"/>
      <c r="M79" s="238"/>
      <c r="N79" s="238"/>
      <c r="O79" s="238">
        <v>857.55139739354308</v>
      </c>
      <c r="P79" s="238">
        <v>963.43116392670356</v>
      </c>
      <c r="Q79" s="238">
        <v>1197.7560110561781</v>
      </c>
      <c r="R79" s="238">
        <v>1310.6359039380948</v>
      </c>
      <c r="S79" s="238">
        <v>1176.1425710825938</v>
      </c>
      <c r="T79" s="238">
        <v>977.08866087081185</v>
      </c>
      <c r="U79" s="238">
        <v>756.92804392637265</v>
      </c>
      <c r="V79" s="238">
        <v>646.66487357605604</v>
      </c>
      <c r="W79" s="238">
        <v>555.37095234186074</v>
      </c>
      <c r="X79" s="238">
        <v>504.29127880583314</v>
      </c>
      <c r="Y79" s="238">
        <v>569.46131454835358</v>
      </c>
      <c r="Z79" s="238">
        <v>584.91625386893384</v>
      </c>
    </row>
    <row r="80" spans="1:26">
      <c r="A80" s="234" t="s">
        <v>704</v>
      </c>
      <c r="B80" s="238">
        <v>2069.4742531274842</v>
      </c>
      <c r="C80" s="238">
        <v>1728.3187014195464</v>
      </c>
      <c r="D80" s="238">
        <v>1488.8361195870498</v>
      </c>
      <c r="E80" s="238">
        <v>1248.1023044751171</v>
      </c>
      <c r="F80" s="238">
        <v>1325.9966969531729</v>
      </c>
      <c r="G80" s="238">
        <v>1235.873767496854</v>
      </c>
      <c r="H80" s="238">
        <v>1240.6839492913409</v>
      </c>
      <c r="I80" s="238">
        <v>1174.8435375912368</v>
      </c>
      <c r="J80" s="238">
        <v>1116.3359907317729</v>
      </c>
      <c r="K80" s="238">
        <v>1211.1525787145611</v>
      </c>
      <c r="L80" s="238">
        <v>1324.3124476887479</v>
      </c>
      <c r="M80" s="238">
        <v>1185.1297215503175</v>
      </c>
      <c r="N80" s="238">
        <v>1206.2291111361401</v>
      </c>
      <c r="O80" s="238">
        <v>1250.2674992113743</v>
      </c>
      <c r="P80" s="238">
        <v>1358.2872457033602</v>
      </c>
      <c r="Q80" s="238">
        <v>1447.0497262760043</v>
      </c>
      <c r="R80" s="238">
        <v>1513.437448547819</v>
      </c>
      <c r="S80" s="238">
        <v>1491.4748562557515</v>
      </c>
      <c r="T80" s="238">
        <v>1301.8148778369657</v>
      </c>
      <c r="U80" s="238">
        <v>1095.5224521584698</v>
      </c>
      <c r="V80" s="238">
        <v>1060.2649808744804</v>
      </c>
      <c r="W80" s="238">
        <v>959.22889467348591</v>
      </c>
      <c r="X80" s="238">
        <v>832.99210305633471</v>
      </c>
      <c r="Y80" s="238">
        <v>866.63048095095917</v>
      </c>
      <c r="Z80" s="238">
        <v>852.23136734677405</v>
      </c>
    </row>
    <row r="81" spans="1:26">
      <c r="A81" s="234" t="s">
        <v>705</v>
      </c>
      <c r="B81" s="238">
        <v>4541.140947574926</v>
      </c>
      <c r="C81" s="238">
        <v>3903.3746605667125</v>
      </c>
      <c r="D81" s="238">
        <v>3553.2254734879039</v>
      </c>
      <c r="E81" s="238">
        <v>3217.5353734492855</v>
      </c>
      <c r="F81" s="238">
        <v>3509.9198151627297</v>
      </c>
      <c r="G81" s="238">
        <v>3150.2663507106408</v>
      </c>
      <c r="H81" s="238">
        <v>2904.4273355797832</v>
      </c>
      <c r="I81" s="238">
        <v>2559.2053764150505</v>
      </c>
      <c r="J81" s="238">
        <v>2276.0808186131435</v>
      </c>
      <c r="K81" s="238">
        <v>2308.6978977405279</v>
      </c>
      <c r="L81" s="238">
        <v>2397.4656075624944</v>
      </c>
      <c r="M81" s="238">
        <v>2140.7536275235452</v>
      </c>
      <c r="N81" s="238">
        <v>2230.3544431770583</v>
      </c>
      <c r="O81" s="238">
        <v>2297.6620037938301</v>
      </c>
      <c r="P81" s="238">
        <v>2703.4274083138575</v>
      </c>
      <c r="Q81" s="238">
        <v>3355.2927827270128</v>
      </c>
      <c r="R81" s="238">
        <v>3706.0172678461809</v>
      </c>
      <c r="S81" s="238">
        <v>3634.910939458091</v>
      </c>
      <c r="T81" s="238">
        <v>3281.6528599167241</v>
      </c>
      <c r="U81" s="238">
        <v>2835.2667790511273</v>
      </c>
      <c r="V81" s="238">
        <v>2777.3182848490314</v>
      </c>
      <c r="W81" s="238">
        <v>2529.5991075668226</v>
      </c>
      <c r="X81" s="238">
        <v>2372.2187149942197</v>
      </c>
      <c r="Y81" s="238">
        <v>2552.0732650228388</v>
      </c>
      <c r="Z81" s="238">
        <v>2660.1897723946618</v>
      </c>
    </row>
    <row r="82" spans="1:26">
      <c r="A82" s="234" t="s">
        <v>706</v>
      </c>
      <c r="B82" s="238">
        <v>909.83565053148152</v>
      </c>
      <c r="C82" s="238">
        <v>842.28007756672912</v>
      </c>
      <c r="D82" s="238">
        <v>823.649730568211</v>
      </c>
      <c r="E82" s="238">
        <v>725.60428576019001</v>
      </c>
      <c r="F82" s="238">
        <v>780.68387821720603</v>
      </c>
      <c r="G82" s="238">
        <v>715.66077758621998</v>
      </c>
      <c r="H82" s="238">
        <v>734.97040860896345</v>
      </c>
      <c r="I82" s="238">
        <v>755.39045193914524</v>
      </c>
      <c r="J82" s="238">
        <v>745.63255171782487</v>
      </c>
      <c r="K82" s="238">
        <v>828.83934336289872</v>
      </c>
      <c r="L82" s="238">
        <v>931.66078622553312</v>
      </c>
      <c r="M82" s="238">
        <v>870.66773467382643</v>
      </c>
      <c r="N82" s="238">
        <v>879.277560632274</v>
      </c>
      <c r="O82" s="238">
        <v>815.27985576316519</v>
      </c>
      <c r="P82" s="238">
        <v>801.97296975786207</v>
      </c>
      <c r="Q82" s="238">
        <v>819.51729937709808</v>
      </c>
      <c r="R82" s="238">
        <v>877.09076809668034</v>
      </c>
      <c r="S82" s="238">
        <v>863.50784641599205</v>
      </c>
      <c r="T82" s="238">
        <v>799.05137438902261</v>
      </c>
      <c r="U82" s="238">
        <v>721.81896012790082</v>
      </c>
      <c r="V82" s="238">
        <v>696.26990897369433</v>
      </c>
      <c r="W82" s="238">
        <v>657.79330522944042</v>
      </c>
      <c r="X82" s="238">
        <v>619.33657343303537</v>
      </c>
      <c r="Y82" s="238">
        <v>698.49274738700944</v>
      </c>
      <c r="Z82" s="238">
        <v>770.27294336870591</v>
      </c>
    </row>
    <row r="83" spans="1:26">
      <c r="A83" s="234" t="s">
        <v>707</v>
      </c>
      <c r="B83" s="238"/>
      <c r="C83" s="238"/>
      <c r="D83" s="238"/>
      <c r="E83" s="238"/>
      <c r="F83" s="238"/>
      <c r="G83" s="238"/>
      <c r="H83" s="238"/>
      <c r="I83" s="238"/>
      <c r="J83" s="238"/>
      <c r="K83" s="238"/>
      <c r="L83" s="238"/>
      <c r="M83" s="238"/>
      <c r="N83" s="238"/>
      <c r="O83" s="238"/>
      <c r="P83" s="238"/>
      <c r="Q83" s="238"/>
      <c r="R83" s="238"/>
      <c r="S83" s="238"/>
      <c r="T83" s="238"/>
      <c r="U83" s="238"/>
      <c r="V83" s="238"/>
      <c r="W83" s="238"/>
      <c r="X83" s="238">
        <v>652.67891675375688</v>
      </c>
      <c r="Y83" s="238">
        <v>659.87042585230063</v>
      </c>
      <c r="Z83" s="238">
        <v>668.33651047430828</v>
      </c>
    </row>
    <row r="84" spans="1:26">
      <c r="A84" s="234" t="s">
        <v>708</v>
      </c>
      <c r="B84" s="238">
        <v>959.34616870619402</v>
      </c>
      <c r="C84" s="238">
        <v>902.91281138887587</v>
      </c>
      <c r="D84" s="238">
        <v>855.75331662686494</v>
      </c>
      <c r="E84" s="238">
        <v>776.43706885869994</v>
      </c>
      <c r="F84" s="238">
        <v>879.54461007647365</v>
      </c>
      <c r="G84" s="238">
        <v>854.94286282612245</v>
      </c>
      <c r="H84" s="238">
        <v>851.9914507966796</v>
      </c>
      <c r="I84" s="238">
        <v>865.5645858510261</v>
      </c>
      <c r="J84" s="238">
        <v>832.06600052591887</v>
      </c>
      <c r="K84" s="238">
        <v>873.88710326969226</v>
      </c>
      <c r="L84" s="238">
        <v>905.51103830928128</v>
      </c>
      <c r="M84" s="238">
        <v>824.19901467290106</v>
      </c>
      <c r="N84" s="238">
        <v>778.20157275795793</v>
      </c>
      <c r="O84" s="238">
        <v>726.646025070571</v>
      </c>
      <c r="P84" s="238">
        <v>710.0910049044104</v>
      </c>
      <c r="Q84" s="238">
        <v>704.61291179410091</v>
      </c>
      <c r="R84" s="238">
        <v>699.14309886272792</v>
      </c>
      <c r="S84" s="238">
        <v>674.81960892751897</v>
      </c>
      <c r="T84" s="238">
        <v>587.02037050827994</v>
      </c>
      <c r="U84" s="238">
        <v>534.96722958441603</v>
      </c>
      <c r="V84" s="238">
        <v>553.9788743244676</v>
      </c>
      <c r="W84" s="238">
        <v>519.21563537246971</v>
      </c>
      <c r="X84" s="238">
        <v>483.41689742599397</v>
      </c>
      <c r="Y84" s="238">
        <v>524.15994660264164</v>
      </c>
      <c r="Z84" s="238">
        <v>559.57832842079733</v>
      </c>
    </row>
    <row r="85" spans="1:26">
      <c r="A85" s="234" t="s">
        <v>709</v>
      </c>
      <c r="B85" s="238"/>
      <c r="C85" s="238">
        <v>782.50535686747605</v>
      </c>
      <c r="D85" s="238">
        <v>710.13143723845712</v>
      </c>
      <c r="E85" s="238">
        <v>652.95386650974217</v>
      </c>
      <c r="F85" s="238">
        <v>734.28978967751823</v>
      </c>
      <c r="G85" s="238">
        <v>701.16641569509613</v>
      </c>
      <c r="H85" s="238">
        <v>739.53815733730835</v>
      </c>
      <c r="I85" s="238">
        <v>732.89744824856894</v>
      </c>
      <c r="J85" s="238">
        <v>716.24519833050567</v>
      </c>
      <c r="K85" s="238">
        <v>750.00575068344563</v>
      </c>
      <c r="L85" s="238">
        <v>805.37169357572725</v>
      </c>
      <c r="M85" s="238"/>
      <c r="N85" s="238"/>
      <c r="O85" s="238">
        <v>667.1022619653304</v>
      </c>
      <c r="P85" s="238">
        <v>694.43266362713393</v>
      </c>
      <c r="Q85" s="238">
        <v>765.36036017489278</v>
      </c>
      <c r="R85" s="238">
        <v>863.56083437266068</v>
      </c>
      <c r="S85" s="238">
        <v>785.70412703658542</v>
      </c>
      <c r="T85" s="238">
        <v>680.80077670259504</v>
      </c>
      <c r="U85" s="238">
        <v>637.67617285495351</v>
      </c>
      <c r="V85" s="238">
        <v>594.69772845184684</v>
      </c>
      <c r="W85" s="238">
        <v>574.77390425674798</v>
      </c>
      <c r="X85" s="238">
        <v>539.23937283400585</v>
      </c>
      <c r="Y85" s="238">
        <v>571.59085589817141</v>
      </c>
      <c r="Z85" s="238">
        <v>598.85213235612082</v>
      </c>
    </row>
    <row r="86" spans="1:26">
      <c r="A86" s="234" t="s">
        <v>710</v>
      </c>
      <c r="B86" s="238">
        <v>929.76848477477756</v>
      </c>
      <c r="C86" s="238">
        <v>838.84804223536128</v>
      </c>
      <c r="D86" s="238">
        <v>786.92320939943295</v>
      </c>
      <c r="E86" s="238">
        <v>690.29121762067348</v>
      </c>
      <c r="F86" s="238">
        <v>794.52924880269165</v>
      </c>
      <c r="G86" s="238">
        <v>750.08497908308061</v>
      </c>
      <c r="H86" s="238">
        <v>767.1620782758597</v>
      </c>
      <c r="I86" s="238">
        <v>723.52534150928523</v>
      </c>
      <c r="J86" s="238">
        <v>727.00134164141332</v>
      </c>
      <c r="K86" s="238">
        <v>750.79606430586261</v>
      </c>
      <c r="L86" s="238">
        <v>812.87201292376074</v>
      </c>
      <c r="M86" s="238">
        <v>776.84348703837031</v>
      </c>
      <c r="N86" s="238">
        <v>783.71480846019335</v>
      </c>
      <c r="O86" s="238">
        <v>803.61355080044041</v>
      </c>
      <c r="P86" s="238">
        <v>900.20693278670217</v>
      </c>
      <c r="Q86" s="238">
        <v>1003.1922953846123</v>
      </c>
      <c r="R86" s="238">
        <v>1132.541244058935</v>
      </c>
      <c r="S86" s="238">
        <v>1083.431216219192</v>
      </c>
      <c r="T86" s="238">
        <v>937.53953241656711</v>
      </c>
      <c r="U86" s="238">
        <v>706.70421391943455</v>
      </c>
      <c r="V86" s="238">
        <v>619.66897068434287</v>
      </c>
      <c r="W86" s="238">
        <v>540.73918612895943</v>
      </c>
      <c r="X86" s="238">
        <v>480.96106784981737</v>
      </c>
      <c r="Y86" s="238">
        <v>674.21276812085364</v>
      </c>
      <c r="Z86" s="238">
        <v>705.75867729001766</v>
      </c>
    </row>
    <row r="87" spans="1:26">
      <c r="A87" s="234" t="s">
        <v>711</v>
      </c>
      <c r="B87" s="238">
        <v>775.1285635991062</v>
      </c>
      <c r="C87" s="238">
        <v>739.60484086448628</v>
      </c>
      <c r="D87" s="238">
        <v>714.75436464371933</v>
      </c>
      <c r="E87" s="238">
        <v>637.65905288733813</v>
      </c>
      <c r="F87" s="238">
        <v>725.54535762579087</v>
      </c>
      <c r="G87" s="238">
        <v>745.32900770549202</v>
      </c>
      <c r="H87" s="238">
        <v>782.17037004625013</v>
      </c>
      <c r="I87" s="238">
        <v>801.41783806794865</v>
      </c>
      <c r="J87" s="238">
        <v>781.74252012430975</v>
      </c>
      <c r="K87" s="238">
        <v>873.29436953471395</v>
      </c>
      <c r="L87" s="238">
        <v>892.94294241154773</v>
      </c>
      <c r="M87" s="238">
        <v>819.41025345143157</v>
      </c>
      <c r="N87" s="238"/>
      <c r="O87" s="238">
        <v>728.91868778451146</v>
      </c>
      <c r="P87" s="238">
        <v>729.73779160137019</v>
      </c>
      <c r="Q87" s="238"/>
      <c r="R87" s="238"/>
      <c r="S87" s="238"/>
      <c r="T87" s="238"/>
      <c r="U87" s="238"/>
      <c r="V87" s="238"/>
      <c r="W87" s="238"/>
      <c r="X87" s="238"/>
      <c r="Y87" s="238"/>
      <c r="Z87" s="238"/>
    </row>
    <row r="88" spans="1:26">
      <c r="A88" s="234" t="s">
        <v>712</v>
      </c>
      <c r="B88" s="238"/>
      <c r="C88" s="238"/>
      <c r="D88" s="238"/>
      <c r="E88" s="238"/>
      <c r="F88" s="238"/>
      <c r="G88" s="238"/>
      <c r="H88" s="238"/>
      <c r="I88" s="238"/>
      <c r="J88" s="238"/>
      <c r="K88" s="238"/>
      <c r="L88" s="238">
        <v>715.97603561404514</v>
      </c>
      <c r="M88" s="238">
        <v>681.95505428005038</v>
      </c>
      <c r="N88" s="238">
        <v>673.78422991258992</v>
      </c>
      <c r="O88" s="238">
        <v>675.1323338577032</v>
      </c>
      <c r="P88" s="238">
        <v>706.98886591708072</v>
      </c>
      <c r="Q88" s="238">
        <v>718.9401511339596</v>
      </c>
      <c r="R88" s="238">
        <v>767.82204024688326</v>
      </c>
      <c r="S88" s="238">
        <v>761.85188754577473</v>
      </c>
      <c r="T88" s="238">
        <v>687.4143455456358</v>
      </c>
      <c r="U88" s="238">
        <v>607.32765469325216</v>
      </c>
      <c r="V88" s="238">
        <v>523.15853742110698</v>
      </c>
      <c r="W88" s="238">
        <v>499.49456977520151</v>
      </c>
      <c r="X88" s="238">
        <v>443.7460999868523</v>
      </c>
      <c r="Y88" s="238">
        <v>424.84543234020191</v>
      </c>
      <c r="Z88" s="238">
        <v>441.75698775592519</v>
      </c>
    </row>
    <row r="89" spans="1:26">
      <c r="A89" s="234" t="s">
        <v>713</v>
      </c>
      <c r="B89" s="238">
        <v>950.02276106788736</v>
      </c>
      <c r="C89" s="238">
        <v>874.02645157244797</v>
      </c>
      <c r="D89" s="238">
        <v>814.40389887227241</v>
      </c>
      <c r="E89" s="238">
        <v>746.97203151865585</v>
      </c>
      <c r="F89" s="238">
        <v>845.2955679423045</v>
      </c>
      <c r="G89" s="238">
        <v>829.12475190277769</v>
      </c>
      <c r="H89" s="238">
        <v>859.60435446836004</v>
      </c>
      <c r="I89" s="238">
        <v>886.39145269055973</v>
      </c>
      <c r="J89" s="238">
        <v>873.36198162311928</v>
      </c>
      <c r="K89" s="238">
        <v>951.73280046351056</v>
      </c>
      <c r="L89" s="238">
        <v>1021.2591473029235</v>
      </c>
      <c r="M89" s="238"/>
      <c r="N89" s="238">
        <v>916.53366855950105</v>
      </c>
      <c r="O89" s="238">
        <v>869.52075435362951</v>
      </c>
      <c r="P89" s="238">
        <v>880.41241111699298</v>
      </c>
      <c r="Q89" s="238">
        <v>889.57741536165213</v>
      </c>
      <c r="R89" s="238">
        <v>911.79792864483215</v>
      </c>
      <c r="S89" s="238">
        <v>864.07577107782038</v>
      </c>
      <c r="T89" s="238">
        <v>754.74047636778846</v>
      </c>
      <c r="U89" s="238">
        <v>662.19303649357573</v>
      </c>
      <c r="V89" s="238">
        <v>628.33015216479259</v>
      </c>
      <c r="W89" s="238">
        <v>561.41449734880814</v>
      </c>
      <c r="X89" s="238">
        <v>531.6830133729228</v>
      </c>
      <c r="Y89" s="238">
        <v>591.14402562037344</v>
      </c>
      <c r="Z89" s="238">
        <v>610.93634448762566</v>
      </c>
    </row>
    <row r="90" spans="1:26">
      <c r="A90" s="234" t="s">
        <v>714</v>
      </c>
      <c r="B90" s="238">
        <v>803.74174777286225</v>
      </c>
      <c r="C90" s="238">
        <v>807.38764305025347</v>
      </c>
      <c r="D90" s="238">
        <v>865.76964478463822</v>
      </c>
      <c r="E90" s="238">
        <v>915.88983157535768</v>
      </c>
      <c r="F90" s="238">
        <v>1081.8811665560413</v>
      </c>
      <c r="G90" s="238">
        <v>925.15011090244195</v>
      </c>
      <c r="H90" s="238">
        <v>891.57851291251006</v>
      </c>
      <c r="I90" s="238">
        <v>854.7346150944685</v>
      </c>
      <c r="J90" s="238"/>
      <c r="K90" s="238"/>
      <c r="L90" s="238">
        <v>962.06746984908182</v>
      </c>
      <c r="M90" s="238"/>
      <c r="N90" s="238"/>
      <c r="O90" s="238">
        <v>876.33874249545102</v>
      </c>
      <c r="P90" s="238">
        <v>870.07198229394135</v>
      </c>
      <c r="Q90" s="238">
        <v>877.25600185078679</v>
      </c>
      <c r="R90" s="238">
        <v>921.94535687822076</v>
      </c>
      <c r="S90" s="238">
        <v>959.34273722728517</v>
      </c>
      <c r="T90" s="238">
        <v>878.28191590151084</v>
      </c>
      <c r="U90" s="238">
        <v>789.06178164022811</v>
      </c>
      <c r="V90" s="238">
        <v>802.45389341604641</v>
      </c>
      <c r="W90" s="238">
        <v>748.65870456011419</v>
      </c>
      <c r="X90" s="238">
        <v>692.34969530204705</v>
      </c>
      <c r="Y90" s="238">
        <v>720.75621606413199</v>
      </c>
      <c r="Z90" s="238">
        <v>730.02461358457913</v>
      </c>
    </row>
    <row r="91" spans="1:26">
      <c r="A91" s="234" t="s">
        <v>715</v>
      </c>
      <c r="B91" s="238"/>
      <c r="C91" s="238"/>
      <c r="D91" s="238"/>
      <c r="E91" s="238"/>
      <c r="F91" s="238"/>
      <c r="G91" s="238"/>
      <c r="H91" s="238"/>
      <c r="I91" s="238"/>
      <c r="J91" s="238"/>
      <c r="K91" s="238"/>
      <c r="L91" s="238">
        <v>996.93380040408431</v>
      </c>
      <c r="M91" s="238">
        <v>926.00453101080598</v>
      </c>
      <c r="N91" s="238">
        <v>1029.6385510363782</v>
      </c>
      <c r="O91" s="238">
        <v>1112.6956950474309</v>
      </c>
      <c r="P91" s="238">
        <v>1274.2344514885463</v>
      </c>
      <c r="Q91" s="238">
        <v>1429.4272251832404</v>
      </c>
      <c r="R91" s="238">
        <v>1480.9362506590996</v>
      </c>
      <c r="S91" s="238">
        <v>1461.0916606259332</v>
      </c>
      <c r="T91" s="238">
        <v>1280.2546566357917</v>
      </c>
      <c r="U91" s="238">
        <v>979.84097258582187</v>
      </c>
      <c r="V91" s="238">
        <v>968.3663627800513</v>
      </c>
      <c r="W91" s="238">
        <v>853.41366846117558</v>
      </c>
      <c r="X91" s="238">
        <v>700.09497272281158</v>
      </c>
      <c r="Y91" s="238">
        <v>803.13112179983807</v>
      </c>
      <c r="Z91" s="238">
        <v>778.94628092065398</v>
      </c>
    </row>
    <row r="92" spans="1:26">
      <c r="A92" s="234" t="s">
        <v>716</v>
      </c>
      <c r="B92" s="238">
        <v>968.02657007612629</v>
      </c>
      <c r="C92" s="238">
        <v>902.34081598710634</v>
      </c>
      <c r="D92" s="238">
        <v>823.6497279999237</v>
      </c>
      <c r="E92" s="238">
        <v>765.1908774100832</v>
      </c>
      <c r="F92" s="238">
        <v>866.42794742482124</v>
      </c>
      <c r="G92" s="238">
        <v>844.75150885339247</v>
      </c>
      <c r="H92" s="238">
        <v>859.16933419797988</v>
      </c>
      <c r="I92" s="238">
        <v>832.24160723851855</v>
      </c>
      <c r="J92" s="238">
        <v>805.55974289143649</v>
      </c>
      <c r="K92" s="238">
        <v>853.7341562804296</v>
      </c>
      <c r="L92" s="238">
        <v>893.75378730817567</v>
      </c>
      <c r="M92" s="238">
        <v>828.98777589437043</v>
      </c>
      <c r="N92" s="238">
        <v>792.40233138492772</v>
      </c>
      <c r="O92" s="238">
        <v>789.06847912905175</v>
      </c>
      <c r="P92" s="238">
        <v>777.59912186555346</v>
      </c>
      <c r="Q92" s="238">
        <v>822.38270139794997</v>
      </c>
      <c r="R92" s="238">
        <v>886.79698909176454</v>
      </c>
      <c r="S92" s="238">
        <v>885.37239928256838</v>
      </c>
      <c r="T92" s="238">
        <v>784.76609214233031</v>
      </c>
      <c r="U92" s="238">
        <v>671.95217165111694</v>
      </c>
      <c r="V92" s="238">
        <v>632.941967333599</v>
      </c>
      <c r="W92" s="238">
        <v>597.03966725848079</v>
      </c>
      <c r="X92" s="238">
        <v>531.96637614430654</v>
      </c>
      <c r="Y92" s="238">
        <v>564.33102284273332</v>
      </c>
      <c r="Z92" s="238">
        <v>579.84869801537423</v>
      </c>
    </row>
    <row r="93" spans="1:26">
      <c r="A93" s="234" t="s">
        <v>717</v>
      </c>
      <c r="B93" s="238"/>
      <c r="C93" s="238"/>
      <c r="D93" s="238"/>
      <c r="E93" s="238"/>
      <c r="F93" s="238"/>
      <c r="G93" s="238"/>
      <c r="H93" s="238"/>
      <c r="I93" s="238"/>
      <c r="J93" s="238"/>
      <c r="K93" s="238"/>
      <c r="L93" s="238"/>
      <c r="M93" s="238"/>
      <c r="N93" s="238"/>
      <c r="O93" s="238"/>
      <c r="P93" s="238"/>
      <c r="Q93" s="238"/>
      <c r="R93" s="238"/>
      <c r="S93" s="238"/>
      <c r="T93" s="238"/>
      <c r="U93" s="238"/>
      <c r="V93" s="238"/>
      <c r="W93" s="238"/>
      <c r="X93" s="238"/>
      <c r="Y93" s="238">
        <v>474.74586339928459</v>
      </c>
      <c r="Z93" s="238">
        <v>518.14108470250846</v>
      </c>
    </row>
    <row r="94" spans="1:26">
      <c r="A94" s="234" t="s">
        <v>718</v>
      </c>
      <c r="B94" s="238">
        <v>807.92120171318527</v>
      </c>
      <c r="C94" s="238">
        <v>758.19505178629686</v>
      </c>
      <c r="D94" s="238">
        <v>717.06580266347726</v>
      </c>
      <c r="E94" s="238">
        <v>655.65296145436332</v>
      </c>
      <c r="F94" s="238">
        <v>731.86077456678993</v>
      </c>
      <c r="G94" s="238">
        <v>721.77563028239615</v>
      </c>
      <c r="H94" s="238">
        <v>735.62294662742659</v>
      </c>
      <c r="I94" s="238">
        <v>748.30933179251065</v>
      </c>
      <c r="J94" s="238">
        <v>766.95280242382125</v>
      </c>
      <c r="K94" s="238">
        <v>828.04902776470271</v>
      </c>
      <c r="L94" s="238">
        <v>890.3076964975071</v>
      </c>
      <c r="M94" s="238">
        <v>843.70878261222094</v>
      </c>
      <c r="N94" s="238">
        <v>837.1764879970217</v>
      </c>
      <c r="O94" s="238">
        <v>804.06805304105899</v>
      </c>
      <c r="P94" s="238">
        <v>810.2452862266673</v>
      </c>
      <c r="Q94" s="238">
        <v>812.21041462065511</v>
      </c>
      <c r="R94" s="238">
        <v>800.91150955120224</v>
      </c>
      <c r="S94" s="238">
        <v>715.42519291054225</v>
      </c>
      <c r="T94" s="238">
        <v>507.26073026121077</v>
      </c>
      <c r="U94" s="238">
        <v>377.74993057190943</v>
      </c>
      <c r="V94" s="238">
        <v>373.44363341356478</v>
      </c>
      <c r="W94" s="238">
        <v>325.71584023442261</v>
      </c>
      <c r="X94" s="238">
        <v>324.73373128299124</v>
      </c>
      <c r="Y94" s="238">
        <v>392.90216496031803</v>
      </c>
      <c r="Z94" s="238">
        <v>459.29862552718214</v>
      </c>
    </row>
    <row r="95" spans="1:26">
      <c r="A95" s="234" t="s">
        <v>719</v>
      </c>
      <c r="B95" s="238">
        <v>1195.0032368488753</v>
      </c>
      <c r="C95" s="238">
        <v>1156.0258189120746</v>
      </c>
      <c r="D95" s="238">
        <v>1070.4621448137032</v>
      </c>
      <c r="E95" s="238">
        <v>971.44601733152513</v>
      </c>
      <c r="F95" s="238">
        <v>1073.8654327221059</v>
      </c>
      <c r="G95" s="238">
        <v>1026.3844070036396</v>
      </c>
      <c r="H95" s="238">
        <v>1031.0031958173063</v>
      </c>
      <c r="I95" s="238">
        <v>1023.8487738314831</v>
      </c>
      <c r="J95" s="238">
        <v>982.46018224456941</v>
      </c>
      <c r="K95" s="238">
        <v>1032.3445884205612</v>
      </c>
      <c r="L95" s="238">
        <v>1113.4927542943547</v>
      </c>
      <c r="M95" s="238">
        <v>1053.7048302499904</v>
      </c>
      <c r="N95" s="238">
        <v>1069.0665564015644</v>
      </c>
      <c r="O95" s="238">
        <v>1096.6355452022517</v>
      </c>
      <c r="P95" s="238">
        <v>1564.9477769792225</v>
      </c>
      <c r="Q95" s="238">
        <v>1747.9214515413125</v>
      </c>
      <c r="R95" s="238">
        <v>1866.2444245861016</v>
      </c>
      <c r="S95" s="238">
        <v>1685.2743021185884</v>
      </c>
      <c r="T95" s="238">
        <v>1158.9618305087026</v>
      </c>
      <c r="U95" s="238">
        <v>684.32958756035202</v>
      </c>
      <c r="V95" s="238">
        <v>620.45636308980443</v>
      </c>
      <c r="W95" s="238">
        <v>529.07618407519749</v>
      </c>
      <c r="X95" s="238">
        <v>507.2193513313722</v>
      </c>
      <c r="Y95" s="238">
        <v>671.87334983729181</v>
      </c>
      <c r="Z95" s="238">
        <v>772.90418947293529</v>
      </c>
    </row>
    <row r="96" spans="1:26">
      <c r="A96" s="234" t="s">
        <v>720</v>
      </c>
      <c r="B96" s="238">
        <v>962.23964547440596</v>
      </c>
      <c r="C96" s="238">
        <v>863.44433071725405</v>
      </c>
      <c r="D96" s="238">
        <v>807.98319861123775</v>
      </c>
      <c r="E96" s="238">
        <v>736.62553988440482</v>
      </c>
      <c r="F96" s="238">
        <v>846.51007306865847</v>
      </c>
      <c r="G96" s="238">
        <v>818.93336169405825</v>
      </c>
      <c r="H96" s="238">
        <v>830.67536619333077</v>
      </c>
      <c r="I96" s="238">
        <v>838.48965479425885</v>
      </c>
      <c r="J96" s="238">
        <v>831.29770320318028</v>
      </c>
      <c r="K96" s="238">
        <v>880.80233017777255</v>
      </c>
      <c r="L96" s="238">
        <v>954.76986577943001</v>
      </c>
      <c r="M96" s="238">
        <v>862.50910444465626</v>
      </c>
      <c r="N96" s="238">
        <v>847.86884061116211</v>
      </c>
      <c r="O96" s="238">
        <v>805.88618321221122</v>
      </c>
      <c r="P96" s="238">
        <v>817.77901646384748</v>
      </c>
      <c r="Q96" s="238">
        <v>840.72156374134602</v>
      </c>
      <c r="R96" s="238">
        <v>867.6786460433517</v>
      </c>
      <c r="S96" s="238">
        <v>835.82221129272955</v>
      </c>
      <c r="T96" s="238">
        <v>759.89906006536012</v>
      </c>
      <c r="U96" s="238">
        <v>669.09582750850097</v>
      </c>
      <c r="V96" s="238">
        <v>644.30274135288062</v>
      </c>
      <c r="W96" s="238">
        <v>585.90680166170819</v>
      </c>
      <c r="X96" s="238">
        <v>538.672628400387</v>
      </c>
      <c r="Y96" s="238">
        <v>553.29606691868969</v>
      </c>
      <c r="Z96" s="238">
        <v>558.60380257199404</v>
      </c>
    </row>
    <row r="97" spans="1:26">
      <c r="A97" s="234" t="s">
        <v>721</v>
      </c>
      <c r="B97" s="238">
        <v>777.3790276690097</v>
      </c>
      <c r="C97" s="238">
        <v>716.15255748630295</v>
      </c>
      <c r="D97" s="238">
        <v>694.72169548673639</v>
      </c>
      <c r="E97" s="238">
        <v>647.7806274403315</v>
      </c>
      <c r="F97" s="238">
        <v>743.76292966307858</v>
      </c>
      <c r="G97" s="238">
        <v>744.19663302874494</v>
      </c>
      <c r="H97" s="238">
        <v>757.80910439821923</v>
      </c>
      <c r="I97" s="238">
        <v>768.92791746752903</v>
      </c>
      <c r="J97" s="238">
        <v>756.96493530747591</v>
      </c>
      <c r="K97" s="238">
        <v>795.84383606733093</v>
      </c>
      <c r="L97" s="238">
        <v>883.82093732448311</v>
      </c>
      <c r="M97" s="238">
        <v>833.59917558911877</v>
      </c>
      <c r="N97" s="238">
        <v>815.95888393084306</v>
      </c>
      <c r="O97" s="238">
        <v>789.21997482556299</v>
      </c>
      <c r="P97" s="238">
        <v>791.33714484941277</v>
      </c>
      <c r="Q97" s="238"/>
      <c r="R97" s="238">
        <v>807.82351117767246</v>
      </c>
      <c r="S97" s="238">
        <v>779.88304477989936</v>
      </c>
      <c r="T97" s="238">
        <v>715.19136114068135</v>
      </c>
      <c r="U97" s="238">
        <v>633.15364680633672</v>
      </c>
      <c r="V97" s="238">
        <v>601.55918157307531</v>
      </c>
      <c r="W97" s="238">
        <v>564.59534789893064</v>
      </c>
      <c r="X97" s="238">
        <v>527.9992973449348</v>
      </c>
      <c r="Y97" s="238">
        <v>552.32808917796467</v>
      </c>
      <c r="Z97" s="238">
        <v>565.91281952818747</v>
      </c>
    </row>
    <row r="98" spans="1:26">
      <c r="A98" s="234" t="s">
        <v>722</v>
      </c>
      <c r="B98" s="238">
        <v>832.67646401550849</v>
      </c>
      <c r="C98" s="238">
        <v>769.34920522370476</v>
      </c>
      <c r="D98" s="238"/>
      <c r="E98" s="238"/>
      <c r="F98" s="238">
        <v>727.97436544948846</v>
      </c>
      <c r="G98" s="238">
        <v>714.75490955131306</v>
      </c>
      <c r="H98" s="238">
        <v>727.35753321374182</v>
      </c>
      <c r="I98" s="238">
        <v>714.15326809298858</v>
      </c>
      <c r="J98" s="238">
        <v>702.2237645075528</v>
      </c>
      <c r="K98" s="238">
        <v>716.81265559732299</v>
      </c>
      <c r="L98" s="238">
        <v>713.13807644873486</v>
      </c>
      <c r="M98" s="238">
        <v>675.92477656045537</v>
      </c>
      <c r="N98" s="238">
        <v>639.20120429152666</v>
      </c>
      <c r="O98" s="238">
        <v>631.34570647799228</v>
      </c>
      <c r="P98" s="238">
        <v>637.56038634646029</v>
      </c>
      <c r="Q98" s="238">
        <v>682.1191828514909</v>
      </c>
      <c r="R98" s="238">
        <v>745.32123582709198</v>
      </c>
      <c r="S98" s="238">
        <v>730.04892995355033</v>
      </c>
      <c r="T98" s="238">
        <v>682.52029137464797</v>
      </c>
      <c r="U98" s="238">
        <v>624.70366392602671</v>
      </c>
      <c r="V98" s="238">
        <v>595.59762637636402</v>
      </c>
      <c r="W98" s="238">
        <v>550.49367573210202</v>
      </c>
      <c r="X98" s="238">
        <v>520.5374110318312</v>
      </c>
      <c r="Y98" s="238">
        <v>528.90303753219462</v>
      </c>
      <c r="Z98" s="238">
        <v>511.04647532238613</v>
      </c>
    </row>
    <row r="99" spans="1:26">
      <c r="A99" s="234" t="s">
        <v>723</v>
      </c>
      <c r="B99" s="238">
        <v>2724.3630396910326</v>
      </c>
      <c r="C99" s="238">
        <v>2487.0857772079548</v>
      </c>
      <c r="D99" s="238">
        <v>2189.7217739270268</v>
      </c>
      <c r="E99" s="238">
        <v>1755.9803777718037</v>
      </c>
      <c r="F99" s="238">
        <v>1837.7891329085976</v>
      </c>
      <c r="G99" s="238">
        <v>1603.4425422739998</v>
      </c>
      <c r="H99" s="238">
        <v>1486.0367173047418</v>
      </c>
      <c r="I99" s="238">
        <v>1447.8837826843917</v>
      </c>
      <c r="J99" s="238">
        <v>1443.8227245491071</v>
      </c>
      <c r="K99" s="238">
        <v>1574.3008198601894</v>
      </c>
      <c r="L99" s="238">
        <v>1752.0331103888777</v>
      </c>
      <c r="M99" s="238">
        <v>1703.5574641560606</v>
      </c>
      <c r="N99" s="238">
        <v>1909.5843659560876</v>
      </c>
      <c r="O99" s="238">
        <v>2106.0007815848494</v>
      </c>
      <c r="P99" s="238">
        <v>2590.5691158688041</v>
      </c>
      <c r="Q99" s="238">
        <v>3005.8518363050025</v>
      </c>
      <c r="R99" s="238">
        <v>3395.2706759272423</v>
      </c>
      <c r="S99" s="238">
        <v>3260.0900331739231</v>
      </c>
      <c r="T99" s="238">
        <v>2148.4839611230182</v>
      </c>
      <c r="U99" s="238">
        <v>1562.485168062482</v>
      </c>
      <c r="V99" s="238">
        <v>1424.8224566392209</v>
      </c>
      <c r="W99" s="238">
        <v>1280.0462517795972</v>
      </c>
      <c r="X99" s="238">
        <v>1212.745443839038</v>
      </c>
      <c r="Y99" s="238">
        <v>1545.0473506357755</v>
      </c>
      <c r="Z99" s="238">
        <v>1714.5004513133865</v>
      </c>
    </row>
    <row r="100" spans="1:26">
      <c r="A100" s="234" t="s">
        <v>724</v>
      </c>
      <c r="B100" s="238">
        <v>782.52298458196037</v>
      </c>
      <c r="C100" s="238">
        <v>747.61294523127378</v>
      </c>
      <c r="D100" s="238">
        <v>714.49751793614621</v>
      </c>
      <c r="E100" s="238">
        <v>667.12407223347611</v>
      </c>
      <c r="F100" s="238">
        <v>781.16971184488091</v>
      </c>
      <c r="G100" s="238">
        <v>777.94140292530915</v>
      </c>
      <c r="H100" s="238">
        <v>795.43853288265007</v>
      </c>
      <c r="I100" s="238">
        <v>803.29224775275964</v>
      </c>
      <c r="J100" s="238">
        <v>814.58723643361532</v>
      </c>
      <c r="K100" s="238">
        <v>864.99609724501749</v>
      </c>
      <c r="L100" s="238">
        <v>954.16173210695945</v>
      </c>
      <c r="M100" s="238"/>
      <c r="N100" s="238">
        <v>836.00701375715346</v>
      </c>
      <c r="O100" s="238">
        <v>793.61378940584791</v>
      </c>
      <c r="P100" s="238">
        <v>775.08787845316022</v>
      </c>
      <c r="Q100" s="238">
        <v>772.52400133565982</v>
      </c>
      <c r="R100" s="238">
        <v>807.82357000334321</v>
      </c>
      <c r="S100" s="238">
        <v>777.32743349383679</v>
      </c>
      <c r="T100" s="238">
        <v>695.61515768386823</v>
      </c>
      <c r="U100" s="238">
        <v>618.27694018602438</v>
      </c>
      <c r="V100" s="238">
        <v>603.02147211324473</v>
      </c>
      <c r="W100" s="238">
        <v>551.65997593747818</v>
      </c>
      <c r="X100" s="238">
        <v>515.81471706628793</v>
      </c>
      <c r="Y100" s="238">
        <v>538.19563352293289</v>
      </c>
      <c r="Z100" s="238">
        <v>554.31585570304981</v>
      </c>
    </row>
    <row r="101" spans="1:26">
      <c r="A101" s="234" t="s">
        <v>725</v>
      </c>
      <c r="B101" s="238">
        <v>1032.6474301357669</v>
      </c>
      <c r="C101" s="238">
        <v>982.99374923548658</v>
      </c>
      <c r="D101" s="238">
        <v>950.52314351805273</v>
      </c>
      <c r="E101" s="238">
        <v>917.2393812969068</v>
      </c>
      <c r="F101" s="238">
        <v>1101.5561496029743</v>
      </c>
      <c r="G101" s="238">
        <v>1099.3093361861577</v>
      </c>
      <c r="H101" s="238">
        <v>1047.7515599687688</v>
      </c>
      <c r="I101" s="238">
        <v>1031.5547145621108</v>
      </c>
      <c r="J101" s="238">
        <v>996.09747893061274</v>
      </c>
      <c r="K101" s="238">
        <v>1060.9933460955974</v>
      </c>
      <c r="L101" s="238">
        <v>1218.6998999029558</v>
      </c>
      <c r="M101" s="238">
        <v>1124.4720971478575</v>
      </c>
      <c r="N101" s="238">
        <v>1147.254229310626</v>
      </c>
      <c r="O101" s="238">
        <v>1115.7258665460972</v>
      </c>
      <c r="P101" s="238">
        <v>1182.3525161791347</v>
      </c>
      <c r="Q101" s="238">
        <v>1256.354375685075</v>
      </c>
      <c r="R101" s="238">
        <v>1311.665353179163</v>
      </c>
      <c r="S101" s="238">
        <v>1287.3110444236934</v>
      </c>
      <c r="T101" s="238">
        <v>1193.4846334150991</v>
      </c>
      <c r="U101" s="238">
        <v>1001.9775355539822</v>
      </c>
      <c r="V101" s="238">
        <v>985.01382760624256</v>
      </c>
      <c r="W101" s="238">
        <v>900.17170396762072</v>
      </c>
      <c r="X101" s="238">
        <v>787.46516056611483</v>
      </c>
      <c r="Y101" s="238">
        <v>838.46231901608144</v>
      </c>
      <c r="Z101" s="238">
        <v>881.46742542619097</v>
      </c>
    </row>
    <row r="102" spans="1:26">
      <c r="A102" s="234" t="s">
        <v>726</v>
      </c>
      <c r="B102" s="238"/>
      <c r="C102" s="238"/>
      <c r="D102" s="238"/>
      <c r="E102" s="238"/>
      <c r="F102" s="238"/>
      <c r="G102" s="238"/>
      <c r="H102" s="238"/>
      <c r="I102" s="238"/>
      <c r="J102" s="238"/>
      <c r="K102" s="238"/>
      <c r="L102" s="238"/>
      <c r="M102" s="238"/>
      <c r="N102" s="238"/>
      <c r="O102" s="238"/>
      <c r="P102" s="238"/>
      <c r="Q102" s="238"/>
      <c r="R102" s="238"/>
      <c r="S102" s="238"/>
      <c r="T102" s="238">
        <v>1283.0323820041438</v>
      </c>
      <c r="U102" s="238">
        <v>1067.1971574329234</v>
      </c>
      <c r="V102" s="238">
        <v>1040.1305198556936</v>
      </c>
      <c r="W102" s="238">
        <v>902.08020581551079</v>
      </c>
      <c r="X102" s="238">
        <v>800.59427397061518</v>
      </c>
      <c r="Y102" s="238">
        <v>878.05259893196092</v>
      </c>
      <c r="Z102" s="238">
        <v>903.49192985418654</v>
      </c>
    </row>
    <row r="103" spans="1:26">
      <c r="A103" s="234" t="s">
        <v>727</v>
      </c>
      <c r="B103" s="238">
        <v>1004.0342202422748</v>
      </c>
      <c r="C103" s="238">
        <v>944.38331028710036</v>
      </c>
      <c r="D103" s="238">
        <v>875.78596780583678</v>
      </c>
      <c r="E103" s="238">
        <v>780.48566854010426</v>
      </c>
      <c r="F103" s="238">
        <v>836.55111402948489</v>
      </c>
      <c r="G103" s="238">
        <v>780.2061500140544</v>
      </c>
      <c r="H103" s="238">
        <v>836.76568695556318</v>
      </c>
      <c r="I103" s="238">
        <v>862.0240226536788</v>
      </c>
      <c r="J103" s="238">
        <v>841.66971706015158</v>
      </c>
      <c r="K103" s="238">
        <v>876.06046029794607</v>
      </c>
      <c r="L103" s="238">
        <v>933.28247601878923</v>
      </c>
      <c r="M103" s="238">
        <v>886.09820523471399</v>
      </c>
      <c r="N103" s="238">
        <v>861.73543032747727</v>
      </c>
      <c r="O103" s="238">
        <v>808.76490446762068</v>
      </c>
      <c r="P103" s="238">
        <v>801.6775441284243</v>
      </c>
      <c r="Q103" s="238">
        <v>808.0554907125412</v>
      </c>
      <c r="R103" s="238">
        <v>836.35396157299624</v>
      </c>
      <c r="S103" s="238">
        <v>774.91381402155218</v>
      </c>
      <c r="T103" s="238">
        <v>620.48504208120289</v>
      </c>
      <c r="U103" s="238">
        <v>556.15168775619168</v>
      </c>
      <c r="V103" s="238">
        <v>532.94456037437226</v>
      </c>
      <c r="W103" s="238">
        <v>472.45761046875356</v>
      </c>
      <c r="X103" s="238">
        <v>439.40120415896905</v>
      </c>
      <c r="Y103" s="238">
        <v>493.57184999572848</v>
      </c>
      <c r="Z103" s="238">
        <v>537.26149255062171</v>
      </c>
    </row>
    <row r="104" spans="1:26">
      <c r="A104" s="234" t="s">
        <v>728</v>
      </c>
      <c r="B104" s="238">
        <v>1173.7844640130725</v>
      </c>
      <c r="C104" s="238">
        <v>1071.0828114691249</v>
      </c>
      <c r="D104" s="238">
        <v>999.57740518148921</v>
      </c>
      <c r="E104" s="238">
        <v>904.41871629776847</v>
      </c>
      <c r="F104" s="238">
        <v>991.76488618058318</v>
      </c>
      <c r="G104" s="238">
        <v>953.68595275647078</v>
      </c>
      <c r="H104" s="238">
        <v>975.53783401700809</v>
      </c>
      <c r="I104" s="238">
        <v>997.39865294527522</v>
      </c>
      <c r="J104" s="238">
        <v>952.88075452656562</v>
      </c>
      <c r="K104" s="238">
        <v>1052.2999377403733</v>
      </c>
      <c r="L104" s="238">
        <v>1151.3997532117119</v>
      </c>
      <c r="M104" s="238">
        <v>1117.0228775532667</v>
      </c>
      <c r="N104" s="238">
        <v>1290.4312564066447</v>
      </c>
      <c r="O104" s="238">
        <v>1394.0513238821784</v>
      </c>
      <c r="P104" s="238">
        <v>1702.327607973273</v>
      </c>
      <c r="Q104" s="238">
        <v>2128.5958344542155</v>
      </c>
      <c r="R104" s="238">
        <v>2187.1384153255926</v>
      </c>
      <c r="S104" s="238">
        <v>2075.5707117575334</v>
      </c>
      <c r="T104" s="238">
        <v>1522.8403750256564</v>
      </c>
      <c r="U104" s="238">
        <v>987.4578466610551</v>
      </c>
      <c r="V104" s="238">
        <v>908.30040629443977</v>
      </c>
      <c r="W104" s="238">
        <v>767.42553513753114</v>
      </c>
      <c r="X104" s="238">
        <v>764.70165626201492</v>
      </c>
      <c r="Y104" s="238">
        <v>964.29944466989946</v>
      </c>
      <c r="Z104" s="238">
        <v>1036.9058721852787</v>
      </c>
    </row>
    <row r="105" spans="1:26">
      <c r="A105" s="234" t="s">
        <v>729</v>
      </c>
      <c r="B105" s="238">
        <v>1090.1953434120376</v>
      </c>
      <c r="C105" s="238">
        <v>1028.4682988870882</v>
      </c>
      <c r="D105" s="238">
        <v>997.26594404714535</v>
      </c>
      <c r="E105" s="238">
        <v>931.40958027292584</v>
      </c>
      <c r="F105" s="238">
        <v>1055.6478558267975</v>
      </c>
      <c r="G105" s="238">
        <v>1033.6316049348213</v>
      </c>
      <c r="H105" s="238">
        <v>1034.0483529357541</v>
      </c>
      <c r="I105" s="238">
        <v>1040.0937507931867</v>
      </c>
      <c r="J105" s="238">
        <v>1019.5305664815734</v>
      </c>
      <c r="K105" s="238">
        <v>1062.9691647277739</v>
      </c>
      <c r="L105" s="238">
        <v>1130.7232083476988</v>
      </c>
      <c r="M105" s="238">
        <v>1068.2484399688144</v>
      </c>
      <c r="N105" s="238">
        <v>1153.936922545955</v>
      </c>
      <c r="O105" s="238">
        <v>1098.9082230672768</v>
      </c>
      <c r="P105" s="238">
        <v>1158.126388487555</v>
      </c>
      <c r="Q105" s="238">
        <v>1218.2439141697944</v>
      </c>
      <c r="R105" s="238">
        <v>1289.899884352267</v>
      </c>
      <c r="S105" s="238">
        <v>1251.8166546172724</v>
      </c>
      <c r="T105" s="238">
        <v>1105.7886708749681</v>
      </c>
      <c r="U105" s="238">
        <v>916.64460984718835</v>
      </c>
      <c r="V105" s="238">
        <v>926.18521811250253</v>
      </c>
      <c r="W105" s="238">
        <v>787.67673719178833</v>
      </c>
      <c r="X105" s="238">
        <v>701.51178657973014</v>
      </c>
      <c r="Y105" s="238">
        <v>767.79993426337194</v>
      </c>
      <c r="Z105" s="238">
        <v>800.09372280461821</v>
      </c>
    </row>
    <row r="106" spans="1:26">
      <c r="A106" s="234" t="s">
        <v>730</v>
      </c>
      <c r="B106" s="238">
        <v>1140.3488260605529</v>
      </c>
      <c r="C106" s="238">
        <v>1042.1964487926627</v>
      </c>
      <c r="D106" s="238">
        <v>967.73064271582246</v>
      </c>
      <c r="E106" s="238">
        <v>880.80171200643485</v>
      </c>
      <c r="F106" s="238">
        <v>985.44945952354294</v>
      </c>
      <c r="G106" s="238">
        <v>962.51847523509878</v>
      </c>
      <c r="H106" s="238">
        <v>999.02904607360495</v>
      </c>
      <c r="I106" s="238">
        <v>985.5273388467408</v>
      </c>
      <c r="J106" s="238">
        <v>979.00286349967848</v>
      </c>
      <c r="K106" s="238">
        <v>1092.8034491461403</v>
      </c>
      <c r="L106" s="238">
        <v>1204.1046714925296</v>
      </c>
      <c r="M106" s="238">
        <v>1178.0352427453213</v>
      </c>
      <c r="N106" s="238">
        <v>1228.4491216936344</v>
      </c>
      <c r="O106" s="238">
        <v>1221.3289727737865</v>
      </c>
      <c r="P106" s="238">
        <v>1275.4162278663987</v>
      </c>
      <c r="Q106" s="238">
        <v>1317.9614289121751</v>
      </c>
      <c r="R106" s="238">
        <v>1367.1085921388133</v>
      </c>
      <c r="S106" s="238">
        <v>1272.6873783694934</v>
      </c>
      <c r="T106" s="238">
        <v>1044.6793344466864</v>
      </c>
      <c r="U106" s="238">
        <v>846.06942452285966</v>
      </c>
      <c r="V106" s="238">
        <v>759.14790727568209</v>
      </c>
      <c r="W106" s="238">
        <v>646.44840625533038</v>
      </c>
      <c r="X106" s="238">
        <v>640.96658886989769</v>
      </c>
      <c r="Y106" s="238">
        <v>750.47317142350221</v>
      </c>
      <c r="Z106" s="238">
        <v>809.05945027088194</v>
      </c>
    </row>
    <row r="107" spans="1:26">
      <c r="A107" s="234" t="s">
        <v>731</v>
      </c>
      <c r="B107" s="238">
        <v>760.01819920940864</v>
      </c>
      <c r="C107" s="238">
        <v>693.84429351200015</v>
      </c>
      <c r="D107" s="238">
        <v>664.15908951031531</v>
      </c>
      <c r="E107" s="238">
        <v>612.91743170038103</v>
      </c>
      <c r="F107" s="238">
        <v>677.69386050546825</v>
      </c>
      <c r="G107" s="238">
        <v>676.25417054190893</v>
      </c>
      <c r="H107" s="238">
        <v>721.91975264508517</v>
      </c>
      <c r="I107" s="238">
        <v>727.27420044995483</v>
      </c>
      <c r="J107" s="238">
        <v>712.21162586166815</v>
      </c>
      <c r="K107" s="238">
        <v>735.18742113944177</v>
      </c>
      <c r="L107" s="238">
        <v>792.19547211397173</v>
      </c>
      <c r="M107" s="238">
        <v>700.40066902158082</v>
      </c>
      <c r="N107" s="238">
        <v>692.16168726540695</v>
      </c>
      <c r="O107" s="238">
        <v>662.70844738504536</v>
      </c>
      <c r="P107" s="238">
        <v>675.96763853600612</v>
      </c>
      <c r="Q107" s="238">
        <v>736.13284980357002</v>
      </c>
      <c r="R107" s="238">
        <v>805.76462740195325</v>
      </c>
      <c r="S107" s="238">
        <v>773.0680766178117</v>
      </c>
      <c r="T107" s="238">
        <v>704.34505532954438</v>
      </c>
      <c r="U107" s="238">
        <v>607.56567047863723</v>
      </c>
      <c r="V107" s="238">
        <v>537.66884731732785</v>
      </c>
      <c r="W107" s="238">
        <v>437.15052243327449</v>
      </c>
      <c r="X107" s="238">
        <v>396.42451433214899</v>
      </c>
      <c r="Y107" s="238">
        <v>416.42402212398252</v>
      </c>
      <c r="Z107" s="238">
        <v>447.11693060019348</v>
      </c>
    </row>
    <row r="108" spans="1:26">
      <c r="A108" s="234" t="s">
        <v>732</v>
      </c>
      <c r="B108" s="238">
        <v>891.51037375369265</v>
      </c>
      <c r="C108" s="238">
        <v>871.45241506380205</v>
      </c>
      <c r="D108" s="238">
        <v>817.99950365442521</v>
      </c>
      <c r="E108" s="238">
        <v>744.94771480866643</v>
      </c>
      <c r="F108" s="238">
        <v>798.17276661076346</v>
      </c>
      <c r="G108" s="238">
        <v>775.45018090121471</v>
      </c>
      <c r="H108" s="238">
        <v>783.47543303250336</v>
      </c>
      <c r="I108" s="238">
        <v>782.25713098901076</v>
      </c>
      <c r="J108" s="238">
        <v>755.4283387412554</v>
      </c>
      <c r="K108" s="238">
        <v>780.23517709467717</v>
      </c>
      <c r="L108" s="238"/>
      <c r="M108" s="238"/>
      <c r="N108" s="238">
        <v>756.48276544612122</v>
      </c>
      <c r="O108" s="238">
        <v>696.49536639896075</v>
      </c>
      <c r="P108" s="238">
        <v>687.78525459432785</v>
      </c>
      <c r="Q108" s="238">
        <v>755.7611337436532</v>
      </c>
      <c r="R108" s="238">
        <v>844.14837767607446</v>
      </c>
      <c r="S108" s="238">
        <v>815.66140401611528</v>
      </c>
      <c r="T108" s="238">
        <v>713.86862091779767</v>
      </c>
      <c r="U108" s="238">
        <v>615.42058414202415</v>
      </c>
      <c r="V108" s="238">
        <v>581.424754299195</v>
      </c>
      <c r="W108" s="238">
        <v>542.01150302300437</v>
      </c>
      <c r="X108" s="238">
        <v>481.52780283801042</v>
      </c>
      <c r="Y108" s="238">
        <v>515.35135884182068</v>
      </c>
      <c r="Z108" s="238">
        <v>533.65568161616534</v>
      </c>
    </row>
    <row r="109" spans="1:26">
      <c r="A109" s="234" t="s">
        <v>733</v>
      </c>
      <c r="B109" s="238"/>
      <c r="C109" s="238"/>
      <c r="D109" s="238"/>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v>692.11517897179021</v>
      </c>
    </row>
    <row r="110" spans="1:26">
      <c r="A110" s="234" t="s">
        <v>734</v>
      </c>
      <c r="B110" s="238"/>
      <c r="C110" s="238"/>
      <c r="D110" s="238"/>
      <c r="E110" s="238"/>
      <c r="F110" s="238"/>
      <c r="G110" s="238"/>
      <c r="H110" s="238"/>
      <c r="I110" s="238"/>
      <c r="J110" s="238"/>
      <c r="K110" s="238"/>
      <c r="L110" s="238"/>
      <c r="M110" s="238"/>
      <c r="N110" s="238"/>
      <c r="O110" s="238"/>
      <c r="P110" s="238"/>
      <c r="Q110" s="238"/>
      <c r="R110" s="238"/>
      <c r="S110" s="238"/>
      <c r="T110" s="238"/>
      <c r="U110" s="238"/>
      <c r="V110" s="238"/>
      <c r="W110" s="238"/>
      <c r="X110" s="238"/>
      <c r="Y110" s="238">
        <v>1219.0711666691909</v>
      </c>
      <c r="Z110" s="238">
        <v>1462.4855661545562</v>
      </c>
    </row>
    <row r="111" spans="1:26">
      <c r="A111" s="234" t="s">
        <v>735</v>
      </c>
      <c r="B111" s="238">
        <v>1050.3297488696871</v>
      </c>
      <c r="C111" s="238">
        <v>990.71585590138977</v>
      </c>
      <c r="D111" s="238">
        <v>912.51246586002924</v>
      </c>
      <c r="E111" s="238">
        <v>812.19996216377808</v>
      </c>
      <c r="F111" s="238">
        <v>938.32664847596072</v>
      </c>
      <c r="G111" s="238">
        <v>965.68912432999093</v>
      </c>
      <c r="H111" s="238">
        <v>979.23552480369483</v>
      </c>
      <c r="I111" s="238">
        <v>956.57799393978883</v>
      </c>
      <c r="J111" s="238">
        <v>896.98712429733166</v>
      </c>
      <c r="K111" s="238">
        <v>920.51549042131944</v>
      </c>
      <c r="L111" s="238"/>
      <c r="M111" s="238">
        <v>946.93317342774219</v>
      </c>
      <c r="N111" s="238"/>
      <c r="O111" s="238"/>
      <c r="P111" s="238">
        <v>861.35650522294918</v>
      </c>
      <c r="Q111" s="238">
        <v>926.9714583174009</v>
      </c>
      <c r="R111" s="238"/>
      <c r="S111" s="238"/>
      <c r="T111" s="238"/>
      <c r="U111" s="238"/>
      <c r="V111" s="238"/>
      <c r="W111" s="238">
        <v>642.84347834780374</v>
      </c>
      <c r="X111" s="238">
        <v>603.56270304725115</v>
      </c>
      <c r="Y111" s="238">
        <v>657.06329040419769</v>
      </c>
      <c r="Z111" s="238">
        <v>713.26259161968687</v>
      </c>
    </row>
    <row r="112" spans="1:26">
      <c r="A112" s="234" t="s">
        <v>736</v>
      </c>
      <c r="B112" s="238">
        <v>1961.7728893523681</v>
      </c>
      <c r="C112" s="238">
        <v>1732.3227207125472</v>
      </c>
      <c r="D112" s="238">
        <v>1491.4044839312869</v>
      </c>
      <c r="E112" s="238">
        <v>1283.415368116157</v>
      </c>
      <c r="F112" s="238">
        <v>1355.6306463263099</v>
      </c>
      <c r="G112" s="238">
        <v>1219.3410745688516</v>
      </c>
      <c r="H112" s="238">
        <v>1153.4619924723324</v>
      </c>
      <c r="I112" s="238">
        <v>1113.8208594051359</v>
      </c>
      <c r="J112" s="238">
        <v>1052.7593872751524</v>
      </c>
      <c r="K112" s="238">
        <v>1142.3954259414945</v>
      </c>
      <c r="L112" s="238">
        <v>1221.1324345928397</v>
      </c>
      <c r="M112" s="238">
        <v>1185.3070830770387</v>
      </c>
      <c r="N112" s="238">
        <v>1279.237750667171</v>
      </c>
      <c r="O112" s="238">
        <v>1356.7796099203006</v>
      </c>
      <c r="P112" s="238">
        <v>1472.6226958396435</v>
      </c>
      <c r="Q112" s="238">
        <v>1568.5446087103637</v>
      </c>
      <c r="R112" s="238">
        <v>1684.3260078587534</v>
      </c>
      <c r="S112" s="238">
        <v>1618.4028307769468</v>
      </c>
      <c r="T112" s="238">
        <v>1387.9235706276293</v>
      </c>
      <c r="U112" s="238">
        <v>1108.1379076558585</v>
      </c>
      <c r="V112" s="238">
        <v>1037.5433765944065</v>
      </c>
      <c r="W112" s="238">
        <v>941.52234761277646</v>
      </c>
      <c r="X112" s="238">
        <v>817.0293336017204</v>
      </c>
      <c r="Y112" s="238">
        <v>869.34078958565738</v>
      </c>
      <c r="Z112" s="238"/>
    </row>
    <row r="113" spans="1:26">
      <c r="A113" s="234" t="s">
        <v>737</v>
      </c>
      <c r="B113" s="238">
        <v>865.46911820442278</v>
      </c>
      <c r="C113" s="238">
        <v>819.6857958713025</v>
      </c>
      <c r="D113" s="238">
        <v>754.81962077249159</v>
      </c>
      <c r="E113" s="238">
        <v>688.94167689607775</v>
      </c>
      <c r="F113" s="238">
        <v>746.92067456873201</v>
      </c>
      <c r="G113" s="238">
        <v>702.97822197213998</v>
      </c>
      <c r="H113" s="238">
        <v>756.28653018921966</v>
      </c>
      <c r="I113" s="238">
        <v>777.67520987088005</v>
      </c>
      <c r="J113" s="238">
        <v>782.89497571213417</v>
      </c>
      <c r="K113" s="238">
        <v>854.32689001540791</v>
      </c>
      <c r="L113" s="238">
        <v>905.51103830928128</v>
      </c>
      <c r="M113" s="238">
        <v>830.22930658141809</v>
      </c>
      <c r="N113" s="238">
        <v>818.79903565623681</v>
      </c>
      <c r="O113" s="238">
        <v>788.76545743385941</v>
      </c>
      <c r="P113" s="238">
        <v>810.39302119941635</v>
      </c>
      <c r="Q113" s="238">
        <v>910.781722707575</v>
      </c>
      <c r="R113" s="238">
        <v>1014.154581336071</v>
      </c>
      <c r="S113" s="238">
        <v>909.08266115736228</v>
      </c>
      <c r="T113" s="238">
        <v>848.78541208868774</v>
      </c>
      <c r="U113" s="238">
        <v>760.26041963975854</v>
      </c>
      <c r="V113" s="238">
        <v>719.7788719143233</v>
      </c>
      <c r="W113" s="238">
        <v>646.44838504987206</v>
      </c>
      <c r="X113" s="238">
        <v>588.45002190678781</v>
      </c>
      <c r="Y113" s="238">
        <v>635.57417488032308</v>
      </c>
      <c r="Z113" s="238">
        <v>640.95207976914969</v>
      </c>
    </row>
    <row r="114" spans="1:26">
      <c r="A114" s="234" t="s">
        <v>738</v>
      </c>
      <c r="B114" s="238">
        <v>2193.2505164145941</v>
      </c>
      <c r="C114" s="238">
        <v>1938.5311872196871</v>
      </c>
      <c r="D114" s="238">
        <v>1735.3916999664054</v>
      </c>
      <c r="E114" s="238">
        <v>1523.6340624433792</v>
      </c>
      <c r="F114" s="238">
        <v>1644.1970400578905</v>
      </c>
      <c r="G114" s="238">
        <v>1503.5670957848995</v>
      </c>
      <c r="H114" s="238">
        <v>1498.6523247217808</v>
      </c>
      <c r="I114" s="238">
        <v>1449.5499528584216</v>
      </c>
      <c r="J114" s="238">
        <v>1409.4414577714199</v>
      </c>
      <c r="K114" s="238">
        <v>1573.5104884557607</v>
      </c>
      <c r="L114" s="238">
        <v>1834.5365786207735</v>
      </c>
      <c r="M114" s="238">
        <v>1782.4833612830982</v>
      </c>
      <c r="N114" s="238">
        <v>1978.917498312187</v>
      </c>
      <c r="O114" s="238">
        <v>2065.5473701256242</v>
      </c>
      <c r="P114" s="238">
        <v>2271.4935413821959</v>
      </c>
      <c r="Q114" s="238">
        <v>2550.8191842309811</v>
      </c>
      <c r="R114" s="238">
        <v>2757.6003884676084</v>
      </c>
      <c r="S114" s="238">
        <v>2663.5000764738597</v>
      </c>
      <c r="T114" s="238">
        <v>2307.0773287519933</v>
      </c>
      <c r="U114" s="238">
        <v>1810.9146528422154</v>
      </c>
      <c r="V114" s="238">
        <v>1764.4086901714652</v>
      </c>
      <c r="W114" s="238">
        <v>1604.1929188492463</v>
      </c>
      <c r="X114" s="238">
        <v>1430.2263425397396</v>
      </c>
      <c r="Y114" s="238">
        <v>1510.8196383641812</v>
      </c>
      <c r="Z114" s="238">
        <v>1539.7662387713722</v>
      </c>
    </row>
    <row r="115" spans="1:26">
      <c r="A115" s="234" t="s">
        <v>739</v>
      </c>
      <c r="B115" s="238">
        <v>1076.0494627051655</v>
      </c>
      <c r="C115" s="238">
        <v>1015.0261438223638</v>
      </c>
      <c r="D115" s="238">
        <v>956.68699707151472</v>
      </c>
      <c r="E115" s="238">
        <v>914.31536927102786</v>
      </c>
      <c r="F115" s="238">
        <v>1038.4018830325722</v>
      </c>
      <c r="G115" s="238">
        <v>1065.5645708190918</v>
      </c>
      <c r="H115" s="238">
        <v>1046.0114701867985</v>
      </c>
      <c r="I115" s="238">
        <v>1058.4213936119763</v>
      </c>
      <c r="J115" s="238">
        <v>1029.7104675929941</v>
      </c>
      <c r="K115" s="238">
        <v>1101.2992203163315</v>
      </c>
      <c r="L115" s="238"/>
      <c r="M115" s="238">
        <v>1188.8543136114602</v>
      </c>
      <c r="N115" s="238">
        <v>1279.2377506671708</v>
      </c>
      <c r="O115" s="238">
        <v>1353.7494232705492</v>
      </c>
      <c r="P115" s="238">
        <v>1627.8765677177657</v>
      </c>
      <c r="Q115" s="238">
        <v>2024.7234101309457</v>
      </c>
      <c r="R115" s="238">
        <v>1993.8960863593277</v>
      </c>
      <c r="S115" s="238">
        <v>1717.787161988658</v>
      </c>
      <c r="T115" s="238">
        <v>1248.9063138655038</v>
      </c>
      <c r="U115" s="238">
        <v>818.2201732694673</v>
      </c>
      <c r="V115" s="238">
        <v>765.33450725541184</v>
      </c>
      <c r="W115" s="238">
        <v>664.15494271331056</v>
      </c>
      <c r="X115" s="238">
        <v>648.71181906353377</v>
      </c>
      <c r="Y115" s="238">
        <v>789.96661484619915</v>
      </c>
      <c r="Z115" s="238">
        <v>856.22698277353811</v>
      </c>
    </row>
    <row r="116" spans="1:26">
      <c r="A116" s="234" t="s">
        <v>740</v>
      </c>
      <c r="B116" s="238"/>
      <c r="C116" s="238"/>
      <c r="D116" s="238"/>
      <c r="E116" s="238"/>
      <c r="F116" s="238"/>
      <c r="G116" s="238"/>
      <c r="H116" s="238"/>
      <c r="I116" s="238"/>
      <c r="J116" s="238"/>
      <c r="K116" s="238"/>
      <c r="L116" s="238"/>
      <c r="M116" s="238">
        <v>1072.8598928720207</v>
      </c>
      <c r="N116" s="238">
        <v>1162.4574445492362</v>
      </c>
      <c r="O116" s="238">
        <v>1222.9955920973428</v>
      </c>
      <c r="P116" s="238">
        <v>1352.6738780756573</v>
      </c>
      <c r="Q116" s="238">
        <v>1451.347922434245</v>
      </c>
      <c r="R116" s="238">
        <v>1547.5563817996244</v>
      </c>
      <c r="S116" s="238"/>
      <c r="T116" s="238">
        <v>1249.8322267306669</v>
      </c>
      <c r="U116" s="238">
        <v>1001.5015277859811</v>
      </c>
      <c r="V116" s="238">
        <v>947.55698112995185</v>
      </c>
      <c r="W116" s="238">
        <v>783.96578199286432</v>
      </c>
      <c r="X116" s="238">
        <v>695.18336079758694</v>
      </c>
      <c r="Y116" s="238">
        <v>722.78899835898699</v>
      </c>
      <c r="Z116" s="238">
        <v>703.71214279692765</v>
      </c>
    </row>
    <row r="117" spans="1:26">
      <c r="A117" s="234" t="s">
        <v>741</v>
      </c>
      <c r="B117" s="238"/>
      <c r="C117" s="238">
        <v>636.0715996194524</v>
      </c>
      <c r="D117" s="238">
        <v>576.83733430072971</v>
      </c>
      <c r="E117" s="238">
        <v>518.22450645074184</v>
      </c>
      <c r="F117" s="238">
        <v>579.07603695850196</v>
      </c>
      <c r="G117" s="238">
        <v>554.41065079441432</v>
      </c>
      <c r="H117" s="238">
        <v>553.34856154206489</v>
      </c>
      <c r="I117" s="238">
        <v>531.50162716609657</v>
      </c>
      <c r="J117" s="238">
        <v>538.0001964062277</v>
      </c>
      <c r="K117" s="238">
        <v>553.41572858230552</v>
      </c>
      <c r="L117" s="238"/>
      <c r="M117" s="238"/>
      <c r="N117" s="238"/>
      <c r="O117" s="238">
        <v>551.65100670291304</v>
      </c>
      <c r="P117" s="238">
        <v>646.27587375786663</v>
      </c>
      <c r="Q117" s="238">
        <v>816.79511229747288</v>
      </c>
      <c r="R117" s="238">
        <v>986.80062965269326</v>
      </c>
      <c r="S117" s="238">
        <v>929.52743786377175</v>
      </c>
      <c r="T117" s="238">
        <v>727.36032781187589</v>
      </c>
      <c r="U117" s="238">
        <v>493.55040494572739</v>
      </c>
      <c r="V117" s="238">
        <v>395.04037259938889</v>
      </c>
      <c r="W117" s="238">
        <v>336.31857361529779</v>
      </c>
      <c r="X117" s="238"/>
      <c r="Y117" s="238">
        <v>388.54626803098836</v>
      </c>
      <c r="Z117" s="238">
        <v>402.19083970945911</v>
      </c>
    </row>
    <row r="118" spans="1:26">
      <c r="A118" s="234" t="s">
        <v>742</v>
      </c>
      <c r="B118" s="238">
        <v>680.93000031824681</v>
      </c>
      <c r="C118" s="238">
        <v>650.08577296621979</v>
      </c>
      <c r="D118" s="238">
        <v>631.02819110170105</v>
      </c>
      <c r="E118" s="238">
        <v>580.07853917498994</v>
      </c>
      <c r="F118" s="238">
        <v>647.08831431827866</v>
      </c>
      <c r="G118" s="238">
        <v>635.26219139041586</v>
      </c>
      <c r="H118" s="238">
        <v>646.87836122161298</v>
      </c>
      <c r="I118" s="238">
        <v>638.96828088495806</v>
      </c>
      <c r="J118" s="238">
        <v>634.61359050283829</v>
      </c>
      <c r="K118" s="238">
        <v>662.87389361741305</v>
      </c>
      <c r="L118" s="238">
        <v>691.65068871520623</v>
      </c>
      <c r="M118" s="238">
        <v>653.57722596721328</v>
      </c>
      <c r="N118" s="238">
        <v>652.5666275170887</v>
      </c>
      <c r="O118" s="238">
        <v>624.22469209565327</v>
      </c>
      <c r="P118" s="238">
        <v>630.32209651073822</v>
      </c>
      <c r="Q118" s="238">
        <v>662.63415683430901</v>
      </c>
      <c r="R118" s="238">
        <v>729.43831938559742</v>
      </c>
      <c r="S118" s="238">
        <v>750.49364986891305</v>
      </c>
      <c r="T118" s="238">
        <v>677.49400550821247</v>
      </c>
      <c r="U118" s="238">
        <v>666.71553873942389</v>
      </c>
      <c r="V118" s="238">
        <v>639.6909486806785</v>
      </c>
      <c r="W118" s="238"/>
      <c r="X118" s="238">
        <v>542.26189961667285</v>
      </c>
      <c r="Y118" s="238">
        <v>591.43442862236827</v>
      </c>
      <c r="Z118" s="238">
        <v>587.25513929491558</v>
      </c>
    </row>
    <row r="119" spans="1:26">
      <c r="A119" s="234" t="s">
        <v>743</v>
      </c>
      <c r="B119" s="238">
        <v>809.2072206798681</v>
      </c>
      <c r="C119" s="238">
        <v>759.33907977028014</v>
      </c>
      <c r="D119" s="238">
        <v>712.69972453407536</v>
      </c>
      <c r="E119" s="238">
        <v>645.30646757087413</v>
      </c>
      <c r="F119" s="238">
        <v>732.83240295797577</v>
      </c>
      <c r="G119" s="238">
        <v>747.59375705898628</v>
      </c>
      <c r="H119" s="238">
        <v>764.98696169817276</v>
      </c>
      <c r="I119" s="238">
        <v>777.05039761763408</v>
      </c>
      <c r="J119" s="238">
        <v>790.00172210597941</v>
      </c>
      <c r="K119" s="238">
        <v>859.26633385533557</v>
      </c>
      <c r="L119" s="238">
        <v>924.16047093172449</v>
      </c>
      <c r="M119" s="238">
        <v>826.32735299355431</v>
      </c>
      <c r="N119" s="238">
        <v>816.46008717650068</v>
      </c>
      <c r="O119" s="238">
        <v>770.73568172101659</v>
      </c>
      <c r="P119" s="238">
        <v>781.73530225798606</v>
      </c>
      <c r="Q119" s="238">
        <v>781.40683786181751</v>
      </c>
      <c r="R119" s="238">
        <v>812.52955014471036</v>
      </c>
      <c r="S119" s="238">
        <v>782.29666425218386</v>
      </c>
      <c r="T119" s="238">
        <v>711.75226566088713</v>
      </c>
      <c r="U119" s="238">
        <v>633.0346210615678</v>
      </c>
      <c r="V119" s="238">
        <v>615.39461583119248</v>
      </c>
      <c r="W119" s="238">
        <v>570.95694297188436</v>
      </c>
      <c r="X119" s="238">
        <v>524.41005446492636</v>
      </c>
      <c r="Y119" s="238">
        <v>559.87831555562047</v>
      </c>
      <c r="Z119" s="238">
        <v>576.63270131858144</v>
      </c>
    </row>
    <row r="120" spans="1:26">
      <c r="A120" s="234" t="s">
        <v>744</v>
      </c>
      <c r="B120" s="238">
        <v>1060.9391529699074</v>
      </c>
      <c r="C120" s="238">
        <v>986.1398068862095</v>
      </c>
      <c r="D120" s="238">
        <v>898.64372987341415</v>
      </c>
      <c r="E120" s="238">
        <v>810.40056253504645</v>
      </c>
      <c r="F120" s="238">
        <v>881.2449293984206</v>
      </c>
      <c r="G120" s="238">
        <v>807.60961492658635</v>
      </c>
      <c r="H120" s="238">
        <v>801.74634746673075</v>
      </c>
      <c r="I120" s="238">
        <v>789.7547822243763</v>
      </c>
      <c r="J120" s="238">
        <v>763.30339590304266</v>
      </c>
      <c r="K120" s="238">
        <v>830.61754061627551</v>
      </c>
      <c r="L120" s="238">
        <v>903.07850361939722</v>
      </c>
      <c r="M120" s="238">
        <v>877.58483421594883</v>
      </c>
      <c r="N120" s="238">
        <v>899.49279162068694</v>
      </c>
      <c r="O120" s="238">
        <v>880.12651368535182</v>
      </c>
      <c r="P120" s="238">
        <v>1013.5083119738422</v>
      </c>
      <c r="Q120" s="238">
        <v>1360.6565164681481</v>
      </c>
      <c r="R120" s="238">
        <v>1581.381127871168</v>
      </c>
      <c r="S120" s="238">
        <v>1475.5733490641164</v>
      </c>
      <c r="T120" s="238">
        <v>1116.5026788549694</v>
      </c>
      <c r="U120" s="238">
        <v>715.86826795866853</v>
      </c>
      <c r="V120" s="238">
        <v>605.83354767452784</v>
      </c>
      <c r="W120" s="238">
        <v>531.3027571945521</v>
      </c>
      <c r="X120" s="238">
        <v>504.85799490317487</v>
      </c>
      <c r="Y120" s="238">
        <v>634.02542017494045</v>
      </c>
      <c r="Z120" s="238">
        <v>701.61690101484146</v>
      </c>
    </row>
    <row r="121" spans="1:26">
      <c r="A121" s="234" t="s">
        <v>745</v>
      </c>
      <c r="B121" s="238"/>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v>484.95684810327504</v>
      </c>
      <c r="Z121" s="238">
        <v>478.30206961328452</v>
      </c>
    </row>
    <row r="122" spans="1:26">
      <c r="A122" s="234" t="s">
        <v>746</v>
      </c>
      <c r="B122" s="238">
        <v>918.51610012591937</v>
      </c>
      <c r="C122" s="238">
        <v>842.85205008822459</v>
      </c>
      <c r="D122" s="238">
        <v>753.79230328595702</v>
      </c>
      <c r="E122" s="238">
        <v>685.56783520616091</v>
      </c>
      <c r="F122" s="238">
        <v>746.19193991578641</v>
      </c>
      <c r="G122" s="238">
        <v>709.998924585228</v>
      </c>
      <c r="H122" s="238">
        <v>692.33821112580722</v>
      </c>
      <c r="I122" s="238">
        <v>694.57600701576655</v>
      </c>
      <c r="J122" s="238">
        <v>680.13520303361463</v>
      </c>
      <c r="K122" s="238">
        <v>686.97839291252694</v>
      </c>
      <c r="L122" s="238">
        <v>748.00443538330887</v>
      </c>
      <c r="M122" s="238">
        <v>656.23764709441457</v>
      </c>
      <c r="N122" s="238">
        <v>695.16890506867639</v>
      </c>
      <c r="O122" s="238">
        <v>746.19092441045939</v>
      </c>
      <c r="P122" s="238">
        <v>898.13882043245553</v>
      </c>
      <c r="Q122" s="238">
        <v>1161.0783293510608</v>
      </c>
      <c r="R122" s="238">
        <v>1185.0431259405871</v>
      </c>
      <c r="S122" s="238">
        <v>1005.6274400487389</v>
      </c>
      <c r="T122" s="238">
        <v>761.48631658768977</v>
      </c>
      <c r="U122" s="238">
        <v>509.49826352968574</v>
      </c>
      <c r="V122" s="238">
        <v>463.31756385285172</v>
      </c>
      <c r="W122" s="238">
        <v>438.42284993004847</v>
      </c>
      <c r="X122" s="238">
        <v>437.98439030205066</v>
      </c>
      <c r="Y122" s="238">
        <v>485.4408369736376</v>
      </c>
      <c r="Z122" s="238">
        <v>536.38438127981078</v>
      </c>
    </row>
    <row r="123" spans="1:26">
      <c r="A123" s="234" t="s">
        <v>747</v>
      </c>
      <c r="B123" s="238"/>
      <c r="C123" s="238"/>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v>655.30643418588613</v>
      </c>
      <c r="Z123" s="238">
        <v>662.14820945139809</v>
      </c>
    </row>
    <row r="124" spans="1:26">
      <c r="A124" s="234" t="s">
        <v>748</v>
      </c>
      <c r="B124" s="238"/>
      <c r="C124" s="238">
        <v>737.60281691781495</v>
      </c>
      <c r="D124" s="238">
        <v>688.81464497996342</v>
      </c>
      <c r="E124" s="238">
        <v>644.6316893362424</v>
      </c>
      <c r="F124" s="238">
        <v>742.06262977321398</v>
      </c>
      <c r="G124" s="238">
        <v>719.28438787555763</v>
      </c>
      <c r="H124" s="238">
        <v>736.71052231716806</v>
      </c>
      <c r="I124" s="238">
        <v>740.60338064844984</v>
      </c>
      <c r="J124" s="238">
        <v>716.62933930890176</v>
      </c>
      <c r="K124" s="238">
        <v>780.23516128844426</v>
      </c>
      <c r="L124" s="238">
        <v>817.93979150057328</v>
      </c>
      <c r="M124" s="238">
        <v>742.0806313482675</v>
      </c>
      <c r="N124" s="238">
        <v>748.29644576704436</v>
      </c>
      <c r="O124" s="238">
        <v>705.13148471193438</v>
      </c>
      <c r="P124" s="238">
        <v>779.22407361761282</v>
      </c>
      <c r="Q124" s="238">
        <v>926.82817174004958</v>
      </c>
      <c r="R124" s="238">
        <v>974.44722405345499</v>
      </c>
      <c r="S124" s="238">
        <v>934.49666862211882</v>
      </c>
      <c r="T124" s="238">
        <v>822.86022222396855</v>
      </c>
      <c r="U124" s="238">
        <v>689.3281808838916</v>
      </c>
      <c r="V124" s="238">
        <v>633.3919106717068</v>
      </c>
      <c r="W124" s="238">
        <v>570.21477313755759</v>
      </c>
      <c r="X124" s="238">
        <v>513.92559414202697</v>
      </c>
      <c r="Y124" s="238">
        <v>591.24080403489097</v>
      </c>
      <c r="Z124" s="238">
        <v>587.86422404126506</v>
      </c>
    </row>
    <row r="125" spans="1:26">
      <c r="A125" s="234" t="s">
        <v>749</v>
      </c>
      <c r="B125" s="238">
        <v>646.85135609735312</v>
      </c>
      <c r="C125" s="238">
        <v>631.49555060427213</v>
      </c>
      <c r="D125" s="238">
        <v>602.26337082248892</v>
      </c>
      <c r="E125" s="238">
        <v>565.45850828569439</v>
      </c>
      <c r="F125" s="238">
        <v>657.29017195371273</v>
      </c>
      <c r="G125" s="238">
        <v>633.22390564852412</v>
      </c>
      <c r="H125" s="238">
        <v>642.74568061611717</v>
      </c>
      <c r="I125" s="238">
        <v>662.71089658590654</v>
      </c>
      <c r="J125" s="238">
        <v>638.26300854807664</v>
      </c>
      <c r="K125" s="238">
        <v>675.32130797929494</v>
      </c>
      <c r="L125" s="238">
        <v>705.23236911329582</v>
      </c>
      <c r="M125" s="238">
        <v>627.68244483954948</v>
      </c>
      <c r="N125" s="238">
        <v>584.23591167636994</v>
      </c>
      <c r="O125" s="238">
        <v>559.52956623258137</v>
      </c>
      <c r="P125" s="238">
        <v>576.84738532403412</v>
      </c>
      <c r="Q125" s="238">
        <v>615.4975865427441</v>
      </c>
      <c r="R125" s="238">
        <v>657.52393668810601</v>
      </c>
      <c r="S125" s="238">
        <v>669.85039236693353</v>
      </c>
      <c r="T125" s="238">
        <v>643.2357056741248</v>
      </c>
      <c r="U125" s="238">
        <v>562.93547920939352</v>
      </c>
      <c r="V125" s="238">
        <v>525.85812995993876</v>
      </c>
      <c r="W125" s="238">
        <v>499.70663496072649</v>
      </c>
      <c r="X125" s="238">
        <v>480.77215933556147</v>
      </c>
      <c r="Y125" s="238">
        <v>429.49172065579353</v>
      </c>
      <c r="Z125" s="238">
        <v>449.65072314500713</v>
      </c>
    </row>
    <row r="126" spans="1:26">
      <c r="A126" s="234" t="s">
        <v>750</v>
      </c>
      <c r="B126" s="238">
        <v>1387.9012722605985</v>
      </c>
      <c r="C126" s="238">
        <v>1297.3115174429774</v>
      </c>
      <c r="D126" s="238">
        <v>1178.8438686887948</v>
      </c>
      <c r="E126" s="238">
        <v>1030.6009843512497</v>
      </c>
      <c r="F126" s="238">
        <v>1131.1900746860092</v>
      </c>
      <c r="G126" s="238">
        <v>1045.6347765083415</v>
      </c>
      <c r="H126" s="238"/>
      <c r="I126" s="238"/>
      <c r="J126" s="238"/>
      <c r="K126" s="238">
        <v>963.78505307473631</v>
      </c>
      <c r="L126" s="238">
        <v>980.9196136956823</v>
      </c>
      <c r="M126" s="238">
        <v>933.98578197710276</v>
      </c>
      <c r="N126" s="238">
        <v>973.8379063130393</v>
      </c>
      <c r="O126" s="238">
        <v>1013.4560747209453</v>
      </c>
      <c r="P126" s="238">
        <v>1085.8912103310631</v>
      </c>
      <c r="Q126" s="238">
        <v>1214.8054374756621</v>
      </c>
      <c r="R126" s="238">
        <v>1346.0784294919765</v>
      </c>
      <c r="S126" s="238">
        <v>1327.9166426044783</v>
      </c>
      <c r="T126" s="238">
        <v>1203.9340721871033</v>
      </c>
      <c r="U126" s="238">
        <v>1020.0676635512176</v>
      </c>
      <c r="V126" s="238">
        <v>989.28818245939283</v>
      </c>
      <c r="W126" s="238">
        <v>885.1158603973156</v>
      </c>
      <c r="X126" s="238">
        <v>799.83864935901772</v>
      </c>
      <c r="Y126" s="238">
        <v>842.91502630319428</v>
      </c>
      <c r="Z126" s="238">
        <v>851.35429505738671</v>
      </c>
    </row>
    <row r="127" spans="1:26">
      <c r="A127" s="234" t="s">
        <v>751</v>
      </c>
      <c r="B127" s="238">
        <v>1078.9429587631794</v>
      </c>
      <c r="C127" s="238">
        <v>976.98768025550748</v>
      </c>
      <c r="D127" s="238">
        <v>890.16835097842636</v>
      </c>
      <c r="E127" s="238">
        <v>800.05405290688907</v>
      </c>
      <c r="F127" s="238">
        <v>887.80322793260859</v>
      </c>
      <c r="G127" s="238">
        <v>871.47555575412457</v>
      </c>
      <c r="H127" s="238">
        <v>915.72224776178473</v>
      </c>
      <c r="I127" s="238">
        <v>945.12321717804537</v>
      </c>
      <c r="J127" s="238">
        <v>923.4933819318137</v>
      </c>
      <c r="K127" s="238">
        <v>997.76845388015954</v>
      </c>
      <c r="L127" s="238">
        <v>1088.3565016855202</v>
      </c>
      <c r="M127" s="238">
        <v>989.14523452351398</v>
      </c>
      <c r="N127" s="238">
        <v>962.3102316629105</v>
      </c>
      <c r="O127" s="238">
        <v>922.24654446813372</v>
      </c>
      <c r="P127" s="238">
        <v>996.07732828781741</v>
      </c>
      <c r="Q127" s="238">
        <v>1394.898598575568</v>
      </c>
      <c r="R127" s="238">
        <v>1572.4101983497258</v>
      </c>
      <c r="S127" s="238">
        <v>1454.5606618936404</v>
      </c>
      <c r="T127" s="238">
        <v>1016.2410016487498</v>
      </c>
      <c r="U127" s="238">
        <v>650.88670947064963</v>
      </c>
      <c r="V127" s="238">
        <v>625.29311055860683</v>
      </c>
      <c r="W127" s="238">
        <v>502.78141580853446</v>
      </c>
      <c r="X127" s="238">
        <v>558.0357322207542</v>
      </c>
      <c r="Y127" s="238">
        <v>713.10920159218108</v>
      </c>
      <c r="Z127" s="238">
        <v>773.48891082943101</v>
      </c>
    </row>
    <row r="128" spans="1:26">
      <c r="A128" s="234" t="s">
        <v>752</v>
      </c>
      <c r="B128" s="238">
        <v>905.65620302109232</v>
      </c>
      <c r="C128" s="238">
        <v>845.42610947714422</v>
      </c>
      <c r="D128" s="238">
        <v>808.75365141218845</v>
      </c>
      <c r="E128" s="238">
        <v>739.09969750462403</v>
      </c>
      <c r="F128" s="238">
        <v>787.48511664082878</v>
      </c>
      <c r="G128" s="238">
        <v>743.97018074088885</v>
      </c>
      <c r="H128" s="238">
        <v>741.27827104551295</v>
      </c>
      <c r="I128" s="238">
        <v>727.69072945599873</v>
      </c>
      <c r="J128" s="238">
        <v>695.50116293358997</v>
      </c>
      <c r="K128" s="238">
        <v>714.83687648072862</v>
      </c>
      <c r="L128" s="238">
        <v>761.18063049260536</v>
      </c>
      <c r="M128" s="238">
        <v>694.90245991961194</v>
      </c>
      <c r="N128" s="238">
        <v>680.96813808831894</v>
      </c>
      <c r="O128" s="238">
        <v>646.95131620484119</v>
      </c>
      <c r="P128" s="238">
        <v>656.61629224050409</v>
      </c>
      <c r="Q128" s="238">
        <v>661.63125108342479</v>
      </c>
      <c r="R128" s="238">
        <v>677.37760062299628</v>
      </c>
      <c r="S128" s="238">
        <v>677.37520601582025</v>
      </c>
      <c r="T128" s="238">
        <v>619.82367196976111</v>
      </c>
      <c r="U128" s="238">
        <v>555.19957938939137</v>
      </c>
      <c r="V128" s="238"/>
      <c r="W128" s="238"/>
      <c r="X128" s="238"/>
      <c r="Y128" s="238"/>
      <c r="Z128" s="238"/>
    </row>
    <row r="129" spans="1:26">
      <c r="A129" s="234" t="s">
        <v>753</v>
      </c>
      <c r="B129" s="238"/>
      <c r="C129" s="238"/>
      <c r="D129" s="238"/>
      <c r="E129" s="238"/>
      <c r="F129" s="238"/>
      <c r="G129" s="238"/>
      <c r="H129" s="238"/>
      <c r="I129" s="238"/>
      <c r="J129" s="238"/>
      <c r="K129" s="238"/>
      <c r="L129" s="238"/>
      <c r="M129" s="238"/>
      <c r="N129" s="238">
        <v>986.20095311948035</v>
      </c>
      <c r="O129" s="238">
        <v>985.27504191699848</v>
      </c>
      <c r="P129" s="238">
        <v>1143.5020590713416</v>
      </c>
      <c r="Q129" s="238">
        <v>1191.0222153002403</v>
      </c>
      <c r="R129" s="238">
        <v>1254.1633039758822</v>
      </c>
      <c r="S129" s="238">
        <v>1220.4395872798134</v>
      </c>
      <c r="T129" s="238">
        <v>1125.8939598392246</v>
      </c>
      <c r="U129" s="238">
        <v>883.79681287579376</v>
      </c>
      <c r="V129" s="238">
        <v>882.76676019798924</v>
      </c>
      <c r="W129" s="238">
        <v>786.51044758914156</v>
      </c>
      <c r="X129" s="238">
        <v>693.01086565651656</v>
      </c>
      <c r="Y129" s="238">
        <v>708.26931288855542</v>
      </c>
      <c r="Z129" s="238">
        <v>739.38014554315066</v>
      </c>
    </row>
    <row r="130" spans="1:26">
      <c r="A130" s="234" t="s">
        <v>754</v>
      </c>
      <c r="B130" s="238"/>
      <c r="C130" s="238"/>
      <c r="D130" s="238"/>
      <c r="E130" s="238"/>
      <c r="F130" s="238"/>
      <c r="G130" s="238"/>
      <c r="H130" s="238"/>
      <c r="I130" s="238"/>
      <c r="J130" s="238"/>
      <c r="K130" s="238"/>
      <c r="L130" s="238"/>
      <c r="M130" s="238"/>
      <c r="N130" s="238"/>
      <c r="O130" s="238"/>
      <c r="P130" s="238"/>
      <c r="Q130" s="238"/>
      <c r="R130" s="238"/>
      <c r="S130" s="238"/>
      <c r="T130" s="238"/>
      <c r="U130" s="238"/>
      <c r="V130" s="238"/>
      <c r="W130" s="238"/>
      <c r="X130" s="238"/>
      <c r="Y130" s="238">
        <v>533.54933068767502</v>
      </c>
      <c r="Z130" s="238">
        <v>599.2419368484284</v>
      </c>
    </row>
    <row r="131" spans="1:26">
      <c r="A131" s="234" t="s">
        <v>755</v>
      </c>
      <c r="B131" s="238"/>
      <c r="C131" s="238"/>
      <c r="D131" s="238"/>
      <c r="E131" s="238"/>
      <c r="F131" s="238"/>
      <c r="G131" s="238"/>
      <c r="H131" s="238"/>
      <c r="I131" s="238"/>
      <c r="J131" s="238"/>
      <c r="K131" s="238"/>
      <c r="L131" s="238">
        <v>1097.8840103053888</v>
      </c>
      <c r="M131" s="238">
        <v>1081.5506076813538</v>
      </c>
      <c r="N131" s="238">
        <v>1149.9273132874673</v>
      </c>
      <c r="O131" s="238">
        <v>1169.9667651365619</v>
      </c>
      <c r="P131" s="238">
        <v>1328.3000449553685</v>
      </c>
      <c r="Q131" s="238">
        <v>1401.2026205628015</v>
      </c>
      <c r="R131" s="238">
        <v>1434.6110348110226</v>
      </c>
      <c r="S131" s="238">
        <v>1373.9173759961375</v>
      </c>
      <c r="T131" s="238">
        <v>1207.6376707392058</v>
      </c>
      <c r="U131" s="238">
        <v>964.25014720104843</v>
      </c>
      <c r="V131" s="238">
        <v>975.79021976523393</v>
      </c>
      <c r="W131" s="238">
        <v>898.89938707357578</v>
      </c>
      <c r="X131" s="238">
        <v>818.91839040800119</v>
      </c>
      <c r="Y131" s="238">
        <v>875.34225157815308</v>
      </c>
      <c r="Z131" s="238">
        <v>878.15401415140605</v>
      </c>
    </row>
    <row r="132" spans="1:26">
      <c r="A132" s="234" t="s">
        <v>756</v>
      </c>
      <c r="B132" s="238">
        <v>1003.3912364786697</v>
      </c>
      <c r="C132" s="238">
        <v>999.86793105147638</v>
      </c>
      <c r="D132" s="238">
        <v>981.85624338802177</v>
      </c>
      <c r="E132" s="238">
        <v>930.28495662958721</v>
      </c>
      <c r="F132" s="238">
        <v>1113.7012008665133</v>
      </c>
      <c r="G132" s="238">
        <v>1133.960001294621</v>
      </c>
      <c r="H132" s="238">
        <v>1206.0997301280513</v>
      </c>
      <c r="I132" s="238">
        <v>1242.5308964734554</v>
      </c>
      <c r="J132" s="238">
        <v>1190.4767015834818</v>
      </c>
      <c r="K132" s="238">
        <v>1278.7242245020886</v>
      </c>
      <c r="L132" s="238">
        <v>1352.0838448560112</v>
      </c>
      <c r="M132" s="238">
        <v>1197.5450106846413</v>
      </c>
      <c r="N132" s="238">
        <v>1182.1714054648919</v>
      </c>
      <c r="O132" s="238">
        <v>1139.2100630745672</v>
      </c>
      <c r="P132" s="238">
        <v>1215.2940913976665</v>
      </c>
      <c r="Q132" s="238">
        <v>1387.0186678002945</v>
      </c>
      <c r="R132" s="238">
        <v>1647.4128846511692</v>
      </c>
      <c r="S132" s="238">
        <v>1673.0642129433882</v>
      </c>
      <c r="T132" s="238">
        <v>1475.8840626943438</v>
      </c>
      <c r="U132" s="238">
        <v>1164.7884852055674</v>
      </c>
      <c r="V132" s="238">
        <v>1066.5640188834523</v>
      </c>
      <c r="W132" s="238">
        <v>928.37495287671584</v>
      </c>
      <c r="X132" s="238">
        <v>872.4739730903691</v>
      </c>
      <c r="Y132" s="238">
        <v>1020.6357491801002</v>
      </c>
      <c r="Z132" s="238">
        <v>1109.3138473405877</v>
      </c>
    </row>
    <row r="133" spans="1:26">
      <c r="A133" s="234" t="s">
        <v>757</v>
      </c>
      <c r="B133" s="238">
        <v>1737.6896543382925</v>
      </c>
      <c r="C133" s="238">
        <v>1504.0919907920234</v>
      </c>
      <c r="D133" s="238">
        <v>1288.509736211696</v>
      </c>
      <c r="E133" s="238">
        <v>1105.9504670569829</v>
      </c>
      <c r="F133" s="238">
        <v>1195.3159453574942</v>
      </c>
      <c r="G133" s="238">
        <v>1104.7447346345441</v>
      </c>
      <c r="H133" s="238">
        <v>1081.9008219399327</v>
      </c>
      <c r="I133" s="238">
        <v>1051.5485067280633</v>
      </c>
      <c r="J133" s="238">
        <v>1006.6615671182685</v>
      </c>
      <c r="K133" s="238">
        <v>1074.4286440884391</v>
      </c>
      <c r="L133" s="238">
        <v>1177.3467899038069</v>
      </c>
      <c r="M133" s="238">
        <v>1172.53705315312</v>
      </c>
      <c r="N133" s="238">
        <v>1350.4086115505741</v>
      </c>
      <c r="O133" s="238">
        <v>1460.8675773698592</v>
      </c>
      <c r="P133" s="238">
        <v>1622.4109498348323</v>
      </c>
      <c r="Q133" s="238">
        <v>1675.7122518048636</v>
      </c>
      <c r="R133" s="238">
        <v>1714.474178910745</v>
      </c>
      <c r="S133" s="238">
        <v>1620.2485681806877</v>
      </c>
      <c r="T133" s="238">
        <v>1328.1368950594049</v>
      </c>
      <c r="U133" s="238">
        <v>1033.278164462761</v>
      </c>
      <c r="V133" s="238">
        <v>1010.5474399577865</v>
      </c>
      <c r="W133" s="238">
        <v>917.56016915413659</v>
      </c>
      <c r="X133" s="238">
        <v>806.82826438648192</v>
      </c>
      <c r="Y133" s="238">
        <v>884.05405124467904</v>
      </c>
      <c r="Z133" s="238">
        <v>923.27503165168412</v>
      </c>
    </row>
    <row r="134" spans="1:26">
      <c r="A134" s="234" t="s">
        <v>758</v>
      </c>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v>540.22837709867827</v>
      </c>
      <c r="Z134" s="238">
        <v>567.91061749621349</v>
      </c>
    </row>
    <row r="135" spans="1:26">
      <c r="A135" s="234" t="s">
        <v>759</v>
      </c>
      <c r="B135" s="238"/>
      <c r="C135" s="238">
        <v>940.95127495573217</v>
      </c>
      <c r="D135" s="238">
        <v>880.15204593523868</v>
      </c>
      <c r="E135" s="238">
        <v>789.70756127263815</v>
      </c>
      <c r="F135" s="238">
        <v>913.06493698977965</v>
      </c>
      <c r="G135" s="238">
        <v>932.3973156278721</v>
      </c>
      <c r="H135" s="238">
        <v>1026.6529713623809</v>
      </c>
      <c r="I135" s="238">
        <v>1032.8043265724828</v>
      </c>
      <c r="J135" s="238">
        <v>996.28957246873051</v>
      </c>
      <c r="K135" s="238">
        <v>1062.9691647277739</v>
      </c>
      <c r="L135" s="238">
        <v>1077.8155991138467</v>
      </c>
      <c r="M135" s="238">
        <v>955.80126749994929</v>
      </c>
      <c r="N135" s="238">
        <v>934.74408656528306</v>
      </c>
      <c r="O135" s="238">
        <v>858.76348417431143</v>
      </c>
      <c r="P135" s="238">
        <v>877.75343273185058</v>
      </c>
      <c r="Q135" s="238">
        <v>968.80695535429129</v>
      </c>
      <c r="R135" s="238">
        <v>1089.451469524194</v>
      </c>
      <c r="S135" s="238">
        <v>1133.1233676272859</v>
      </c>
      <c r="T135" s="238">
        <v>1006.9819788142177</v>
      </c>
      <c r="U135" s="238">
        <v>859.87505415824785</v>
      </c>
      <c r="V135" s="238">
        <v>836.53624921879737</v>
      </c>
      <c r="W135" s="238">
        <v>813.75946147838499</v>
      </c>
      <c r="X135" s="238">
        <v>708.78474548772647</v>
      </c>
      <c r="Y135" s="238">
        <v>758.99134650255064</v>
      </c>
      <c r="Z135" s="238">
        <v>809.35182069448558</v>
      </c>
    </row>
    <row r="136" spans="1:26">
      <c r="A136" s="234" t="s">
        <v>760</v>
      </c>
      <c r="B136" s="238"/>
      <c r="C136" s="238"/>
      <c r="D136" s="238"/>
      <c r="E136" s="238"/>
      <c r="F136" s="238"/>
      <c r="G136" s="238"/>
      <c r="H136" s="238"/>
      <c r="I136" s="238"/>
      <c r="J136" s="238"/>
      <c r="K136" s="238"/>
      <c r="L136" s="238">
        <v>703.00254767468152</v>
      </c>
      <c r="M136" s="238">
        <v>666.70198071818913</v>
      </c>
      <c r="N136" s="238">
        <v>630.17955422307409</v>
      </c>
      <c r="O136" s="238">
        <v>640.28483891061569</v>
      </c>
      <c r="P136" s="238">
        <v>702.26183426577211</v>
      </c>
      <c r="Q136" s="238">
        <v>778.5414071865157</v>
      </c>
      <c r="R136" s="238">
        <v>836.94221828217815</v>
      </c>
      <c r="S136" s="238">
        <v>874.01420419899148</v>
      </c>
      <c r="T136" s="238">
        <v>820.87617802533168</v>
      </c>
      <c r="U136" s="238">
        <v>721.58090863836287</v>
      </c>
      <c r="V136" s="238">
        <v>686.25894247213114</v>
      </c>
      <c r="W136" s="238">
        <v>604.46159886178759</v>
      </c>
      <c r="X136" s="238">
        <v>550.57385535307628</v>
      </c>
      <c r="Y136" s="238">
        <v>571.39724099047157</v>
      </c>
      <c r="Z136" s="238">
        <v>577.70470996286826</v>
      </c>
    </row>
    <row r="137" spans="1:26">
      <c r="A137" s="234" t="s">
        <v>761</v>
      </c>
      <c r="B137" s="238">
        <v>1405.9050876987719</v>
      </c>
      <c r="C137" s="238">
        <v>1318.7617740144551</v>
      </c>
      <c r="D137" s="238">
        <v>1210.1769736953381</v>
      </c>
      <c r="E137" s="238">
        <v>1131.3668822232398</v>
      </c>
      <c r="F137" s="238">
        <v>1297.0914992360526</v>
      </c>
      <c r="G137" s="238">
        <v>1237.4590920443002</v>
      </c>
      <c r="H137" s="238">
        <v>1220.6729820520511</v>
      </c>
      <c r="I137" s="238">
        <v>1192.7546430732359</v>
      </c>
      <c r="J137" s="238">
        <v>1131.1257141944911</v>
      </c>
      <c r="K137" s="238">
        <v>1189.2214305203634</v>
      </c>
      <c r="L137" s="238">
        <v>1273.2291786589417</v>
      </c>
      <c r="M137" s="238">
        <v>1176.0843014236948</v>
      </c>
      <c r="N137" s="238">
        <v>1217.7568024930436</v>
      </c>
      <c r="O137" s="238"/>
      <c r="P137" s="238">
        <v>1600.400684242268</v>
      </c>
      <c r="Q137" s="238"/>
      <c r="R137" s="238">
        <v>2037.5741764289219</v>
      </c>
      <c r="S137" s="238">
        <v>1811.9183072099884</v>
      </c>
      <c r="T137" s="238">
        <v>1379.0613751508174</v>
      </c>
      <c r="U137" s="238">
        <v>930.21221179580709</v>
      </c>
      <c r="V137" s="238">
        <v>808.4154711093621</v>
      </c>
      <c r="W137" s="238">
        <v>672.10701077360636</v>
      </c>
      <c r="X137" s="238">
        <v>638.51078762999816</v>
      </c>
      <c r="Y137" s="238">
        <v>840.0110737214643</v>
      </c>
      <c r="Z137" s="238">
        <v>961.3793636379487</v>
      </c>
    </row>
    <row r="138" spans="1:26">
      <c r="A138" s="234" t="s">
        <v>762</v>
      </c>
      <c r="B138" s="238">
        <v>1122.3449913325776</v>
      </c>
      <c r="C138" s="238">
        <v>1050.7765743015277</v>
      </c>
      <c r="D138" s="238">
        <v>968.75796020235668</v>
      </c>
      <c r="E138" s="238">
        <v>842.78960065477793</v>
      </c>
      <c r="F138" s="238">
        <v>926.91031000427517</v>
      </c>
      <c r="G138" s="238">
        <v>933.52968803986982</v>
      </c>
      <c r="H138" s="238">
        <v>942.69363938232186</v>
      </c>
      <c r="I138" s="238">
        <v>949.49685921434752</v>
      </c>
      <c r="J138" s="238">
        <v>934.8257674422083</v>
      </c>
      <c r="K138" s="238">
        <v>1011.2037518730015</v>
      </c>
      <c r="L138" s="238">
        <v>1050.0441614043384</v>
      </c>
      <c r="M138" s="238">
        <v>938.2424763545614</v>
      </c>
      <c r="N138" s="238">
        <v>937.91832366745768</v>
      </c>
      <c r="O138" s="238">
        <v>932.09471925970638</v>
      </c>
      <c r="P138" s="238">
        <v>1003.1678979228107</v>
      </c>
      <c r="Q138" s="238">
        <v>1151.4790599381463</v>
      </c>
      <c r="R138" s="238">
        <v>1321.0774752324919</v>
      </c>
      <c r="S138" s="238">
        <v>1322.0955461500309</v>
      </c>
      <c r="T138" s="238">
        <v>1158.3004339429858</v>
      </c>
      <c r="U138" s="238"/>
      <c r="V138" s="238"/>
      <c r="W138" s="238"/>
      <c r="X138" s="238"/>
      <c r="Y138" s="238">
        <v>794.12892881109451</v>
      </c>
      <c r="Z138" s="238">
        <v>851.06191488842705</v>
      </c>
    </row>
    <row r="139" spans="1:26">
      <c r="A139" s="234" t="s">
        <v>763</v>
      </c>
      <c r="B139" s="238">
        <v>1697.1810053030622</v>
      </c>
      <c r="C139" s="238">
        <v>1548.4225496400863</v>
      </c>
      <c r="D139" s="238">
        <v>1400.4870623006534</v>
      </c>
      <c r="E139" s="238">
        <v>1209.64035221323</v>
      </c>
      <c r="F139" s="238">
        <v>1254.5837469433593</v>
      </c>
      <c r="G139" s="238">
        <v>1096.8181118973137</v>
      </c>
      <c r="H139" s="238">
        <v>1001.8566919693064</v>
      </c>
      <c r="I139" s="238">
        <v>954.49530725583566</v>
      </c>
      <c r="J139" s="238">
        <v>908.12743547704144</v>
      </c>
      <c r="K139" s="238">
        <v>1014.3649984595523</v>
      </c>
      <c r="L139" s="238">
        <v>1123.628315502204</v>
      </c>
      <c r="M139" s="238">
        <v>1105.1396907352589</v>
      </c>
      <c r="N139" s="238">
        <v>1175.4886788160134</v>
      </c>
      <c r="O139" s="238">
        <v>1326.7804772473703</v>
      </c>
      <c r="P139" s="238">
        <v>1754.1773688851199</v>
      </c>
      <c r="Q139" s="238">
        <v>2126.5899799707713</v>
      </c>
      <c r="R139" s="238">
        <v>2364.2037289086084</v>
      </c>
      <c r="S139" s="238">
        <v>2138.4668666417533</v>
      </c>
      <c r="T139" s="238">
        <v>1297.3176907051111</v>
      </c>
      <c r="U139" s="238">
        <v>807.92548771807935</v>
      </c>
      <c r="V139" s="238">
        <v>806.84072004334598</v>
      </c>
      <c r="W139" s="238">
        <v>730.84611960527798</v>
      </c>
      <c r="X139" s="238">
        <v>718.3623882696437</v>
      </c>
      <c r="Y139" s="238">
        <v>937.92203187558562</v>
      </c>
      <c r="Z139" s="238">
        <v>1066.5317737384273</v>
      </c>
    </row>
    <row r="140" spans="1:26">
      <c r="A140" s="234" t="s">
        <v>764</v>
      </c>
      <c r="B140" s="238">
        <v>1025.2529962930446</v>
      </c>
      <c r="C140" s="238">
        <v>928.36712443379849</v>
      </c>
      <c r="D140" s="238">
        <v>868.59479419755314</v>
      </c>
      <c r="E140" s="238">
        <v>760.46747925090222</v>
      </c>
      <c r="F140" s="238">
        <v>831.450216788901</v>
      </c>
      <c r="G140" s="238">
        <v>768.20297164628607</v>
      </c>
      <c r="H140" s="238">
        <v>747.58606605358352</v>
      </c>
      <c r="I140" s="238">
        <v>721.85920257555586</v>
      </c>
      <c r="J140" s="238">
        <v>681.28764709697919</v>
      </c>
      <c r="K140" s="238">
        <v>691.52269080803137</v>
      </c>
      <c r="L140" s="238">
        <v>704.62422935948825</v>
      </c>
      <c r="M140" s="238">
        <v>648.25638016558059</v>
      </c>
      <c r="N140" s="238">
        <v>622.16029895119505</v>
      </c>
      <c r="O140" s="238">
        <v>597.10425189107195</v>
      </c>
      <c r="P140" s="238">
        <v>620.42484749349967</v>
      </c>
      <c r="Q140" s="238">
        <v>646.58766482015926</v>
      </c>
      <c r="R140" s="238">
        <v>667.96549327608545</v>
      </c>
      <c r="S140" s="238">
        <v>664.31326534228106</v>
      </c>
      <c r="T140" s="238">
        <v>613.47464588044227</v>
      </c>
      <c r="U140" s="238">
        <v>545.44044423184994</v>
      </c>
      <c r="V140" s="238">
        <v>532.2696622396644</v>
      </c>
      <c r="W140" s="238">
        <v>505.11401621928678</v>
      </c>
      <c r="X140" s="238">
        <v>465.18721635488447</v>
      </c>
      <c r="Y140" s="238">
        <v>483.69848672010977</v>
      </c>
      <c r="Z140" s="238">
        <v>485.22128207717009</v>
      </c>
    </row>
    <row r="141" spans="1:26">
      <c r="A141" s="234" t="s">
        <v>765</v>
      </c>
      <c r="B141" s="238">
        <v>671.60662161464359</v>
      </c>
      <c r="C141" s="238">
        <v>620.05542806632184</v>
      </c>
      <c r="D141" s="238">
        <v>593.27436528782493</v>
      </c>
      <c r="E141" s="238">
        <v>553.7624579329414</v>
      </c>
      <c r="F141" s="238">
        <v>627.65624201265734</v>
      </c>
      <c r="G141" s="238">
        <v>601.29095335274997</v>
      </c>
      <c r="H141" s="238">
        <v>587.28030141492127</v>
      </c>
      <c r="I141" s="238">
        <v>562.53368583192889</v>
      </c>
      <c r="J141" s="238">
        <v>541.84168301992088</v>
      </c>
      <c r="K141" s="238">
        <v>567.44377216480029</v>
      </c>
      <c r="L141" s="238">
        <v>591.10592761467512</v>
      </c>
      <c r="M141" s="238">
        <v>545.74142658886751</v>
      </c>
      <c r="N141" s="238">
        <v>550.65528419323482</v>
      </c>
      <c r="O141" s="238">
        <v>580.43805714039979</v>
      </c>
      <c r="P141" s="238">
        <v>610.97075464684235</v>
      </c>
      <c r="Q141" s="238">
        <v>672.66321434315273</v>
      </c>
      <c r="R141" s="238">
        <v>697.81952126706847</v>
      </c>
      <c r="S141" s="238">
        <v>672.40598945523459</v>
      </c>
      <c r="T141" s="238">
        <v>615.85553066393686</v>
      </c>
      <c r="U141" s="238">
        <v>512.23558192753273</v>
      </c>
      <c r="V141" s="238">
        <v>480.75243795695798</v>
      </c>
      <c r="W141" s="238">
        <v>389.22618566118001</v>
      </c>
      <c r="X141" s="238">
        <v>335.5959784090399</v>
      </c>
      <c r="Y141" s="238">
        <v>332.88753922749538</v>
      </c>
      <c r="Z141" s="238">
        <v>334.55807142388903</v>
      </c>
    </row>
    <row r="142" spans="1:26">
      <c r="A142" s="234" t="s">
        <v>766</v>
      </c>
      <c r="B142" s="238">
        <v>1754.4074829594535</v>
      </c>
      <c r="C142" s="238">
        <v>1571.8747729575512</v>
      </c>
      <c r="D142" s="238">
        <v>1375.8315556284638</v>
      </c>
      <c r="E142" s="238">
        <v>1163.0810971235733</v>
      </c>
      <c r="F142" s="238">
        <v>1211.5903140506364</v>
      </c>
      <c r="G142" s="238">
        <v>1083.9090405823958</v>
      </c>
      <c r="H142" s="238">
        <v>1001.6391807465602</v>
      </c>
      <c r="I142" s="238">
        <v>965.95008401757912</v>
      </c>
      <c r="J142" s="238">
        <v>975.54552554735471</v>
      </c>
      <c r="K142" s="238">
        <v>1048.7435550882947</v>
      </c>
      <c r="L142" s="238">
        <v>1166.6030950234863</v>
      </c>
      <c r="M142" s="238">
        <v>1222.9077267419093</v>
      </c>
      <c r="N142" s="238">
        <v>1389.8365835022098</v>
      </c>
      <c r="O142" s="238">
        <v>1496.1696200108192</v>
      </c>
      <c r="P142" s="238">
        <v>1860.3882375253474</v>
      </c>
      <c r="Q142" s="238">
        <v>2148.7971787403535</v>
      </c>
      <c r="R142" s="238">
        <v>2200.8153985204908</v>
      </c>
      <c r="S142" s="238">
        <v>1923.938688840474</v>
      </c>
      <c r="T142" s="238">
        <v>1174.4375419200046</v>
      </c>
      <c r="U142" s="238">
        <v>859.25615836987902</v>
      </c>
      <c r="V142" s="238">
        <v>826.03031242523923</v>
      </c>
      <c r="W142" s="238">
        <v>705.83429216725779</v>
      </c>
      <c r="X142" s="238">
        <v>668.46222311982797</v>
      </c>
      <c r="Y142" s="238">
        <v>922.01813823591749</v>
      </c>
      <c r="Z142" s="238">
        <v>1043.5327142255605</v>
      </c>
    </row>
    <row r="143" spans="1:26">
      <c r="A143" s="234" t="s">
        <v>767</v>
      </c>
      <c r="B143" s="238">
        <v>617.91666878940998</v>
      </c>
      <c r="C143" s="238">
        <v>588.5950231611456</v>
      </c>
      <c r="D143" s="238"/>
      <c r="E143" s="238">
        <v>524.52237141272894</v>
      </c>
      <c r="F143" s="238">
        <v>571.54612217817964</v>
      </c>
      <c r="G143" s="238">
        <v>552.82531265847217</v>
      </c>
      <c r="H143" s="238">
        <v>575.96971565700323</v>
      </c>
      <c r="I143" s="238">
        <v>590.8582226510083</v>
      </c>
      <c r="J143" s="238">
        <v>599.46398414606006</v>
      </c>
      <c r="K143" s="238"/>
      <c r="L143" s="238"/>
      <c r="M143" s="238">
        <v>602.31974297120337</v>
      </c>
      <c r="N143" s="238"/>
      <c r="O143" s="238"/>
      <c r="P143" s="238"/>
      <c r="Q143" s="238"/>
      <c r="R143" s="238"/>
      <c r="S143" s="238"/>
      <c r="T143" s="238">
        <v>337.82110972964949</v>
      </c>
      <c r="U143" s="238">
        <v>255.64174035078153</v>
      </c>
      <c r="V143" s="238"/>
      <c r="W143" s="238"/>
      <c r="X143" s="238"/>
      <c r="Y143" s="238"/>
      <c r="Z143" s="238"/>
    </row>
    <row r="144" spans="1:26">
      <c r="A144" s="234" t="s">
        <v>768</v>
      </c>
      <c r="B144" s="238"/>
      <c r="C144" s="238"/>
      <c r="D144" s="238"/>
      <c r="E144" s="238"/>
      <c r="F144" s="238"/>
      <c r="G144" s="238"/>
      <c r="H144" s="238"/>
      <c r="I144" s="238"/>
      <c r="J144" s="238"/>
      <c r="K144" s="238"/>
      <c r="L144" s="238"/>
      <c r="M144" s="238"/>
      <c r="N144" s="238"/>
      <c r="O144" s="238">
        <v>912.24679822462599</v>
      </c>
      <c r="P144" s="238">
        <v>910.99046312386076</v>
      </c>
      <c r="Q144" s="238">
        <v>1010.6424667184069</v>
      </c>
      <c r="R144" s="238">
        <v>1232.5448846198638</v>
      </c>
      <c r="S144" s="238">
        <v>1300.6569261315044</v>
      </c>
      <c r="T144" s="238">
        <v>1101.6882846465587</v>
      </c>
      <c r="U144" s="238">
        <v>890.58057814594997</v>
      </c>
      <c r="V144" s="238">
        <v>782.76936448706476</v>
      </c>
      <c r="W144" s="238">
        <v>627.68155447245522</v>
      </c>
      <c r="X144" s="238">
        <v>557.65792463766843</v>
      </c>
      <c r="Y144" s="238">
        <v>654.64334605238503</v>
      </c>
      <c r="Z144" s="238">
        <v>726.80865586921016</v>
      </c>
    </row>
    <row r="145" spans="1:26">
      <c r="A145" s="234" t="s">
        <v>769</v>
      </c>
      <c r="B145" s="238">
        <v>891.83186402801152</v>
      </c>
      <c r="C145" s="238">
        <v>829.40992076380837</v>
      </c>
      <c r="D145" s="238">
        <v>785.12541856564928</v>
      </c>
      <c r="E145" s="238">
        <v>759.11792503087679</v>
      </c>
      <c r="F145" s="238">
        <v>956.5442399453309</v>
      </c>
      <c r="G145" s="238">
        <v>1020.4960586845541</v>
      </c>
      <c r="H145" s="238">
        <v>1066.4575251249478</v>
      </c>
      <c r="I145" s="238">
        <v>1069.2513435416668</v>
      </c>
      <c r="J145" s="238">
        <v>1021.6433841191047</v>
      </c>
      <c r="K145" s="238">
        <v>1088.4567548474238</v>
      </c>
      <c r="L145" s="238">
        <v>1145.5211074400368</v>
      </c>
      <c r="M145" s="238">
        <v>1046.9650922345891</v>
      </c>
      <c r="N145" s="238">
        <v>992.38242640237638</v>
      </c>
      <c r="O145" s="238"/>
      <c r="P145" s="238">
        <v>931.3758655964856</v>
      </c>
      <c r="Q145" s="238">
        <v>989.4381307180339</v>
      </c>
      <c r="R145" s="238">
        <v>1199.0142521964935</v>
      </c>
      <c r="S145" s="238">
        <v>1315.9905512545961</v>
      </c>
      <c r="T145" s="238">
        <v>1210.9444419335885</v>
      </c>
      <c r="U145" s="238">
        <v>1039.3478942781467</v>
      </c>
      <c r="V145" s="238">
        <v>928.99729367378575</v>
      </c>
      <c r="W145" s="238"/>
      <c r="X145" s="238"/>
      <c r="Y145" s="238">
        <v>892.95946581890473</v>
      </c>
      <c r="Z145" s="238">
        <v>931.94838869434409</v>
      </c>
    </row>
    <row r="146" spans="1:26">
      <c r="A146" s="234" t="s">
        <v>770</v>
      </c>
      <c r="B146" s="238">
        <v>816.28012245369973</v>
      </c>
      <c r="C146" s="238">
        <v>737.8888374989732</v>
      </c>
      <c r="D146" s="238">
        <v>720.66141001391759</v>
      </c>
      <c r="E146" s="238">
        <v>689.16661422047991</v>
      </c>
      <c r="F146" s="238">
        <v>758.33701304041756</v>
      </c>
      <c r="G146" s="238">
        <v>728.11691714843357</v>
      </c>
      <c r="H146" s="238">
        <v>737.58054980725535</v>
      </c>
      <c r="I146" s="238">
        <v>722.48401274611524</v>
      </c>
      <c r="J146" s="238">
        <v>679.17481409350148</v>
      </c>
      <c r="K146" s="238">
        <v>717.60296921973986</v>
      </c>
      <c r="L146" s="238">
        <v>773.74873652589997</v>
      </c>
      <c r="M146" s="238">
        <v>734.09935909858768</v>
      </c>
      <c r="N146" s="238">
        <v>733.59448389441673</v>
      </c>
      <c r="O146" s="238">
        <v>709.67681013981542</v>
      </c>
      <c r="P146" s="238">
        <v>720.1359785539837</v>
      </c>
      <c r="Q146" s="238">
        <v>763.64110750060183</v>
      </c>
      <c r="R146" s="238">
        <v>831.20671536765428</v>
      </c>
      <c r="S146" s="238">
        <v>868.33509955832233</v>
      </c>
      <c r="T146" s="238">
        <v>801.16771641879552</v>
      </c>
      <c r="U146" s="238">
        <v>708.01336619666597</v>
      </c>
      <c r="V146" s="238">
        <v>678.38509715563168</v>
      </c>
      <c r="W146" s="238">
        <v>644.96400297030243</v>
      </c>
      <c r="X146" s="238">
        <v>599.97343183096552</v>
      </c>
      <c r="Y146" s="238">
        <v>657.16008817827026</v>
      </c>
      <c r="Z146" s="238">
        <v>706.92811025765263</v>
      </c>
    </row>
    <row r="147" spans="1:26">
      <c r="A147" s="234" t="s">
        <v>771</v>
      </c>
      <c r="B147" s="238">
        <v>2352.7129138737978</v>
      </c>
      <c r="C147" s="238">
        <v>2137.3035647820484</v>
      </c>
      <c r="D147" s="238">
        <v>1880.7568122641464</v>
      </c>
      <c r="E147" s="238">
        <v>1591.1111886426972</v>
      </c>
      <c r="F147" s="238">
        <v>1705.4080741360237</v>
      </c>
      <c r="G147" s="238">
        <v>1554.0710063678227</v>
      </c>
      <c r="H147" s="238">
        <v>1517.5758228518284</v>
      </c>
      <c r="I147" s="238">
        <v>1539.7302237930023</v>
      </c>
      <c r="J147" s="238">
        <v>1582.6924848415445</v>
      </c>
      <c r="K147" s="238">
        <v>1823.8417222860589</v>
      </c>
      <c r="L147" s="238">
        <v>2175.6995283347451</v>
      </c>
      <c r="M147" s="238">
        <v>2118.9381774730045</v>
      </c>
      <c r="N147" s="238">
        <v>2415.4654918665519</v>
      </c>
      <c r="O147" s="238">
        <v>2559.4727787419438</v>
      </c>
      <c r="P147" s="238">
        <v>3236.4019073161899</v>
      </c>
      <c r="Q147" s="238">
        <v>3455.8699166429274</v>
      </c>
      <c r="R147" s="238">
        <v>3532.6285734019702</v>
      </c>
      <c r="S147" s="238">
        <v>3296.0103558283936</v>
      </c>
      <c r="T147" s="238">
        <v>2167.2664966372531</v>
      </c>
      <c r="U147" s="238">
        <v>1707.7415520120628</v>
      </c>
      <c r="V147" s="238">
        <v>1732.9359404895847</v>
      </c>
      <c r="W147" s="238">
        <v>1571.2183994163324</v>
      </c>
      <c r="X147" s="238">
        <v>1453.0559553784035</v>
      </c>
      <c r="Y147" s="238">
        <v>1784.1282018568004</v>
      </c>
      <c r="Z147" s="238">
        <v>1947.2195804346468</v>
      </c>
    </row>
    <row r="148" spans="1:26">
      <c r="A148" s="234" t="s">
        <v>772</v>
      </c>
      <c r="B148" s="238">
        <v>3328.133978877021</v>
      </c>
      <c r="C148" s="238">
        <v>2963.853451336327</v>
      </c>
      <c r="D148" s="238">
        <v>2617.5984116941604</v>
      </c>
      <c r="E148" s="238">
        <v>2252.8371159716971</v>
      </c>
      <c r="F148" s="238">
        <v>2476.6187565004338</v>
      </c>
      <c r="G148" s="238">
        <v>2299.1734983724773</v>
      </c>
      <c r="H148" s="238">
        <v>2310.1866750369813</v>
      </c>
      <c r="I148" s="238">
        <v>2393.8401370166193</v>
      </c>
      <c r="J148" s="238">
        <v>2458.7435070942488</v>
      </c>
      <c r="K148" s="238">
        <v>2834.2551427546314</v>
      </c>
      <c r="L148" s="238">
        <v>3661.9782643960516</v>
      </c>
      <c r="M148" s="238">
        <v>3379.8012177247692</v>
      </c>
      <c r="N148" s="238">
        <v>3458.4695129074621</v>
      </c>
      <c r="O148" s="238">
        <v>3349.1472861102943</v>
      </c>
      <c r="P148" s="238">
        <v>3768.0468654238807</v>
      </c>
      <c r="Q148" s="238">
        <v>4088.5602878186314</v>
      </c>
      <c r="R148" s="238">
        <v>4436.0437998217067</v>
      </c>
      <c r="S148" s="238">
        <v>4537.462658674207</v>
      </c>
      <c r="T148" s="238">
        <v>3292.7637217087222</v>
      </c>
      <c r="U148" s="238">
        <v>2337.7888779991376</v>
      </c>
      <c r="V148" s="238">
        <v>2357.7566448505008</v>
      </c>
      <c r="W148" s="238">
        <v>2049.2954669319006</v>
      </c>
      <c r="X148" s="238">
        <v>2041.9404007499995</v>
      </c>
      <c r="Y148" s="238">
        <v>2577.8118609071612</v>
      </c>
      <c r="Z148" s="238">
        <v>2861.918689112375</v>
      </c>
    </row>
    <row r="149" spans="1:26">
      <c r="A149" s="234" t="s">
        <v>773</v>
      </c>
      <c r="B149" s="238"/>
      <c r="C149" s="238"/>
      <c r="D149" s="238"/>
      <c r="E149" s="238"/>
      <c r="F149" s="238"/>
      <c r="G149" s="238"/>
      <c r="H149" s="238"/>
      <c r="I149" s="238"/>
      <c r="J149" s="238"/>
      <c r="K149" s="238"/>
      <c r="L149" s="238"/>
      <c r="M149" s="238"/>
      <c r="N149" s="238"/>
      <c r="O149" s="238"/>
      <c r="P149" s="238"/>
      <c r="Q149" s="238"/>
      <c r="R149" s="238">
        <v>4542.8124366574802</v>
      </c>
      <c r="S149" s="238">
        <v>4750.7129811402892</v>
      </c>
      <c r="T149" s="238">
        <v>3584.5543129279827</v>
      </c>
      <c r="U149" s="238">
        <v>2500.4808495114917</v>
      </c>
      <c r="V149" s="238">
        <v>2682.7200854640723</v>
      </c>
      <c r="W149" s="238">
        <v>2408.4099241018262</v>
      </c>
      <c r="X149" s="238">
        <v>2410.9449131895285</v>
      </c>
      <c r="Y149" s="238">
        <v>2994.4391409330965</v>
      </c>
      <c r="Z149" s="238">
        <v>3335.3480710095077</v>
      </c>
    </row>
    <row r="150" spans="1:26">
      <c r="A150" s="234" t="s">
        <v>774</v>
      </c>
      <c r="B150" s="238">
        <v>1582.4068104833896</v>
      </c>
      <c r="C150" s="238">
        <v>1414.2869452131115</v>
      </c>
      <c r="D150" s="238">
        <v>1294.9304544507415</v>
      </c>
      <c r="E150" s="238">
        <v>1167.1297485374582</v>
      </c>
      <c r="F150" s="238">
        <v>1311.4226111468233</v>
      </c>
      <c r="G150" s="238">
        <v>1245.6121444218925</v>
      </c>
      <c r="H150" s="238">
        <v>1238.7263917888693</v>
      </c>
      <c r="I150" s="238"/>
      <c r="J150" s="238">
        <v>1294.3889528987456</v>
      </c>
      <c r="K150" s="238">
        <v>1484.0076944740354</v>
      </c>
      <c r="L150" s="238">
        <v>1620.8789686304269</v>
      </c>
      <c r="M150" s="238"/>
      <c r="N150" s="238">
        <v>1523.9919855899388</v>
      </c>
      <c r="O150" s="238">
        <v>1434.2016530418728</v>
      </c>
      <c r="P150" s="238">
        <v>1612.6614018146963</v>
      </c>
      <c r="Q150" s="238">
        <v>1806.8063176887872</v>
      </c>
      <c r="R150" s="238">
        <v>2127.8715665819309</v>
      </c>
      <c r="S150" s="238">
        <v>2197.3875772886963</v>
      </c>
      <c r="T150" s="238">
        <v>1889.7611347561335</v>
      </c>
      <c r="U150" s="238">
        <v>1512.18989404536</v>
      </c>
      <c r="V150" s="238">
        <v>1362.8443112685416</v>
      </c>
      <c r="W150" s="238">
        <v>1196.0939166698954</v>
      </c>
      <c r="X150" s="238">
        <v>1125.4224453425954</v>
      </c>
      <c r="Y150" s="238">
        <v>1314.0297830343231</v>
      </c>
      <c r="Z150" s="238">
        <v>1373.3155300529313</v>
      </c>
    </row>
    <row r="151" spans="1:26">
      <c r="A151" s="234" t="s">
        <v>775</v>
      </c>
      <c r="B151" s="238"/>
      <c r="C151" s="238"/>
      <c r="D151" s="238"/>
      <c r="E151" s="238"/>
      <c r="F151" s="238"/>
      <c r="G151" s="238"/>
      <c r="H151" s="238"/>
      <c r="I151" s="238"/>
      <c r="J151" s="238"/>
      <c r="K151" s="238"/>
      <c r="L151" s="238"/>
      <c r="M151" s="238"/>
      <c r="N151" s="238"/>
      <c r="O151" s="238"/>
      <c r="P151" s="238"/>
      <c r="Q151" s="238"/>
      <c r="R151" s="238"/>
      <c r="S151" s="238"/>
      <c r="T151" s="238"/>
      <c r="U151" s="238"/>
      <c r="V151" s="238"/>
      <c r="W151" s="238"/>
      <c r="X151" s="238"/>
      <c r="Y151" s="238">
        <v>606.72844788649263</v>
      </c>
      <c r="Z151" s="238">
        <v>629.8423545050241</v>
      </c>
    </row>
    <row r="152" spans="1:26">
      <c r="A152" s="234" t="s">
        <v>776</v>
      </c>
      <c r="B152" s="238"/>
      <c r="C152" s="238"/>
      <c r="D152" s="238"/>
      <c r="E152" s="238"/>
      <c r="F152" s="238"/>
      <c r="G152" s="238"/>
      <c r="H152" s="238"/>
      <c r="I152" s="238"/>
      <c r="J152" s="238"/>
      <c r="K152" s="238"/>
      <c r="L152" s="238"/>
      <c r="M152" s="238"/>
      <c r="N152" s="238"/>
      <c r="O152" s="238"/>
      <c r="P152" s="238"/>
      <c r="Q152" s="238"/>
      <c r="R152" s="238"/>
      <c r="S152" s="238"/>
      <c r="T152" s="238"/>
      <c r="U152" s="238"/>
      <c r="V152" s="238"/>
      <c r="W152" s="238"/>
      <c r="X152" s="238"/>
      <c r="Y152" s="238"/>
      <c r="Z152" s="238">
        <v>448.38382687260025</v>
      </c>
    </row>
    <row r="153" spans="1:26">
      <c r="A153" s="234" t="s">
        <v>777</v>
      </c>
      <c r="B153" s="238">
        <v>788.30990918368082</v>
      </c>
      <c r="C153" s="238">
        <v>730.16673083307012</v>
      </c>
      <c r="D153" s="238">
        <v>678.79832966362665</v>
      </c>
      <c r="E153" s="238">
        <v>618.54052742468946</v>
      </c>
      <c r="F153" s="238">
        <v>682.30898484363354</v>
      </c>
      <c r="G153" s="238">
        <v>648.8506739228859</v>
      </c>
      <c r="H153" s="238">
        <v>675.37232922626163</v>
      </c>
      <c r="I153" s="238">
        <v>651.46438432718492</v>
      </c>
      <c r="J153" s="238">
        <v>644.40939673370201</v>
      </c>
      <c r="K153" s="238">
        <v>657.5392801237125</v>
      </c>
      <c r="L153" s="238">
        <v>678.87987551197898</v>
      </c>
      <c r="M153" s="238">
        <v>626.44090528442564</v>
      </c>
      <c r="N153" s="238">
        <v>602.94750786764723</v>
      </c>
      <c r="O153" s="238"/>
      <c r="P153" s="238">
        <v>649.96888320769824</v>
      </c>
      <c r="Q153" s="238">
        <v>705.47257394930875</v>
      </c>
      <c r="R153" s="238">
        <v>776.49887082656983</v>
      </c>
      <c r="S153" s="238">
        <v>769.09274596262787</v>
      </c>
      <c r="T153" s="238">
        <v>731.98979954772892</v>
      </c>
      <c r="U153" s="238">
        <v>694.56478999281603</v>
      </c>
      <c r="V153" s="238">
        <v>703.46881116227701</v>
      </c>
      <c r="W153" s="238">
        <v>665.2152156272889</v>
      </c>
      <c r="X153" s="238">
        <v>590.71694296870885</v>
      </c>
      <c r="Y153" s="238">
        <v>627.6367670861548</v>
      </c>
      <c r="Z153" s="238">
        <v>616.39379254169637</v>
      </c>
    </row>
    <row r="154" spans="1:26">
      <c r="A154" s="234" t="s">
        <v>778</v>
      </c>
      <c r="B154" s="238">
        <v>739.76391005643086</v>
      </c>
      <c r="C154" s="238">
        <v>733.59877474454072</v>
      </c>
      <c r="D154" s="238">
        <v>714.49751793614621</v>
      </c>
      <c r="E154" s="238">
        <v>670.27301033756532</v>
      </c>
      <c r="F154" s="238">
        <v>775.82587714387239</v>
      </c>
      <c r="G154" s="238">
        <v>757.78513141446012</v>
      </c>
      <c r="H154" s="238">
        <v>760.41923037072536</v>
      </c>
      <c r="I154" s="238">
        <v>750.39200389765733</v>
      </c>
      <c r="J154" s="238"/>
      <c r="K154" s="238"/>
      <c r="L154" s="238"/>
      <c r="M154" s="238">
        <v>807.34966963439763</v>
      </c>
      <c r="N154" s="238">
        <v>777.70036951229997</v>
      </c>
      <c r="O154" s="238">
        <v>747.55452203882362</v>
      </c>
      <c r="P154" s="238">
        <v>763.56573234033635</v>
      </c>
      <c r="Q154" s="238">
        <v>776.10575027991808</v>
      </c>
      <c r="R154" s="238">
        <v>805.91169157924878</v>
      </c>
      <c r="S154" s="238">
        <v>812.11196361569728</v>
      </c>
      <c r="T154" s="238">
        <v>750.37549447710614</v>
      </c>
      <c r="U154" s="238">
        <v>662.66909186711416</v>
      </c>
      <c r="V154" s="238">
        <v>644.97763948758859</v>
      </c>
      <c r="W154" s="238">
        <v>597.2517324440056</v>
      </c>
      <c r="X154" s="238">
        <v>560.0192810658657</v>
      </c>
      <c r="Y154" s="238">
        <v>598.69423263847432</v>
      </c>
      <c r="Z154" s="238">
        <v>629.84233501431208</v>
      </c>
    </row>
    <row r="155" spans="1:26">
      <c r="A155" s="234" t="s">
        <v>779</v>
      </c>
      <c r="B155" s="238">
        <v>723.36758456945734</v>
      </c>
      <c r="C155" s="238">
        <v>678.11410535958339</v>
      </c>
      <c r="D155" s="238">
        <v>647.46522208879617</v>
      </c>
      <c r="E155" s="238">
        <v>571.08160625924108</v>
      </c>
      <c r="F155" s="238">
        <v>624.74142728039772</v>
      </c>
      <c r="G155" s="238">
        <v>623.71196742284531</v>
      </c>
      <c r="H155" s="238">
        <v>664.71429236236804</v>
      </c>
      <c r="I155" s="238">
        <v>646.04940103159265</v>
      </c>
      <c r="J155" s="238">
        <v>628.6592747271543</v>
      </c>
      <c r="K155" s="238">
        <v>682.23651908114221</v>
      </c>
      <c r="L155" s="238">
        <v>663.87925911414732</v>
      </c>
      <c r="M155" s="238">
        <v>653.22249404569482</v>
      </c>
      <c r="N155" s="238">
        <v>604.11697542480556</v>
      </c>
      <c r="O155" s="238">
        <v>553.31761087538473</v>
      </c>
      <c r="P155" s="238">
        <v>545.82615351135348</v>
      </c>
      <c r="Q155" s="238">
        <v>551.16834623601869</v>
      </c>
      <c r="R155" s="238">
        <v>541.49030962582026</v>
      </c>
      <c r="S155" s="238">
        <v>512.11325529324154</v>
      </c>
      <c r="T155" s="238">
        <v>448.53224819400697</v>
      </c>
      <c r="U155" s="238">
        <v>388.93723899089701</v>
      </c>
      <c r="V155" s="238">
        <v>361.4079545105941</v>
      </c>
      <c r="W155" s="238">
        <v>349.78403538173114</v>
      </c>
      <c r="X155" s="238">
        <v>321.05002281134392</v>
      </c>
      <c r="Y155" s="238">
        <v>365.70198850998719</v>
      </c>
      <c r="Z155" s="238">
        <v>392.83529313285385</v>
      </c>
    </row>
    <row r="156" spans="1:26">
      <c r="A156" s="234" t="s">
        <v>780</v>
      </c>
      <c r="B156" s="238">
        <v>775.7715312878762</v>
      </c>
      <c r="C156" s="238">
        <v>719.29859225675216</v>
      </c>
      <c r="D156" s="238">
        <v>694.20806371048559</v>
      </c>
      <c r="E156" s="238">
        <v>622.81408692287869</v>
      </c>
      <c r="F156" s="238">
        <v>691.53922866194375</v>
      </c>
      <c r="G156" s="238">
        <v>681.91602580765016</v>
      </c>
      <c r="H156" s="238">
        <v>747.36855918106153</v>
      </c>
      <c r="I156" s="238">
        <v>766.84524536238257</v>
      </c>
      <c r="J156" s="238">
        <v>712.01953808578025</v>
      </c>
      <c r="K156" s="238">
        <v>757.71129121394301</v>
      </c>
      <c r="L156" s="238">
        <v>793.81715785300344</v>
      </c>
      <c r="M156" s="238">
        <v>762.47720337396208</v>
      </c>
      <c r="N156" s="238"/>
      <c r="O156" s="238">
        <v>659.98125212831678</v>
      </c>
      <c r="P156" s="238">
        <v>651.88924581717549</v>
      </c>
      <c r="Q156" s="238">
        <v>692.29151261046104</v>
      </c>
      <c r="R156" s="238">
        <v>744.58592964703234</v>
      </c>
      <c r="S156" s="238">
        <v>720.96231993519496</v>
      </c>
      <c r="T156" s="238">
        <v>673.26130822152891</v>
      </c>
      <c r="U156" s="238">
        <v>571.5044759330882</v>
      </c>
      <c r="V156" s="238">
        <v>529.00765458857586</v>
      </c>
      <c r="W156" s="238">
        <v>496.3137510332665</v>
      </c>
      <c r="X156" s="238">
        <v>459.99222276742461</v>
      </c>
      <c r="Y156" s="238">
        <v>493.57184031595102</v>
      </c>
      <c r="Z156" s="238">
        <v>501.10619277125159</v>
      </c>
    </row>
    <row r="157" spans="1:26">
      <c r="A157" s="234" t="s">
        <v>781</v>
      </c>
      <c r="B157" s="238">
        <v>709.86471977586041</v>
      </c>
      <c r="C157" s="238">
        <v>729.02271142918948</v>
      </c>
      <c r="D157" s="238">
        <v>777.67742136437857</v>
      </c>
      <c r="E157" s="238">
        <v>762.04193705675561</v>
      </c>
      <c r="F157" s="238">
        <v>915.97976143808035</v>
      </c>
      <c r="G157" s="238">
        <v>884.38460895104765</v>
      </c>
      <c r="H157" s="238">
        <v>877.65777943096361</v>
      </c>
      <c r="I157" s="238">
        <v>852.86019083085034</v>
      </c>
      <c r="J157" s="238">
        <v>783.47120062493127</v>
      </c>
      <c r="K157" s="238">
        <v>842.66979322750115</v>
      </c>
      <c r="L157" s="238">
        <v>849.56274449617626</v>
      </c>
      <c r="M157" s="238">
        <v>756.80163451888734</v>
      </c>
      <c r="N157" s="238">
        <v>725.40816421533975</v>
      </c>
      <c r="O157" s="238">
        <v>719.97954777634561</v>
      </c>
      <c r="P157" s="238">
        <v>771.09944780549642</v>
      </c>
      <c r="Q157" s="238">
        <v>893.01593503745914</v>
      </c>
      <c r="R157" s="238">
        <v>1075.6274221520009</v>
      </c>
      <c r="S157" s="238">
        <v>1106.7155310481744</v>
      </c>
      <c r="T157" s="238">
        <v>1003.5429362429741</v>
      </c>
      <c r="U157" s="238">
        <v>836.19127552193402</v>
      </c>
      <c r="V157" s="238">
        <v>762.85984701657594</v>
      </c>
      <c r="W157" s="238">
        <v>687.79903929775685</v>
      </c>
      <c r="X157" s="238">
        <v>635.2993428876498</v>
      </c>
      <c r="Y157" s="238">
        <v>671.38937064670665</v>
      </c>
      <c r="Z157" s="238">
        <v>691.0431703275035</v>
      </c>
    </row>
    <row r="158" spans="1:26">
      <c r="A158" s="234" t="s">
        <v>782</v>
      </c>
      <c r="B158" s="238">
        <v>841.35689110517751</v>
      </c>
      <c r="C158" s="238">
        <v>799.09353812254676</v>
      </c>
      <c r="D158" s="238">
        <v>734.78698757153097</v>
      </c>
      <c r="E158" s="238">
        <v>683.99337740030762</v>
      </c>
      <c r="F158" s="238">
        <v>769.75337337319536</v>
      </c>
      <c r="G158" s="238">
        <v>751.21735375982792</v>
      </c>
      <c r="H158" s="238">
        <v>751.50127241324083</v>
      </c>
      <c r="I158" s="238">
        <v>731.85608616241211</v>
      </c>
      <c r="J158" s="238">
        <v>697.22981846454877</v>
      </c>
      <c r="K158" s="238">
        <v>718.98602448025156</v>
      </c>
      <c r="L158" s="238">
        <v>723.07094670355002</v>
      </c>
      <c r="M158" s="238">
        <v>651.09415927227235</v>
      </c>
      <c r="N158" s="238">
        <v>638.69999436315879</v>
      </c>
      <c r="O158" s="238">
        <v>610.43720799463131</v>
      </c>
      <c r="P158" s="238">
        <v>605.94826043604553</v>
      </c>
      <c r="Q158" s="238">
        <v>611.05614678882773</v>
      </c>
      <c r="R158" s="238">
        <v>621.19908783740527</v>
      </c>
      <c r="S158" s="238">
        <v>616.04087589659264</v>
      </c>
      <c r="T158" s="238">
        <v>564.93104660438314</v>
      </c>
      <c r="U158" s="238">
        <v>540.08482127954073</v>
      </c>
      <c r="V158" s="238">
        <v>557.91579135856614</v>
      </c>
      <c r="W158" s="238">
        <v>501.29703372896478</v>
      </c>
      <c r="X158" s="238">
        <v>453.85270549953708</v>
      </c>
      <c r="Y158" s="238">
        <v>452.6263915630567</v>
      </c>
      <c r="Z158" s="238">
        <v>469.0439814687731</v>
      </c>
    </row>
    <row r="159" spans="1:26">
      <c r="A159" s="234" t="s">
        <v>783</v>
      </c>
      <c r="B159" s="238">
        <v>1634.1677155687969</v>
      </c>
      <c r="C159" s="238">
        <v>1399.9867455651176</v>
      </c>
      <c r="D159" s="238">
        <v>1239.4554488653869</v>
      </c>
      <c r="E159" s="238">
        <v>1053.0933672484834</v>
      </c>
      <c r="F159" s="238">
        <v>1089.896900389977</v>
      </c>
      <c r="G159" s="238">
        <v>1009.8517367231304</v>
      </c>
      <c r="H159" s="238">
        <v>965.3148065479337</v>
      </c>
      <c r="I159" s="238">
        <v>924.712887675302</v>
      </c>
      <c r="J159" s="238">
        <v>886.42303610967554</v>
      </c>
      <c r="K159" s="238">
        <v>944.61997588597978</v>
      </c>
      <c r="L159" s="238">
        <v>1013.3534095608007</v>
      </c>
      <c r="M159" s="238">
        <v>939.30662777873522</v>
      </c>
      <c r="N159" s="238">
        <v>976.34393924810274</v>
      </c>
      <c r="O159" s="238">
        <v>973.91172834729593</v>
      </c>
      <c r="P159" s="238">
        <v>1060.6310412343801</v>
      </c>
      <c r="Q159" s="238">
        <v>1149.9030938412066</v>
      </c>
      <c r="R159" s="238">
        <v>1225.1916610486717</v>
      </c>
      <c r="S159" s="238">
        <v>1200.1367597938979</v>
      </c>
      <c r="T159" s="238">
        <v>1058.1710148864893</v>
      </c>
      <c r="U159" s="238">
        <v>878.08413649194608</v>
      </c>
      <c r="V159" s="238">
        <v>856.10827262872317</v>
      </c>
      <c r="W159" s="238">
        <v>768.1677261773159</v>
      </c>
      <c r="X159" s="238">
        <v>672.79768296742407</v>
      </c>
      <c r="Y159" s="238">
        <v>726.27368918626496</v>
      </c>
      <c r="Z159" s="238">
        <v>746.98153292294739</v>
      </c>
    </row>
    <row r="160" spans="1:26">
      <c r="A160" s="234" t="s">
        <v>784</v>
      </c>
      <c r="B160" s="238"/>
      <c r="C160" s="238"/>
      <c r="D160" s="238">
        <v>642.84230752497058</v>
      </c>
      <c r="E160" s="238">
        <v>608.64389694381293</v>
      </c>
      <c r="F160" s="238">
        <v>707.81359249706509</v>
      </c>
      <c r="G160" s="238">
        <v>706.82827096083736</v>
      </c>
      <c r="H160" s="238">
        <v>688.8580359120914</v>
      </c>
      <c r="I160" s="238">
        <v>683.32949892241834</v>
      </c>
      <c r="J160" s="238">
        <v>650.74784004257913</v>
      </c>
      <c r="K160" s="238">
        <v>674.72856831697925</v>
      </c>
      <c r="L160" s="238"/>
      <c r="M160" s="238"/>
      <c r="N160" s="238"/>
      <c r="O160" s="238"/>
      <c r="P160" s="238">
        <v>673.89955572579981</v>
      </c>
      <c r="Q160" s="238">
        <v>697.73585811526164</v>
      </c>
      <c r="R160" s="238">
        <v>734.58556559093927</v>
      </c>
      <c r="S160" s="238">
        <v>694.55449755384461</v>
      </c>
      <c r="T160" s="238">
        <v>638.07712197655314</v>
      </c>
      <c r="U160" s="238">
        <v>546.63058266569647</v>
      </c>
      <c r="V160" s="238">
        <v>505.2737368513466</v>
      </c>
      <c r="W160" s="238">
        <v>460.15844784742342</v>
      </c>
      <c r="X160" s="238"/>
      <c r="Y160" s="238">
        <v>451.07762717789655</v>
      </c>
      <c r="Z160" s="238">
        <v>467.77708519636627</v>
      </c>
    </row>
    <row r="161" spans="1:26">
      <c r="A161" s="234" t="s">
        <v>785</v>
      </c>
      <c r="B161" s="238">
        <v>1030.39693713116</v>
      </c>
      <c r="C161" s="238">
        <v>922.6470560147377</v>
      </c>
      <c r="D161" s="238">
        <v>868.08108537268367</v>
      </c>
      <c r="E161" s="238">
        <v>772.16349136660426</v>
      </c>
      <c r="F161" s="238">
        <v>835.82242309872379</v>
      </c>
      <c r="G161" s="238">
        <v>802.6271754078964</v>
      </c>
      <c r="H161" s="238">
        <v>804.35650824103266</v>
      </c>
      <c r="I161" s="238">
        <v>818.07933987032231</v>
      </c>
      <c r="J161" s="238">
        <v>788.27304736758776</v>
      </c>
      <c r="K161" s="238">
        <v>829.0369173229999</v>
      </c>
      <c r="L161" s="238">
        <v>891.11854139413481</v>
      </c>
      <c r="M161" s="238">
        <v>809.83273100849283</v>
      </c>
      <c r="N161" s="238"/>
      <c r="O161" s="238">
        <v>734.07005660277662</v>
      </c>
      <c r="P161" s="238">
        <v>751.89583648274356</v>
      </c>
      <c r="Q161" s="238">
        <v>806.04965055632249</v>
      </c>
      <c r="R161" s="238">
        <v>864.88441196831991</v>
      </c>
      <c r="S161" s="238">
        <v>817.22314359453787</v>
      </c>
      <c r="T161" s="238">
        <v>696.27654102244765</v>
      </c>
      <c r="U161" s="238">
        <v>591.37981158109346</v>
      </c>
      <c r="V161" s="238">
        <v>578.05022988074859</v>
      </c>
      <c r="W161" s="238">
        <v>508.29484556395101</v>
      </c>
      <c r="X161" s="238">
        <v>461.03123848668287</v>
      </c>
      <c r="Y161" s="238">
        <v>510.99543964900283</v>
      </c>
      <c r="Z161" s="238">
        <v>544.76537764422312</v>
      </c>
    </row>
    <row r="162" spans="1:26">
      <c r="A162" s="234" t="s">
        <v>786</v>
      </c>
      <c r="B162" s="238">
        <v>1035.8623682435946</v>
      </c>
      <c r="C162" s="238">
        <v>891.47265453051477</v>
      </c>
      <c r="D162" s="238">
        <v>821.59511357315262</v>
      </c>
      <c r="E162" s="238">
        <v>761.59208040185774</v>
      </c>
      <c r="F162" s="238">
        <v>805.94560913546945</v>
      </c>
      <c r="G162" s="238">
        <v>738.08180071531262</v>
      </c>
      <c r="H162" s="238">
        <v>686.68292368462869</v>
      </c>
      <c r="I162" s="238">
        <v>658.54553779680657</v>
      </c>
      <c r="J162" s="238">
        <v>610.98844398713936</v>
      </c>
      <c r="K162" s="238">
        <v>646.27734706224123</v>
      </c>
      <c r="L162" s="238">
        <v>649.68947545027004</v>
      </c>
      <c r="M162" s="238">
        <v>603.20655060480885</v>
      </c>
      <c r="N162" s="238">
        <v>571.03755619936044</v>
      </c>
      <c r="O162" s="238">
        <v>568.31719084782583</v>
      </c>
      <c r="P162" s="238">
        <v>577.73369471079218</v>
      </c>
      <c r="Q162" s="238">
        <v>621.80156841374799</v>
      </c>
      <c r="R162" s="238">
        <v>677.67172897758724</v>
      </c>
      <c r="S162" s="238">
        <v>683.33826588852276</v>
      </c>
      <c r="T162" s="238">
        <v>628.68585421943556</v>
      </c>
      <c r="U162" s="238">
        <v>570.55236518601112</v>
      </c>
      <c r="V162" s="238">
        <v>558.92813856062799</v>
      </c>
      <c r="W162" s="238">
        <v>515.71674535907039</v>
      </c>
      <c r="X162" s="238">
        <v>467.6430270402098</v>
      </c>
      <c r="Y162" s="238">
        <v>480.89134159222959</v>
      </c>
      <c r="Z162" s="238">
        <v>485.90343750236968</v>
      </c>
    </row>
    <row r="163" spans="1:26">
      <c r="A163" s="234" t="s">
        <v>787</v>
      </c>
      <c r="B163" s="238"/>
      <c r="C163" s="238">
        <v>972.41162838029288</v>
      </c>
      <c r="D163" s="238">
        <v>892.99350552791589</v>
      </c>
      <c r="E163" s="238">
        <v>829.74400732819095</v>
      </c>
      <c r="F163" s="238">
        <v>949.985887972917</v>
      </c>
      <c r="G163" s="238">
        <v>902.95557176769603</v>
      </c>
      <c r="H163" s="238">
        <v>952.26413318315747</v>
      </c>
      <c r="I163" s="238">
        <v>925.12942501209272</v>
      </c>
      <c r="J163" s="238">
        <v>880.8528805198207</v>
      </c>
      <c r="K163" s="238">
        <v>930.19680809263195</v>
      </c>
      <c r="L163" s="238">
        <v>994.90666789139198</v>
      </c>
      <c r="M163" s="238">
        <v>920.1516183651629</v>
      </c>
      <c r="N163" s="238">
        <v>913.02524583989691</v>
      </c>
      <c r="O163" s="238">
        <v>829.37039489176573</v>
      </c>
      <c r="P163" s="238">
        <v>897.69567460228859</v>
      </c>
      <c r="Q163" s="238">
        <v>945.74010875672616</v>
      </c>
      <c r="R163" s="238">
        <v>1049.5970333578646</v>
      </c>
      <c r="S163" s="238">
        <v>1022.096829308918</v>
      </c>
      <c r="T163" s="238">
        <v>857.64762079263744</v>
      </c>
      <c r="U163" s="238">
        <v>718.2485329249771</v>
      </c>
      <c r="V163" s="238">
        <v>664.21224757506718</v>
      </c>
      <c r="W163" s="238">
        <v>602.34107423928913</v>
      </c>
      <c r="X163" s="238">
        <v>545.75667879412777</v>
      </c>
      <c r="Y163" s="238">
        <v>653.28816753559249</v>
      </c>
      <c r="Z163" s="238">
        <v>652.93884808659459</v>
      </c>
    </row>
    <row r="164" spans="1:26">
      <c r="A164" s="234" t="s">
        <v>788</v>
      </c>
      <c r="B164" s="238">
        <v>921.40958010909844</v>
      </c>
      <c r="C164" s="238">
        <v>814.25175089343429</v>
      </c>
      <c r="D164" s="238">
        <v>745.06013932229143</v>
      </c>
      <c r="E164" s="238">
        <v>671.62255106216105</v>
      </c>
      <c r="F164" s="238">
        <v>740.36233231235963</v>
      </c>
      <c r="G164" s="238">
        <v>704.33704893674292</v>
      </c>
      <c r="H164" s="238">
        <v>707.56401194383147</v>
      </c>
      <c r="I164" s="238">
        <v>697.4917725386747</v>
      </c>
      <c r="J164" s="238">
        <v>685.70536054421279</v>
      </c>
      <c r="K164" s="238">
        <v>753.95731681975121</v>
      </c>
      <c r="L164" s="238">
        <v>906.11917198175206</v>
      </c>
      <c r="M164" s="238">
        <v>879.00372642971774</v>
      </c>
      <c r="N164" s="238">
        <v>900.32808024312521</v>
      </c>
      <c r="O164" s="238">
        <v>869.06623696192617</v>
      </c>
      <c r="P164" s="238">
        <v>949.84089068761341</v>
      </c>
      <c r="Q164" s="238">
        <v>1152.3387077661293</v>
      </c>
      <c r="R164" s="238">
        <v>1327.4012789754506</v>
      </c>
      <c r="S164" s="238">
        <v>1200.8466904672664</v>
      </c>
      <c r="T164" s="238">
        <v>913.20157261990244</v>
      </c>
      <c r="U164" s="238">
        <v>659.09864086142181</v>
      </c>
      <c r="V164" s="238">
        <v>605.38361558472263</v>
      </c>
      <c r="W164" s="238">
        <v>548.69124358652618</v>
      </c>
      <c r="X164" s="238">
        <v>520.82076435778924</v>
      </c>
      <c r="Y164" s="238">
        <v>582.13989667614851</v>
      </c>
      <c r="Z164" s="238">
        <v>590.56857006041264</v>
      </c>
    </row>
    <row r="165" spans="1:26">
      <c r="A165" s="234" t="s">
        <v>789</v>
      </c>
      <c r="B165" s="238">
        <v>804.06326376691732</v>
      </c>
      <c r="C165" s="238">
        <v>785.36538535693808</v>
      </c>
      <c r="D165" s="238">
        <v>735.30063989407984</v>
      </c>
      <c r="E165" s="238">
        <v>645.53138915060822</v>
      </c>
      <c r="F165" s="238">
        <v>712.91450916973088</v>
      </c>
      <c r="G165" s="238">
        <v>696.41042619951259</v>
      </c>
      <c r="H165" s="238">
        <v>732.36029568713036</v>
      </c>
      <c r="I165" s="238">
        <v>722.06748374007145</v>
      </c>
      <c r="J165" s="238">
        <v>722.58362435269294</v>
      </c>
      <c r="K165" s="238">
        <v>778.85212973728187</v>
      </c>
      <c r="L165" s="238">
        <v>838.61633839169849</v>
      </c>
      <c r="M165" s="238"/>
      <c r="N165" s="238">
        <v>725.40816421533998</v>
      </c>
      <c r="O165" s="238">
        <v>670.89003315523121</v>
      </c>
      <c r="P165" s="238">
        <v>667.54758709445184</v>
      </c>
      <c r="Q165" s="238">
        <v>666.07269083734104</v>
      </c>
      <c r="R165" s="238">
        <v>645.61173832717202</v>
      </c>
      <c r="S165" s="238">
        <v>603.40486807110369</v>
      </c>
      <c r="T165" s="238">
        <v>489.13954501771076</v>
      </c>
      <c r="U165" s="238">
        <v>389.6513244314819</v>
      </c>
      <c r="V165" s="238">
        <v>358.37090840508745</v>
      </c>
      <c r="W165" s="238">
        <v>315.96132836554881</v>
      </c>
      <c r="X165" s="238">
        <v>304.52052686941965</v>
      </c>
      <c r="Y165" s="238">
        <v>324.36933994900329</v>
      </c>
      <c r="Z165" s="238">
        <v>352.8793366959377</v>
      </c>
    </row>
    <row r="166" spans="1:26">
      <c r="A166" s="234" t="s">
        <v>790</v>
      </c>
      <c r="B166" s="238">
        <v>740.4069066799043</v>
      </c>
      <c r="C166" s="238">
        <v>665.24396571686748</v>
      </c>
      <c r="D166" s="238">
        <v>660.30666113517509</v>
      </c>
      <c r="E166" s="238">
        <v>603.92048079072572</v>
      </c>
      <c r="F166" s="238">
        <v>617.21151250007551</v>
      </c>
      <c r="G166" s="238">
        <v>610.3499598257248</v>
      </c>
      <c r="H166" s="238">
        <v>641.00556908302497</v>
      </c>
      <c r="I166" s="238">
        <v>639.17654538798001</v>
      </c>
      <c r="J166" s="238">
        <v>601.00058647451044</v>
      </c>
      <c r="K166" s="238">
        <v>632.44688929452218</v>
      </c>
      <c r="L166" s="238">
        <v>652.93285098255751</v>
      </c>
      <c r="M166" s="238">
        <v>616.86339525679386</v>
      </c>
      <c r="N166" s="238">
        <v>596.43186233274128</v>
      </c>
      <c r="O166" s="238">
        <v>581.80165022343874</v>
      </c>
      <c r="P166" s="238">
        <v>591.32396499547826</v>
      </c>
      <c r="Q166" s="238">
        <v>590.42494277063508</v>
      </c>
      <c r="R166" s="238">
        <v>623.11091920096305</v>
      </c>
      <c r="S166" s="238">
        <v>635.20785405885135</v>
      </c>
      <c r="T166" s="238">
        <v>569.03146325520959</v>
      </c>
      <c r="U166" s="238">
        <v>515.21092801214888</v>
      </c>
      <c r="V166" s="238">
        <v>478.61526053038273</v>
      </c>
      <c r="W166" s="238">
        <v>428.56231183004979</v>
      </c>
      <c r="X166" s="238">
        <v>395.85778878938169</v>
      </c>
      <c r="Y166" s="238">
        <v>417.9727903810537</v>
      </c>
      <c r="Z166" s="238">
        <v>428.4058471923388</v>
      </c>
    </row>
    <row r="167" spans="1:26">
      <c r="A167" s="234" t="s">
        <v>791</v>
      </c>
      <c r="B167" s="238">
        <v>1864.0379234090981</v>
      </c>
      <c r="C167" s="238">
        <v>1678.8401095946713</v>
      </c>
      <c r="D167" s="238">
        <v>1421.5469667589778</v>
      </c>
      <c r="E167" s="238">
        <v>1204.2421578255114</v>
      </c>
      <c r="F167" s="238">
        <v>1274.0158532551236</v>
      </c>
      <c r="G167" s="238">
        <v>1161.3634458244094</v>
      </c>
      <c r="H167" s="238">
        <v>1175.6481589435739</v>
      </c>
      <c r="I167" s="238">
        <v>1140.4792281328728</v>
      </c>
      <c r="J167" s="238">
        <v>1069.6619283754021</v>
      </c>
      <c r="K167" s="238">
        <v>1110.1902856143797</v>
      </c>
      <c r="L167" s="238">
        <v>1221.1323940505949</v>
      </c>
      <c r="M167" s="238">
        <v>1181.4051472253275</v>
      </c>
      <c r="N167" s="238">
        <v>1189.3553019458784</v>
      </c>
      <c r="O167" s="238">
        <v>1277.0849495380414</v>
      </c>
      <c r="P167" s="238">
        <v>1365.6732114237511</v>
      </c>
      <c r="Q167" s="238">
        <v>1466.1049212155826</v>
      </c>
      <c r="R167" s="238">
        <v>1697.4146902252162</v>
      </c>
      <c r="S167" s="238">
        <v>1750.7259547067781</v>
      </c>
      <c r="T167" s="238">
        <v>1583.8174665313531</v>
      </c>
      <c r="U167" s="238">
        <v>1243.5756495262058</v>
      </c>
      <c r="V167" s="238">
        <v>1165.0991353025099</v>
      </c>
      <c r="W167" s="238">
        <v>1014.1510422202936</v>
      </c>
      <c r="X167" s="238">
        <v>945.10926848544352</v>
      </c>
      <c r="Y167" s="238">
        <v>995.66189443006044</v>
      </c>
      <c r="Z167" s="238">
        <v>1022.5801697150721</v>
      </c>
    </row>
    <row r="168" spans="1:26">
      <c r="A168" s="234" t="s">
        <v>792</v>
      </c>
      <c r="B168" s="238"/>
      <c r="C168" s="238"/>
      <c r="D168" s="238"/>
      <c r="E168" s="238">
        <v>793.75619694185514</v>
      </c>
      <c r="F168" s="238">
        <v>928.3677283009514</v>
      </c>
      <c r="G168" s="238">
        <v>911.10867396977449</v>
      </c>
      <c r="H168" s="238">
        <v>915.5047365390385</v>
      </c>
      <c r="I168" s="238">
        <v>890.97336339525737</v>
      </c>
      <c r="J168" s="238">
        <v>862.60581910477867</v>
      </c>
      <c r="K168" s="238">
        <v>925.6525161244648</v>
      </c>
      <c r="L168" s="238">
        <v>979.70334635074016</v>
      </c>
      <c r="M168" s="238">
        <v>902.94751480091202</v>
      </c>
      <c r="N168" s="238">
        <v>975.17448171500951</v>
      </c>
      <c r="O168" s="238">
        <v>947.54884086558627</v>
      </c>
      <c r="P168" s="238">
        <v>1044.5295393549163</v>
      </c>
      <c r="Q168" s="238">
        <v>1312.3738111572477</v>
      </c>
      <c r="R168" s="238">
        <v>1439.7582957227821</v>
      </c>
      <c r="S168" s="238">
        <v>1381.5841814588023</v>
      </c>
      <c r="T168" s="238">
        <v>1087.4029627184534</v>
      </c>
      <c r="U168" s="238">
        <v>822.62368547469919</v>
      </c>
      <c r="V168" s="238">
        <v>687.72121051569593</v>
      </c>
      <c r="W168" s="238">
        <v>567.45807416394325</v>
      </c>
      <c r="X168" s="238">
        <v>566.3477257388605</v>
      </c>
      <c r="Y168" s="238">
        <v>655.41771856518767</v>
      </c>
      <c r="Z168" s="238">
        <v>685.00106913442914</v>
      </c>
    </row>
    <row r="169" spans="1:26">
      <c r="A169" s="234" t="s">
        <v>793</v>
      </c>
      <c r="B169" s="238">
        <v>819.81659584538477</v>
      </c>
      <c r="C169" s="238">
        <v>747.61294523127378</v>
      </c>
      <c r="D169" s="238">
        <v>701.39925529678044</v>
      </c>
      <c r="E169" s="238">
        <v>640.13321500603388</v>
      </c>
      <c r="F169" s="238">
        <v>719.47284656808301</v>
      </c>
      <c r="G169" s="238">
        <v>705.9223848079356</v>
      </c>
      <c r="H169" s="238">
        <v>712.13174544639082</v>
      </c>
      <c r="I169" s="238">
        <v>702.90673917277343</v>
      </c>
      <c r="J169" s="238">
        <v>683.97667236061784</v>
      </c>
      <c r="K169" s="238">
        <v>732.02616269821613</v>
      </c>
      <c r="L169" s="238">
        <v>802.12830993499085</v>
      </c>
      <c r="M169" s="238">
        <v>741.72590474759465</v>
      </c>
      <c r="N169" s="238">
        <v>714.21462506231626</v>
      </c>
      <c r="O169" s="238">
        <v>671.04154400282721</v>
      </c>
      <c r="P169" s="238">
        <v>668.43390829882594</v>
      </c>
      <c r="Q169" s="238">
        <v>687.27698385603901</v>
      </c>
      <c r="R169" s="238"/>
      <c r="S169" s="238"/>
      <c r="T169" s="238"/>
      <c r="U169" s="238">
        <v>619.34806477648635</v>
      </c>
      <c r="V169" s="238">
        <v>592.11064143207079</v>
      </c>
      <c r="W169" s="238">
        <v>545.93453401018246</v>
      </c>
      <c r="X169" s="238">
        <v>508.91951851424864</v>
      </c>
      <c r="Y169" s="238">
        <v>551.94087872211981</v>
      </c>
      <c r="Z169" s="238">
        <v>563.184090628474</v>
      </c>
    </row>
    <row r="170" spans="1:26">
      <c r="A170" s="234" t="s">
        <v>794</v>
      </c>
      <c r="B170" s="238"/>
      <c r="C170" s="238">
        <v>1039.3364145831324</v>
      </c>
      <c r="D170" s="238">
        <v>970.55575360442788</v>
      </c>
      <c r="E170" s="238">
        <v>887.54942237712839</v>
      </c>
      <c r="F170" s="238">
        <v>1007.7963538484543</v>
      </c>
      <c r="G170" s="238">
        <v>937.83271181150928</v>
      </c>
      <c r="H170" s="238">
        <v>944.21621794154566</v>
      </c>
      <c r="I170" s="238"/>
      <c r="J170" s="238">
        <v>838.98067643056629</v>
      </c>
      <c r="K170" s="238"/>
      <c r="L170" s="238"/>
      <c r="M170" s="238"/>
      <c r="N170" s="238"/>
      <c r="O170" s="238"/>
      <c r="P170" s="238">
        <v>956.34057951969044</v>
      </c>
      <c r="Q170" s="238">
        <v>1139.1576750817312</v>
      </c>
      <c r="R170" s="238">
        <v>1378.5796126742787</v>
      </c>
      <c r="S170" s="238">
        <v>1385.2755852774756</v>
      </c>
      <c r="T170" s="238">
        <v>1166.6335439123545</v>
      </c>
      <c r="U170" s="238">
        <v>990.19517696028618</v>
      </c>
      <c r="V170" s="238">
        <v>922.24828983010173</v>
      </c>
      <c r="W170" s="238">
        <v>773.89318931006994</v>
      </c>
      <c r="X170" s="238">
        <v>706.47061618809312</v>
      </c>
      <c r="Y170" s="238">
        <v>740.85144364136238</v>
      </c>
      <c r="Z170" s="238">
        <v>758.18869225577703</v>
      </c>
    </row>
    <row r="171" spans="1:26">
      <c r="A171" s="234" t="s">
        <v>795</v>
      </c>
      <c r="B171" s="238">
        <v>1861.7874143296563</v>
      </c>
      <c r="C171" s="238">
        <v>1724.3145677251778</v>
      </c>
      <c r="D171" s="238">
        <v>1563.3165282085993</v>
      </c>
      <c r="E171" s="238">
        <v>1372.7101057257919</v>
      </c>
      <c r="F171" s="238">
        <v>1479.2672438990326</v>
      </c>
      <c r="G171" s="238">
        <v>1364.9644353510448</v>
      </c>
      <c r="H171" s="238">
        <v>1348.1345803324859</v>
      </c>
      <c r="I171" s="238">
        <v>1340.2088811240019</v>
      </c>
      <c r="J171" s="238">
        <v>1271.5320691324057</v>
      </c>
      <c r="K171" s="238">
        <v>1342.937045791406</v>
      </c>
      <c r="L171" s="238">
        <v>1423.6409475256742</v>
      </c>
      <c r="M171" s="238">
        <v>1441.9492122424542</v>
      </c>
      <c r="N171" s="238">
        <v>1608.862385147879</v>
      </c>
      <c r="O171" s="238">
        <v>1671.0131078344714</v>
      </c>
      <c r="P171" s="238">
        <v>1979.1552345954208</v>
      </c>
      <c r="Q171" s="238">
        <v>2412.8479643776427</v>
      </c>
      <c r="R171" s="238">
        <v>2530.2391703687908</v>
      </c>
      <c r="S171" s="238">
        <v>2429.5209510805271</v>
      </c>
      <c r="T171" s="238">
        <v>1814.3665028540224</v>
      </c>
      <c r="U171" s="238">
        <v>1463.2752282170377</v>
      </c>
      <c r="V171" s="238">
        <v>1455.7552990616373</v>
      </c>
      <c r="W171" s="238">
        <v>1367.6459893297595</v>
      </c>
      <c r="X171" s="238">
        <v>1316.5978901057329</v>
      </c>
      <c r="Y171" s="238">
        <v>1463.7759492042735</v>
      </c>
      <c r="Z171" s="238">
        <v>1485.5820597361267</v>
      </c>
    </row>
    <row r="172" spans="1:26">
      <c r="A172" s="234" t="s">
        <v>796</v>
      </c>
      <c r="B172" s="238">
        <v>527.89757552370895</v>
      </c>
      <c r="C172" s="238">
        <v>517.09418222305726</v>
      </c>
      <c r="D172" s="238">
        <v>480.78339714946753</v>
      </c>
      <c r="E172" s="238">
        <v>449.3978080374917</v>
      </c>
      <c r="F172" s="238">
        <v>510.82085371543417</v>
      </c>
      <c r="G172" s="238">
        <v>509.3421341303781</v>
      </c>
      <c r="H172" s="238">
        <v>522.24444146356302</v>
      </c>
      <c r="I172" s="238">
        <v>541.08199007765552</v>
      </c>
      <c r="J172" s="238">
        <v>529.54892393535965</v>
      </c>
      <c r="K172" s="238">
        <v>589.57249234331994</v>
      </c>
      <c r="L172" s="238">
        <v>646.04066530699527</v>
      </c>
      <c r="M172" s="238">
        <v>595.57999786134076</v>
      </c>
      <c r="N172" s="238">
        <v>584.06884726917224</v>
      </c>
      <c r="O172" s="238">
        <v>543.31789644915511</v>
      </c>
      <c r="P172" s="238">
        <v>559.56412627034456</v>
      </c>
      <c r="Q172" s="238">
        <v>579.53625176103355</v>
      </c>
      <c r="R172" s="238">
        <v>638.69972199428412</v>
      </c>
      <c r="S172" s="238">
        <v>636.91158545105202</v>
      </c>
      <c r="T172" s="238">
        <v>581.99405818756907</v>
      </c>
      <c r="U172" s="238">
        <v>518.78134688410375</v>
      </c>
      <c r="V172" s="238">
        <v>502.01172920025817</v>
      </c>
      <c r="W172" s="238">
        <v>474.04802196026708</v>
      </c>
      <c r="X172" s="238">
        <v>437.60657327353903</v>
      </c>
      <c r="Y172" s="238">
        <v>483.69847704033248</v>
      </c>
      <c r="Z172" s="238">
        <v>494.38190691690966</v>
      </c>
    </row>
    <row r="173" spans="1:26">
      <c r="A173" s="234" t="s">
        <v>797</v>
      </c>
      <c r="B173" s="238">
        <v>805.99222470263373</v>
      </c>
      <c r="C173" s="238">
        <v>753.04700450931318</v>
      </c>
      <c r="D173" s="238">
        <v>704.73803905423324</v>
      </c>
      <c r="E173" s="238">
        <v>640.58306941169326</v>
      </c>
      <c r="F173" s="238">
        <v>714.61482849167771</v>
      </c>
      <c r="G173" s="238">
        <v>692.33388868696966</v>
      </c>
      <c r="H173" s="238">
        <v>702.99628496660887</v>
      </c>
      <c r="I173" s="238">
        <v>691.66024357554534</v>
      </c>
      <c r="J173" s="238">
        <v>683.20839040382577</v>
      </c>
      <c r="K173" s="238">
        <v>721.55454325916151</v>
      </c>
      <c r="L173" s="238">
        <v>735.63903449283464</v>
      </c>
      <c r="M173" s="238">
        <v>673.97380154013865</v>
      </c>
      <c r="N173" s="238">
        <v>656.24210796118064</v>
      </c>
      <c r="O173" s="238">
        <v>605.58885784134134</v>
      </c>
      <c r="P173" s="238">
        <v>608.60722404916794</v>
      </c>
      <c r="Q173" s="238">
        <v>617.93321479489191</v>
      </c>
      <c r="R173" s="238">
        <v>648.84715022767273</v>
      </c>
      <c r="S173" s="238">
        <v>652.67110082890918</v>
      </c>
      <c r="T173" s="238">
        <v>637.54803646910977</v>
      </c>
      <c r="U173" s="238">
        <v>558.17492547400741</v>
      </c>
      <c r="V173" s="238">
        <v>528.44523947631922</v>
      </c>
      <c r="W173" s="238">
        <v>484.33266710531115</v>
      </c>
      <c r="X173" s="238">
        <v>434.86740170591526</v>
      </c>
      <c r="Y173" s="238">
        <v>465.40369774062799</v>
      </c>
      <c r="Z173" s="238">
        <v>484.92889216285454</v>
      </c>
    </row>
    <row r="174" spans="1:26">
      <c r="A174" s="234" t="s">
        <v>798</v>
      </c>
      <c r="B174" s="238"/>
      <c r="C174" s="238"/>
      <c r="D174" s="238"/>
      <c r="E174" s="238"/>
      <c r="F174" s="238"/>
      <c r="G174" s="238"/>
      <c r="H174" s="238"/>
      <c r="I174" s="238"/>
      <c r="J174" s="238"/>
      <c r="K174" s="238"/>
      <c r="L174" s="238"/>
      <c r="M174" s="238"/>
      <c r="N174" s="238"/>
      <c r="O174" s="238"/>
      <c r="P174" s="238"/>
      <c r="Q174" s="238"/>
      <c r="R174" s="238"/>
      <c r="S174" s="238"/>
      <c r="T174" s="238"/>
      <c r="U174" s="238"/>
      <c r="V174" s="238"/>
      <c r="W174" s="238"/>
      <c r="X174" s="238"/>
      <c r="Y174" s="238"/>
      <c r="Z174" s="238">
        <v>823.48257706443644</v>
      </c>
    </row>
    <row r="175" spans="1:26">
      <c r="A175" s="234" t="s">
        <v>799</v>
      </c>
      <c r="B175" s="238"/>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v>461.03122904125712</v>
      </c>
      <c r="Y175" s="238">
        <v>493.28145667351095</v>
      </c>
      <c r="Z175" s="238">
        <v>522.05871779102802</v>
      </c>
    </row>
    <row r="176" spans="1:26">
      <c r="A176" s="234" t="s">
        <v>800</v>
      </c>
      <c r="B176" s="238">
        <v>1775.3048651849158</v>
      </c>
      <c r="C176" s="238"/>
      <c r="D176" s="238">
        <v>1312.3948080609459</v>
      </c>
      <c r="E176" s="238">
        <v>1154.0841439646799</v>
      </c>
      <c r="F176" s="238">
        <v>1268.4291539639987</v>
      </c>
      <c r="G176" s="238">
        <v>1176.5372664928216</v>
      </c>
      <c r="H176" s="238">
        <v>1128.2306906337658</v>
      </c>
      <c r="I176" s="238">
        <v>1124.8590363494884</v>
      </c>
      <c r="J176" s="238">
        <v>1064.8601085231517</v>
      </c>
      <c r="K176" s="238"/>
      <c r="L176" s="238"/>
      <c r="M176" s="238">
        <v>1085.4525435330652</v>
      </c>
      <c r="N176" s="238">
        <v>1494.2539263475778</v>
      </c>
      <c r="O176" s="238">
        <v>1520.2598599296732</v>
      </c>
      <c r="P176" s="238">
        <v>1619.1611201908133</v>
      </c>
      <c r="Q176" s="238">
        <v>1658.6628253853794</v>
      </c>
      <c r="R176" s="238">
        <v>1653.7367031005458</v>
      </c>
      <c r="S176" s="238">
        <v>1549.6856362293256</v>
      </c>
      <c r="T176" s="238">
        <v>1254.3294667710722</v>
      </c>
      <c r="U176" s="238">
        <v>1018.7585231753708</v>
      </c>
      <c r="V176" s="238">
        <v>997.72439789494013</v>
      </c>
      <c r="W176" s="238">
        <v>882.8892554697735</v>
      </c>
      <c r="X176" s="238">
        <v>774.14710086565583</v>
      </c>
      <c r="Y176" s="238">
        <v>882.40851812477877</v>
      </c>
      <c r="Z176" s="238">
        <v>915.47874689841126</v>
      </c>
    </row>
    <row r="177" spans="1:26">
      <c r="A177" s="234" t="s">
        <v>801</v>
      </c>
      <c r="B177" s="238"/>
      <c r="C177" s="238"/>
      <c r="D177" s="238"/>
      <c r="E177" s="238"/>
      <c r="F177" s="238"/>
      <c r="G177" s="238"/>
      <c r="H177" s="238"/>
      <c r="I177" s="238"/>
      <c r="J177" s="238"/>
      <c r="K177" s="238"/>
      <c r="L177" s="238"/>
      <c r="M177" s="238">
        <v>775.7793178780438</v>
      </c>
      <c r="N177" s="238">
        <v>779.03691150072075</v>
      </c>
      <c r="O177" s="238">
        <v>744.82732678209504</v>
      </c>
      <c r="P177" s="238">
        <v>767.25873735856203</v>
      </c>
      <c r="Q177" s="238">
        <v>770.23161667918816</v>
      </c>
      <c r="R177" s="238">
        <v>809.00006871528944</v>
      </c>
      <c r="S177" s="238">
        <v>878.55750210928852</v>
      </c>
      <c r="T177" s="238">
        <v>808.0458147884201</v>
      </c>
      <c r="U177" s="238">
        <v>731.57808338405789</v>
      </c>
      <c r="V177" s="238">
        <v>701.21917320985494</v>
      </c>
      <c r="W177" s="238">
        <v>639.87470358593544</v>
      </c>
      <c r="X177" s="238">
        <v>601.95697123065122</v>
      </c>
      <c r="Y177" s="238">
        <v>616.505042427371</v>
      </c>
      <c r="Z177" s="238">
        <v>623.60533644776172</v>
      </c>
    </row>
    <row r="178" spans="1:26">
      <c r="A178" s="234" t="s">
        <v>802</v>
      </c>
      <c r="B178" s="238"/>
      <c r="C178" s="238"/>
      <c r="D178" s="238"/>
      <c r="E178" s="238"/>
      <c r="F178" s="238"/>
      <c r="G178" s="238"/>
      <c r="H178" s="238"/>
      <c r="I178" s="238"/>
      <c r="J178" s="238"/>
      <c r="K178" s="238"/>
      <c r="L178" s="238"/>
      <c r="M178" s="238"/>
      <c r="N178" s="238"/>
      <c r="O178" s="238"/>
      <c r="P178" s="238"/>
      <c r="Q178" s="238"/>
      <c r="R178" s="238"/>
      <c r="S178" s="238"/>
      <c r="T178" s="238"/>
      <c r="U178" s="238"/>
      <c r="V178" s="238"/>
      <c r="W178" s="238"/>
      <c r="X178" s="238">
        <v>550.76277331275753</v>
      </c>
      <c r="Y178" s="238">
        <v>578.9474867276823</v>
      </c>
      <c r="Z178" s="238">
        <v>602.45790430915338</v>
      </c>
    </row>
    <row r="179" spans="1:26">
      <c r="A179" s="234" t="s">
        <v>803</v>
      </c>
      <c r="B179" s="238">
        <v>654.24579315504241</v>
      </c>
      <c r="C179" s="238">
        <v>624.05946737956185</v>
      </c>
      <c r="D179" s="238">
        <v>587.88095426216466</v>
      </c>
      <c r="E179" s="238">
        <v>548.36429278532023</v>
      </c>
      <c r="F179" s="238">
        <v>615.75412092251247</v>
      </c>
      <c r="G179" s="238">
        <v>586.1171417433352</v>
      </c>
      <c r="H179" s="238">
        <v>605.98628179688592</v>
      </c>
      <c r="I179" s="238">
        <v>614.18430518053935</v>
      </c>
      <c r="J179" s="238">
        <v>590.82065271045383</v>
      </c>
      <c r="K179" s="238">
        <v>592.73373497831267</v>
      </c>
      <c r="L179" s="238"/>
      <c r="M179" s="238"/>
      <c r="N179" s="238"/>
      <c r="O179" s="238">
        <v>519.53069792190342</v>
      </c>
      <c r="P179" s="238">
        <v>507.86204272036866</v>
      </c>
      <c r="Q179" s="238">
        <v>490.27763706688063</v>
      </c>
      <c r="R179" s="238">
        <v>479.1350822754759</v>
      </c>
      <c r="S179" s="238">
        <v>438.99478304462536</v>
      </c>
      <c r="T179" s="238">
        <v>364.27536922924634</v>
      </c>
      <c r="U179" s="238">
        <v>316.6958312958609</v>
      </c>
      <c r="V179" s="238">
        <v>302.91677383726392</v>
      </c>
      <c r="W179" s="238"/>
      <c r="X179" s="238"/>
      <c r="Y179" s="238">
        <v>288.74775425043083</v>
      </c>
      <c r="Z179" s="238">
        <v>297.91552723629337</v>
      </c>
    </row>
    <row r="181" spans="1:26">
      <c r="A181" s="234" t="s">
        <v>804</v>
      </c>
    </row>
    <row r="182" spans="1:26">
      <c r="A182" s="239" t="s">
        <v>805</v>
      </c>
    </row>
  </sheetData>
  <conditionalFormatting sqref="B5:Z179">
    <cfRule type="expression" dxfId="4" priority="1" stopIfTrue="1">
      <formula>AND(B5=0,B5&lt;&gt;"")</formula>
    </cfRule>
  </conditionalFormatting>
  <conditionalFormatting sqref="H1">
    <cfRule type="expression" dxfId="3" priority="2">
      <formula>ISERROR(H1)</formula>
    </cfRule>
  </conditionalFormatting>
  <conditionalFormatting sqref="AB5:AB179">
    <cfRule type="containsText" dxfId="2" priority="3" operator="containsText" text="FALSE">
      <formula>NOT(ISERROR(SEARCH("FALSE",AB5)))</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workbookViewId="0">
      <selection activeCell="A23" sqref="A23"/>
    </sheetView>
  </sheetViews>
  <sheetFormatPr defaultRowHeight="15"/>
  <cols>
    <col min="1" max="1" width="73.7109375" customWidth="1"/>
  </cols>
  <sheetData>
    <row r="1" spans="1:26">
      <c r="A1" s="240" t="s">
        <v>846</v>
      </c>
      <c r="B1" s="234"/>
      <c r="C1" s="234"/>
      <c r="D1" s="234"/>
      <c r="E1" s="234"/>
      <c r="F1" s="234"/>
      <c r="G1" s="234"/>
      <c r="H1" s="234"/>
      <c r="I1" s="234"/>
      <c r="J1" s="234"/>
      <c r="K1" s="234"/>
      <c r="L1" s="234"/>
      <c r="M1" s="234"/>
      <c r="N1" s="234"/>
      <c r="O1" s="234"/>
      <c r="P1" s="234"/>
      <c r="Q1" s="234"/>
      <c r="R1" s="234"/>
      <c r="S1" s="234"/>
      <c r="T1" s="234"/>
      <c r="U1" s="234"/>
      <c r="V1" s="234"/>
      <c r="W1" s="234"/>
      <c r="X1" s="234"/>
      <c r="Y1" s="234"/>
      <c r="Z1" s="234"/>
    </row>
    <row r="2" spans="1:26">
      <c r="B2" s="234"/>
      <c r="C2" s="234"/>
      <c r="D2" s="234"/>
      <c r="E2" s="234"/>
      <c r="F2" s="234"/>
      <c r="G2" s="234"/>
      <c r="H2" s="234"/>
      <c r="I2" s="234"/>
      <c r="J2" s="234"/>
      <c r="K2" s="234"/>
      <c r="L2" s="234"/>
      <c r="M2" s="234"/>
      <c r="N2" s="234"/>
      <c r="O2" s="234"/>
      <c r="P2" s="234"/>
      <c r="Q2" s="234"/>
      <c r="R2" s="234"/>
      <c r="S2" s="234"/>
      <c r="T2" s="234"/>
      <c r="U2" s="234"/>
      <c r="V2" s="234"/>
      <c r="W2" s="234"/>
      <c r="X2" s="234"/>
      <c r="Y2" s="234"/>
      <c r="Z2" s="234"/>
    </row>
    <row r="3" spans="1:26">
      <c r="A3" s="236"/>
      <c r="B3" s="237">
        <v>1990</v>
      </c>
      <c r="C3" s="237">
        <v>1991</v>
      </c>
      <c r="D3" s="237">
        <v>1992</v>
      </c>
      <c r="E3" s="237">
        <v>1993</v>
      </c>
      <c r="F3" s="237">
        <v>1994</v>
      </c>
      <c r="G3" s="237">
        <v>1995</v>
      </c>
      <c r="H3" s="237">
        <v>1996</v>
      </c>
      <c r="I3" s="237">
        <v>1997</v>
      </c>
      <c r="J3" s="237">
        <v>1998</v>
      </c>
      <c r="K3" s="237">
        <v>1999</v>
      </c>
      <c r="L3" s="237">
        <v>2000</v>
      </c>
      <c r="M3" s="237">
        <v>2001</v>
      </c>
      <c r="N3" s="237">
        <v>2002</v>
      </c>
      <c r="O3" s="237">
        <v>2003</v>
      </c>
      <c r="P3" s="237">
        <v>2004</v>
      </c>
      <c r="Q3" s="237">
        <v>2005</v>
      </c>
      <c r="R3" s="237">
        <v>2006</v>
      </c>
      <c r="S3" s="237">
        <v>2007</v>
      </c>
      <c r="T3" s="237">
        <v>2008</v>
      </c>
      <c r="U3" s="237">
        <v>2009</v>
      </c>
      <c r="V3" s="237">
        <v>2010</v>
      </c>
      <c r="W3" s="237">
        <v>2011</v>
      </c>
      <c r="X3" s="237">
        <v>2012</v>
      </c>
      <c r="Y3" s="237">
        <v>2013</v>
      </c>
      <c r="Z3" s="237">
        <v>2014</v>
      </c>
    </row>
    <row r="4" spans="1:26">
      <c r="A4" s="234" t="s">
        <v>325</v>
      </c>
      <c r="B4" s="241">
        <v>0.26521391521385601</v>
      </c>
      <c r="C4" s="241">
        <v>0.25773889250639925</v>
      </c>
      <c r="D4" s="241">
        <v>0.241653905527658</v>
      </c>
      <c r="E4" s="241">
        <v>0.22034959993233488</v>
      </c>
      <c r="F4" s="241">
        <v>0.24638683765881764</v>
      </c>
      <c r="G4" s="241">
        <v>0.22997448634932746</v>
      </c>
      <c r="H4" s="241">
        <v>0.22978308950695978</v>
      </c>
      <c r="I4" s="241">
        <v>0.22704161349875984</v>
      </c>
      <c r="J4" s="241">
        <v>0.21342644580074019</v>
      </c>
      <c r="K4" s="241">
        <v>0.22290414909398371</v>
      </c>
      <c r="L4" s="241">
        <v>0.24400446538339976</v>
      </c>
      <c r="M4" s="241">
        <v>0.23037968700231698</v>
      </c>
      <c r="N4" s="241">
        <v>0.23523014534270645</v>
      </c>
      <c r="O4" s="241">
        <v>0.23129322657771997</v>
      </c>
      <c r="P4" s="241">
        <v>0.24409824181850792</v>
      </c>
      <c r="Q4" s="241">
        <v>0.26680636469361818</v>
      </c>
      <c r="R4" s="241">
        <v>0.2752724621888899</v>
      </c>
      <c r="S4" s="241">
        <v>0.25353111931825761</v>
      </c>
      <c r="T4" s="241">
        <v>0.21727242881567718</v>
      </c>
      <c r="U4" s="241">
        <v>0.17781989183599789</v>
      </c>
      <c r="V4" s="241">
        <v>0.17181362403165765</v>
      </c>
      <c r="W4" s="241">
        <v>0.15880576100395868</v>
      </c>
      <c r="X4" s="241">
        <v>0.15045203730750678</v>
      </c>
      <c r="Y4" s="241">
        <v>0.1714656102322564</v>
      </c>
      <c r="Z4" s="241">
        <v>0.18138526064708965</v>
      </c>
    </row>
    <row r="5" spans="1:26">
      <c r="A5" s="234" t="s">
        <v>630</v>
      </c>
      <c r="B5" s="241"/>
      <c r="C5" s="241"/>
      <c r="D5" s="241"/>
      <c r="E5" s="241"/>
      <c r="F5" s="241"/>
      <c r="G5" s="241"/>
      <c r="H5" s="241"/>
      <c r="I5" s="241"/>
      <c r="J5" s="241"/>
      <c r="K5" s="241"/>
      <c r="L5" s="241"/>
      <c r="M5" s="241"/>
      <c r="N5" s="241"/>
      <c r="O5" s="241"/>
      <c r="P5" s="241"/>
      <c r="Q5" s="241"/>
      <c r="R5" s="241"/>
      <c r="S5" s="241"/>
      <c r="T5" s="241"/>
      <c r="U5" s="241"/>
      <c r="V5" s="241">
        <v>0.13859512940804941</v>
      </c>
      <c r="W5" s="241">
        <v>0.13881472264359329</v>
      </c>
      <c r="X5" s="241">
        <v>0.12858099155252406</v>
      </c>
      <c r="Y5" s="241">
        <v>0.13284315427098808</v>
      </c>
      <c r="Z5" s="241">
        <v>0.14473194488255131</v>
      </c>
    </row>
    <row r="6" spans="1:26">
      <c r="A6" s="234" t="s">
        <v>631</v>
      </c>
      <c r="B6" s="241">
        <v>0.18773129986926443</v>
      </c>
      <c r="C6" s="241">
        <v>0.18383404184920935</v>
      </c>
      <c r="D6" s="241">
        <v>0.17619280675916782</v>
      </c>
      <c r="E6" s="241">
        <v>0.16474996327180466</v>
      </c>
      <c r="F6" s="241">
        <v>0.1813608419647238</v>
      </c>
      <c r="G6" s="241">
        <v>0.17008692038054768</v>
      </c>
      <c r="H6" s="241">
        <v>0.18364749154108839</v>
      </c>
      <c r="I6" s="241">
        <v>0.18129752234312016</v>
      </c>
      <c r="J6" s="241">
        <v>0.15913863674586087</v>
      </c>
      <c r="K6" s="241">
        <v>0.16271952030476494</v>
      </c>
      <c r="L6" s="241">
        <v>0.18261600803092773</v>
      </c>
      <c r="M6" s="241">
        <v>0.17098715079000831</v>
      </c>
      <c r="N6" s="241">
        <v>0.16709801236893615</v>
      </c>
      <c r="O6" s="241">
        <v>0.15490898392533009</v>
      </c>
      <c r="P6" s="241">
        <v>0.15054624584900905</v>
      </c>
      <c r="Q6" s="241">
        <v>0.15200860660262622</v>
      </c>
      <c r="R6" s="241">
        <v>0.15063021286778894</v>
      </c>
      <c r="S6" s="241">
        <v>0.1480845846698278</v>
      </c>
      <c r="T6" s="241">
        <v>0.11691536889720336</v>
      </c>
      <c r="U6" s="241">
        <v>9.6891462910583051E-2</v>
      </c>
      <c r="V6" s="241">
        <v>0.11391149144132641</v>
      </c>
      <c r="W6" s="241">
        <v>9.2399204012963657E-2</v>
      </c>
      <c r="X6" s="241">
        <v>9.803919462925495E-2</v>
      </c>
      <c r="Y6" s="241">
        <v>0.10686189599599855</v>
      </c>
      <c r="Z6" s="241">
        <v>0.10743233373445982</v>
      </c>
    </row>
    <row r="7" spans="1:26">
      <c r="A7" s="234" t="s">
        <v>632</v>
      </c>
      <c r="B7" s="241">
        <v>0.26831798527959594</v>
      </c>
      <c r="C7" s="241">
        <v>0.25304055701808026</v>
      </c>
      <c r="D7" s="241">
        <v>0.2394785839057352</v>
      </c>
      <c r="E7" s="241">
        <v>0.21115768304155716</v>
      </c>
      <c r="F7" s="241">
        <v>0.23265395809835027</v>
      </c>
      <c r="G7" s="241">
        <v>0.20520855308120081</v>
      </c>
      <c r="H7" s="241">
        <v>0.19171531912057627</v>
      </c>
      <c r="I7" s="241">
        <v>0.18191381390852399</v>
      </c>
      <c r="J7" s="241">
        <v>0.16439043787181509</v>
      </c>
      <c r="K7" s="241">
        <v>0.15935111274059555</v>
      </c>
      <c r="L7" s="241">
        <v>0.17301663627370706</v>
      </c>
      <c r="M7" s="241">
        <v>0.16876559284571974</v>
      </c>
      <c r="N7" s="241">
        <v>0.16418382686084068</v>
      </c>
      <c r="O7" s="241">
        <v>0.16462288603107461</v>
      </c>
      <c r="P7" s="241">
        <v>0.18014052008225453</v>
      </c>
      <c r="Q7" s="241">
        <v>0.20020787539571852</v>
      </c>
      <c r="R7" s="241">
        <v>0.22146984076002335</v>
      </c>
      <c r="S7" s="241">
        <v>0.22013876454301137</v>
      </c>
      <c r="T7" s="241">
        <v>0.20054830884108438</v>
      </c>
      <c r="U7" s="241">
        <v>0.17377815761588425</v>
      </c>
      <c r="V7" s="241">
        <v>0.17354001140657788</v>
      </c>
      <c r="W7" s="241">
        <v>0.16315848820874412</v>
      </c>
      <c r="X7" s="241">
        <v>0.1512780791525373</v>
      </c>
      <c r="Y7" s="241">
        <v>0.15477867659943584</v>
      </c>
      <c r="Z7" s="241">
        <v>0.15538131125796753</v>
      </c>
    </row>
    <row r="8" spans="1:26">
      <c r="A8" s="234" t="s">
        <v>633</v>
      </c>
      <c r="B8" s="241">
        <v>0.24404727737222059</v>
      </c>
      <c r="C8" s="241">
        <v>0.2216484459560546</v>
      </c>
      <c r="D8" s="241">
        <v>0.22349334462193876</v>
      </c>
      <c r="E8" s="241">
        <v>0.21031754712629649</v>
      </c>
      <c r="F8" s="241">
        <v>0.25145090638013989</v>
      </c>
      <c r="G8" s="241">
        <v>0.26328505485760528</v>
      </c>
      <c r="H8" s="241">
        <v>0.28274764380380851</v>
      </c>
      <c r="I8" s="241">
        <v>0.23968466215677345</v>
      </c>
      <c r="J8" s="241">
        <v>0.21677245853915647</v>
      </c>
      <c r="K8" s="241">
        <v>0.2237835272930814</v>
      </c>
      <c r="L8" s="241">
        <v>0.23379243827689428</v>
      </c>
      <c r="M8" s="241"/>
      <c r="N8" s="241">
        <v>0.2001577660620579</v>
      </c>
      <c r="O8" s="241">
        <v>0.19860299053820032</v>
      </c>
      <c r="P8" s="241">
        <v>0.20099191254610141</v>
      </c>
      <c r="Q8" s="241">
        <v>0.22271348290685919</v>
      </c>
      <c r="R8" s="241">
        <v>0.24252099885503703</v>
      </c>
      <c r="S8" s="241">
        <v>0.25783150412225481</v>
      </c>
      <c r="T8" s="241">
        <v>0.23141202801111946</v>
      </c>
      <c r="U8" s="241">
        <v>0.19841537038174964</v>
      </c>
      <c r="V8" s="241">
        <v>0.19148754338793164</v>
      </c>
      <c r="W8" s="241">
        <v>0.17602597661315186</v>
      </c>
      <c r="X8" s="241">
        <v>0.16010522362367235</v>
      </c>
      <c r="Y8" s="241">
        <v>0.16440455050545211</v>
      </c>
      <c r="Z8" s="241">
        <v>0.17921244206380024</v>
      </c>
    </row>
    <row r="9" spans="1:26">
      <c r="A9" s="234" t="s">
        <v>634</v>
      </c>
      <c r="B9" s="241"/>
      <c r="C9" s="241"/>
      <c r="D9" s="241"/>
      <c r="E9" s="241"/>
      <c r="F9" s="241"/>
      <c r="G9" s="241"/>
      <c r="H9" s="241"/>
      <c r="I9" s="241"/>
      <c r="J9" s="241"/>
      <c r="K9" s="241"/>
      <c r="L9" s="241">
        <v>0.18007431217928593</v>
      </c>
      <c r="M9" s="241">
        <v>0.17210904502049476</v>
      </c>
      <c r="N9" s="241">
        <v>0.21159576396566226</v>
      </c>
      <c r="O9" s="241">
        <v>0.22157538357307291</v>
      </c>
      <c r="P9" s="241">
        <v>0.24042268407397949</v>
      </c>
      <c r="Q9" s="241">
        <v>0.27286586562532272</v>
      </c>
      <c r="R9" s="241">
        <v>0.28953584562289014</v>
      </c>
      <c r="S9" s="241">
        <v>0.28518226573421979</v>
      </c>
      <c r="T9" s="241">
        <v>0.2480889961082226</v>
      </c>
      <c r="U9" s="241">
        <v>0.20761326358412904</v>
      </c>
      <c r="V9" s="241">
        <v>0.20286608831902286</v>
      </c>
      <c r="W9" s="241">
        <v>0.16240315874672293</v>
      </c>
      <c r="X9" s="241">
        <v>0.14671729466860792</v>
      </c>
      <c r="Y9" s="241">
        <v>0.14352830252947074</v>
      </c>
      <c r="Z9" s="241">
        <v>0.14783932726063101</v>
      </c>
    </row>
    <row r="10" spans="1:26">
      <c r="A10" s="234" t="s">
        <v>635</v>
      </c>
      <c r="B10" s="241"/>
      <c r="C10" s="241">
        <v>0.17304987358542834</v>
      </c>
      <c r="D10" s="241">
        <v>0.15885993806669765</v>
      </c>
      <c r="E10" s="241">
        <v>0.1476072730037917</v>
      </c>
      <c r="F10" s="241">
        <v>0.15448041484716446</v>
      </c>
      <c r="G10" s="241">
        <v>0.15775169454294216</v>
      </c>
      <c r="H10" s="241">
        <v>0.16175121980923762</v>
      </c>
      <c r="I10" s="241">
        <v>0.15917007629313384</v>
      </c>
      <c r="J10" s="241">
        <v>0.15366067629801897</v>
      </c>
      <c r="K10" s="241">
        <v>0.15611645761761672</v>
      </c>
      <c r="L10" s="241">
        <v>0.17135191943966213</v>
      </c>
      <c r="M10" s="241">
        <v>0.16245472417638393</v>
      </c>
      <c r="N10" s="241">
        <v>0.15724168652730708</v>
      </c>
      <c r="O10" s="241">
        <v>0.1519549184957571</v>
      </c>
      <c r="P10" s="241">
        <v>0.15069186478776986</v>
      </c>
      <c r="Q10" s="241">
        <v>0.16474077370117685</v>
      </c>
      <c r="R10" s="241">
        <v>0.17406387384360755</v>
      </c>
      <c r="S10" s="241">
        <v>0.17016074357003794</v>
      </c>
      <c r="T10" s="241">
        <v>0.16193567334675929</v>
      </c>
      <c r="U10" s="241">
        <v>0.14847161375421278</v>
      </c>
      <c r="V10" s="241">
        <v>0.13800896611817892</v>
      </c>
      <c r="W10" s="241">
        <v>0.13608169923791547</v>
      </c>
      <c r="X10" s="241">
        <v>0.1262272286899877</v>
      </c>
      <c r="Y10" s="241">
        <v>0.13046957478683605</v>
      </c>
      <c r="Z10" s="241">
        <v>0.14089292693667979</v>
      </c>
    </row>
    <row r="11" spans="1:26">
      <c r="A11" s="234" t="s">
        <v>636</v>
      </c>
      <c r="B11" s="241">
        <v>0.15453144666496424</v>
      </c>
      <c r="C11" s="241">
        <v>0.14765924251676252</v>
      </c>
      <c r="D11" s="241">
        <v>0.1360347789742419</v>
      </c>
      <c r="E11" s="241">
        <v>0.13604458370325911</v>
      </c>
      <c r="F11" s="241">
        <v>0.1449380075970097</v>
      </c>
      <c r="G11" s="241">
        <v>0.12610220989003523</v>
      </c>
      <c r="H11" s="241">
        <v>0.13035519673584828</v>
      </c>
      <c r="I11" s="241">
        <v>0.1351003019493297</v>
      </c>
      <c r="J11" s="241">
        <v>0.12919896766688979</v>
      </c>
      <c r="K11" s="241">
        <v>0.12488757109494203</v>
      </c>
      <c r="L11" s="241">
        <v>0.14467472330633524</v>
      </c>
      <c r="M11" s="241">
        <v>0.13502823100321726</v>
      </c>
      <c r="N11" s="241">
        <v>0.1379852524265629</v>
      </c>
      <c r="O11" s="241">
        <v>0.13215246912577017</v>
      </c>
      <c r="P11" s="241">
        <v>0.13320719258119679</v>
      </c>
      <c r="Q11" s="241">
        <v>0.13563477172887248</v>
      </c>
      <c r="R11" s="241"/>
      <c r="S11" s="241">
        <v>0.13722182053499019</v>
      </c>
      <c r="T11" s="241">
        <v>0.1307130070567023</v>
      </c>
      <c r="U11" s="241"/>
      <c r="V11" s="241">
        <v>0.10934222866720957</v>
      </c>
      <c r="W11" s="241">
        <v>9.9301252590706421E-2</v>
      </c>
      <c r="X11" s="241">
        <v>9.3547199047066279E-2</v>
      </c>
      <c r="Y11" s="241">
        <v>0.11089809033993817</v>
      </c>
      <c r="Z11" s="241">
        <v>0.11161624471862927</v>
      </c>
    </row>
    <row r="12" spans="1:26">
      <c r="A12" s="234" t="s">
        <v>637</v>
      </c>
      <c r="B12" s="241">
        <v>0.21374510501144114</v>
      </c>
      <c r="C12" s="241">
        <v>0.20363998243260029</v>
      </c>
      <c r="D12" s="241">
        <v>0.1821639572637764</v>
      </c>
      <c r="E12" s="241">
        <v>0.1526334661868799</v>
      </c>
      <c r="F12" s="241">
        <v>0.17376160836255763</v>
      </c>
      <c r="G12" s="241">
        <v>0.1591442106680252</v>
      </c>
      <c r="H12" s="241">
        <v>0.17003038384828137</v>
      </c>
      <c r="I12" s="241">
        <v>0.15684837946987565</v>
      </c>
      <c r="J12" s="241">
        <v>0.14810376339603407</v>
      </c>
      <c r="K12" s="241">
        <v>0.16101605757233572</v>
      </c>
      <c r="L12" s="241">
        <v>0.18214344505735719</v>
      </c>
      <c r="M12" s="241">
        <v>0.17417802916683223</v>
      </c>
      <c r="N12" s="241">
        <v>0.17635539134846875</v>
      </c>
      <c r="O12" s="241">
        <v>0.16836838336054258</v>
      </c>
      <c r="P12" s="241">
        <v>0.17416063640189305</v>
      </c>
      <c r="Q12" s="241">
        <v>0.17626313248414877</v>
      </c>
      <c r="R12" s="241">
        <v>0.18646750269207932</v>
      </c>
      <c r="S12" s="241">
        <v>0.17654751490413528</v>
      </c>
      <c r="T12" s="241">
        <v>0.14261364286244635</v>
      </c>
      <c r="U12" s="241">
        <v>0.11364522272315172</v>
      </c>
      <c r="V12" s="241">
        <v>0.10434534119003328</v>
      </c>
      <c r="W12" s="241">
        <v>8.9292548128081017E-2</v>
      </c>
      <c r="X12" s="241">
        <v>8.1556821965500542E-2</v>
      </c>
      <c r="Y12" s="241">
        <v>0.11317904875548519</v>
      </c>
      <c r="Z12" s="241">
        <v>0.13131865795790518</v>
      </c>
    </row>
    <row r="13" spans="1:26">
      <c r="A13" s="234" t="s">
        <v>638</v>
      </c>
      <c r="B13" s="241"/>
      <c r="C13" s="241"/>
      <c r="D13" s="241"/>
      <c r="E13" s="241"/>
      <c r="F13" s="241"/>
      <c r="G13" s="241"/>
      <c r="H13" s="241"/>
      <c r="I13" s="241"/>
      <c r="J13" s="241"/>
      <c r="K13" s="241"/>
      <c r="L13" s="241">
        <v>0.18562786383882138</v>
      </c>
      <c r="M13" s="241">
        <v>0.17489564476407629</v>
      </c>
      <c r="N13" s="241">
        <v>0.18926862418847695</v>
      </c>
      <c r="O13" s="241">
        <v>0.20439325508419134</v>
      </c>
      <c r="P13" s="241">
        <v>0.23234849072197722</v>
      </c>
      <c r="Q13" s="241">
        <v>0.28327644378235417</v>
      </c>
      <c r="R13" s="241">
        <v>0.29598113989646319</v>
      </c>
      <c r="S13" s="241">
        <v>0.29605976085020597</v>
      </c>
      <c r="T13" s="241">
        <v>0.26295522374276981</v>
      </c>
      <c r="U13" s="241">
        <v>0.21626332959879604</v>
      </c>
      <c r="V13" s="241">
        <v>0.21917372205621635</v>
      </c>
      <c r="W13" s="241">
        <v>0.21166262810356545</v>
      </c>
      <c r="X13" s="241">
        <v>0.18540206901551304</v>
      </c>
      <c r="Y13" s="241">
        <v>0.19088163037150088</v>
      </c>
      <c r="Z13" s="241">
        <v>0.18346632869842949</v>
      </c>
    </row>
    <row r="14" spans="1:26">
      <c r="A14" s="234" t="s">
        <v>639</v>
      </c>
      <c r="B14" s="241"/>
      <c r="C14" s="241">
        <v>0.19905111041521625</v>
      </c>
      <c r="D14" s="241">
        <v>0.19738417392495961</v>
      </c>
      <c r="E14" s="241">
        <v>0.18602842533588462</v>
      </c>
      <c r="F14" s="241">
        <v>0.19976027948976549</v>
      </c>
      <c r="G14" s="241">
        <v>0.19183245267677365</v>
      </c>
      <c r="H14" s="241">
        <v>0.19406164898296682</v>
      </c>
      <c r="I14" s="241"/>
      <c r="J14" s="241"/>
      <c r="K14" s="241">
        <v>0.17657365583517801</v>
      </c>
      <c r="L14" s="241">
        <v>0.21204494764692916</v>
      </c>
      <c r="M14" s="241">
        <v>0.19303961780363124</v>
      </c>
      <c r="N14" s="241">
        <v>0.18850644467532096</v>
      </c>
      <c r="O14" s="241">
        <v>0.17986099419906976</v>
      </c>
      <c r="P14" s="241">
        <v>0.17610938828999592</v>
      </c>
      <c r="Q14" s="241">
        <v>0.18605664070046257</v>
      </c>
      <c r="R14" s="241">
        <v>0.196613733353979</v>
      </c>
      <c r="S14" s="241">
        <v>0.19591538637644104</v>
      </c>
      <c r="T14" s="241">
        <v>0.18572064031832922</v>
      </c>
      <c r="U14" s="241">
        <v>0.17189617530410348</v>
      </c>
      <c r="V14" s="241">
        <v>0.17170008464449496</v>
      </c>
      <c r="W14" s="241">
        <v>0.16265113907804135</v>
      </c>
      <c r="X14" s="241">
        <v>0.15200489394565966</v>
      </c>
      <c r="Y14" s="241">
        <v>0.16402263944720855</v>
      </c>
      <c r="Z14" s="241">
        <v>0.17744969108929032</v>
      </c>
    </row>
    <row r="15" spans="1:26">
      <c r="A15" s="234" t="s">
        <v>640</v>
      </c>
      <c r="B15" s="241">
        <v>0.19475551349359105</v>
      </c>
      <c r="C15" s="241">
        <v>0.19907123966075796</v>
      </c>
      <c r="D15" s="241">
        <v>0.19054503553730701</v>
      </c>
      <c r="E15" s="241">
        <v>0.16436595396036888</v>
      </c>
      <c r="F15" s="241">
        <v>0.18554729154384078</v>
      </c>
      <c r="G15" s="241">
        <v>0.16475036852247602</v>
      </c>
      <c r="H15" s="241">
        <v>0.15464333351453527</v>
      </c>
      <c r="I15" s="241">
        <v>0.15025882883669614</v>
      </c>
      <c r="J15" s="241">
        <v>0.13417460214463808</v>
      </c>
      <c r="K15" s="241">
        <v>0.14321444008268994</v>
      </c>
      <c r="L15" s="241">
        <v>0.17742811152519758</v>
      </c>
      <c r="M15" s="241">
        <v>0.16546856493840131</v>
      </c>
      <c r="N15" s="241">
        <v>0.17765195187965327</v>
      </c>
      <c r="O15" s="241">
        <v>0.18914486302014072</v>
      </c>
      <c r="P15" s="241">
        <v>0.22632753951261023</v>
      </c>
      <c r="Q15" s="241">
        <v>0.25692606247352057</v>
      </c>
      <c r="R15" s="241">
        <v>0.27412702336834988</v>
      </c>
      <c r="S15" s="241">
        <v>0.26581075472952442</v>
      </c>
      <c r="T15" s="241">
        <v>0.23749385100060488</v>
      </c>
      <c r="U15" s="241">
        <v>0.19989719523787219</v>
      </c>
      <c r="V15" s="241">
        <v>0.18865140559211599</v>
      </c>
      <c r="W15" s="241">
        <v>0.16845955254063694</v>
      </c>
      <c r="X15" s="241">
        <v>0.1597655743633899</v>
      </c>
      <c r="Y15" s="241">
        <v>0.16654123203852619</v>
      </c>
      <c r="Z15" s="241">
        <v>0.16830896150753588</v>
      </c>
    </row>
    <row r="16" spans="1:26">
      <c r="A16" s="234" t="s">
        <v>641</v>
      </c>
      <c r="B16" s="241"/>
      <c r="C16" s="241"/>
      <c r="D16" s="241"/>
      <c r="E16" s="241"/>
      <c r="F16" s="241"/>
      <c r="G16" s="241"/>
      <c r="H16" s="241"/>
      <c r="I16" s="241"/>
      <c r="J16" s="241"/>
      <c r="K16" s="241"/>
      <c r="L16" s="241"/>
      <c r="M16" s="241"/>
      <c r="N16" s="241">
        <v>0.33844112914549013</v>
      </c>
      <c r="O16" s="241">
        <v>0.38221810769095749</v>
      </c>
      <c r="P16" s="241">
        <v>0.41484410568904312</v>
      </c>
      <c r="Q16" s="241">
        <v>0.42429479033714979</v>
      </c>
      <c r="R16" s="241">
        <v>0.4157194109066783</v>
      </c>
      <c r="S16" s="241">
        <v>0.39203260142085156</v>
      </c>
      <c r="T16" s="241">
        <v>0.32860100723593799</v>
      </c>
      <c r="U16" s="241">
        <v>0.28112378656024201</v>
      </c>
      <c r="V16" s="241">
        <v>0.29919852799824376</v>
      </c>
      <c r="W16" s="241">
        <v>0.2667626003257989</v>
      </c>
      <c r="X16" s="241">
        <v>0.23607820874599583</v>
      </c>
      <c r="Y16" s="241">
        <v>0.24914956300198338</v>
      </c>
      <c r="Z16" s="241">
        <v>0.25845894991910751</v>
      </c>
    </row>
    <row r="17" spans="1:26">
      <c r="A17" s="234" t="s">
        <v>642</v>
      </c>
      <c r="B17" s="241">
        <v>0.21945530252381223</v>
      </c>
      <c r="C17" s="241">
        <v>0.19044229016318898</v>
      </c>
      <c r="D17" s="241">
        <v>0.18502282608233517</v>
      </c>
      <c r="E17" s="241">
        <v>0.16597490864076653</v>
      </c>
      <c r="F17" s="241">
        <v>0.1939622739542925</v>
      </c>
      <c r="G17" s="241">
        <v>0.18569325914245757</v>
      </c>
      <c r="H17" s="241">
        <v>0.17850231055410715</v>
      </c>
      <c r="I17" s="241">
        <v>0.16798787147010349</v>
      </c>
      <c r="J17" s="241">
        <v>0.17527506772888574</v>
      </c>
      <c r="K17" s="241">
        <v>0.18678865633870595</v>
      </c>
      <c r="L17" s="241">
        <v>0.20720875456025711</v>
      </c>
      <c r="M17" s="241">
        <v>0.19337532904609553</v>
      </c>
      <c r="N17" s="241">
        <v>0.18795410625186043</v>
      </c>
      <c r="O17" s="241">
        <v>0.17792280591070195</v>
      </c>
      <c r="P17" s="241">
        <v>0.18311437214279136</v>
      </c>
      <c r="Q17" s="241">
        <v>0.19893720137567125</v>
      </c>
      <c r="R17" s="241">
        <v>0.23294335104312569</v>
      </c>
      <c r="S17" s="241">
        <v>0.2275874703852839</v>
      </c>
      <c r="T17" s="241">
        <v>0.19459029278601175</v>
      </c>
      <c r="U17" s="241">
        <v>0.17745505040903314</v>
      </c>
      <c r="V17" s="241">
        <v>0.17628402003437729</v>
      </c>
      <c r="W17" s="241">
        <v>0.1673777654367275</v>
      </c>
      <c r="X17" s="241">
        <v>0.14771841874350355</v>
      </c>
      <c r="Y17" s="241">
        <v>0.15131179699628258</v>
      </c>
      <c r="Z17" s="241">
        <v>0.15673875924721309</v>
      </c>
    </row>
    <row r="18" spans="1:26">
      <c r="A18" s="234" t="s">
        <v>643</v>
      </c>
      <c r="B18" s="241">
        <v>0.16176874027386839</v>
      </c>
      <c r="C18" s="241">
        <v>0.16107661492954611</v>
      </c>
      <c r="D18" s="241">
        <v>0.15927762658767394</v>
      </c>
      <c r="E18" s="241">
        <v>0.14417145164334896</v>
      </c>
      <c r="F18" s="241">
        <v>0.15617146474527996</v>
      </c>
      <c r="G18" s="241">
        <v>0.1402598400046324</v>
      </c>
      <c r="H18" s="241">
        <v>0.14790846766937657</v>
      </c>
      <c r="I18" s="241">
        <v>0.1387012969307532</v>
      </c>
      <c r="J18" s="241">
        <v>0.13837875413301273</v>
      </c>
      <c r="K18" s="241">
        <v>0.1435859603341294</v>
      </c>
      <c r="L18" s="241">
        <v>0.15761922451478691</v>
      </c>
      <c r="M18" s="241">
        <v>0.14900532367953956</v>
      </c>
      <c r="N18" s="241">
        <v>0.14047477654205229</v>
      </c>
      <c r="O18" s="241">
        <v>0.14050060375123363</v>
      </c>
      <c r="P18" s="241">
        <v>0.14549593911776348</v>
      </c>
      <c r="Q18" s="241">
        <v>0.15220630741859495</v>
      </c>
      <c r="R18" s="241">
        <v>0.1736843133325677</v>
      </c>
      <c r="S18" s="241">
        <v>0.17549399271430982</v>
      </c>
      <c r="T18" s="241">
        <v>0.16738191121522769</v>
      </c>
      <c r="U18" s="241">
        <v>0.16059195261314196</v>
      </c>
      <c r="V18" s="241">
        <v>0.14817612294361962</v>
      </c>
      <c r="W18" s="241">
        <v>0.14090495391565366</v>
      </c>
      <c r="X18" s="241">
        <v>0.12891048409920958</v>
      </c>
      <c r="Y18" s="241">
        <v>0.13777389258432918</v>
      </c>
      <c r="Z18" s="241">
        <v>0.14169668611483102</v>
      </c>
    </row>
    <row r="19" spans="1:26">
      <c r="A19" s="234" t="s">
        <v>644</v>
      </c>
      <c r="B19" s="241"/>
      <c r="C19" s="241"/>
      <c r="D19" s="241"/>
      <c r="E19" s="241"/>
      <c r="F19" s="241"/>
      <c r="G19" s="241"/>
      <c r="H19" s="241"/>
      <c r="I19" s="241"/>
      <c r="J19" s="241"/>
      <c r="K19" s="241"/>
      <c r="L19" s="241"/>
      <c r="M19" s="241">
        <v>0.12652151986282129</v>
      </c>
      <c r="N19" s="241">
        <v>0.12036380004737203</v>
      </c>
      <c r="O19" s="241">
        <v>0.11797678680906655</v>
      </c>
      <c r="P19" s="241">
        <v>0.11922792032181587</v>
      </c>
      <c r="Q19" s="241">
        <v>0.13031490373851068</v>
      </c>
      <c r="R19" s="241">
        <v>0.13899138074445108</v>
      </c>
      <c r="S19" s="241">
        <v>0.15166846879898158</v>
      </c>
      <c r="T19" s="241">
        <v>0.14374762829377372</v>
      </c>
      <c r="U19" s="241">
        <v>0.13460118399986432</v>
      </c>
      <c r="V19" s="241">
        <v>0.12874393838574674</v>
      </c>
      <c r="W19" s="241">
        <v>0.12173362749834091</v>
      </c>
      <c r="X19" s="241">
        <v>0.10591953718354571</v>
      </c>
      <c r="Y19" s="241">
        <v>0.10850467054423864</v>
      </c>
      <c r="Z19" s="241">
        <v>0.1093842081475891</v>
      </c>
    </row>
    <row r="20" spans="1:26">
      <c r="A20" s="234" t="s">
        <v>645</v>
      </c>
      <c r="B20" s="241">
        <v>0.24949812273494618</v>
      </c>
      <c r="C20" s="241">
        <v>0.24358349170131091</v>
      </c>
      <c r="D20" s="241">
        <v>0.23078620937675093</v>
      </c>
      <c r="E20" s="241">
        <v>0.23028779968719409</v>
      </c>
      <c r="F20" s="241">
        <v>0.248606821272882</v>
      </c>
      <c r="G20" s="241">
        <v>0.26111771823466967</v>
      </c>
      <c r="H20" s="241">
        <v>0.24464210421951507</v>
      </c>
      <c r="I20" s="241">
        <v>0.23744239832031988</v>
      </c>
      <c r="J20" s="241">
        <v>0.20369193684763756</v>
      </c>
      <c r="K20" s="241">
        <v>0.22266809310583235</v>
      </c>
      <c r="L20" s="241">
        <v>0.2302572548894764</v>
      </c>
      <c r="M20" s="241">
        <v>0.21691554756155437</v>
      </c>
      <c r="N20" s="241">
        <v>0.20996104347289263</v>
      </c>
      <c r="O20" s="241">
        <v>0.19459573312765452</v>
      </c>
      <c r="P20" s="241">
        <v>0.19900478055363377</v>
      </c>
      <c r="Q20" s="241">
        <v>0.21235803059926528</v>
      </c>
      <c r="R20" s="241">
        <v>0.22469282630767268</v>
      </c>
      <c r="S20" s="241">
        <v>0.2068227051403847</v>
      </c>
      <c r="T20" s="241">
        <v>0.17965359915920701</v>
      </c>
      <c r="U20" s="241">
        <v>0.16297295042420232</v>
      </c>
      <c r="V20" s="241">
        <v>0.15632641729357222</v>
      </c>
      <c r="W20" s="241">
        <v>0.14503060392815423</v>
      </c>
      <c r="X20" s="241">
        <v>0.14254169764522009</v>
      </c>
      <c r="Y20" s="241">
        <v>0.15472830994538933</v>
      </c>
      <c r="Z20" s="241">
        <v>0.16410694817277341</v>
      </c>
    </row>
    <row r="21" spans="1:26">
      <c r="A21" s="234" t="s">
        <v>646</v>
      </c>
      <c r="B21" s="241"/>
      <c r="C21" s="241"/>
      <c r="D21" s="241"/>
      <c r="E21" s="241"/>
      <c r="F21" s="241"/>
      <c r="G21" s="241"/>
      <c r="H21" s="241"/>
      <c r="I21" s="241"/>
      <c r="J21" s="241"/>
      <c r="K21" s="241"/>
      <c r="L21" s="241"/>
      <c r="M21" s="241"/>
      <c r="N21" s="241"/>
      <c r="O21" s="241"/>
      <c r="P21" s="241"/>
      <c r="Q21" s="241"/>
      <c r="R21" s="241">
        <v>0.16580668837281581</v>
      </c>
      <c r="S21" s="241">
        <v>0.18081012745149075</v>
      </c>
      <c r="T21" s="241">
        <v>0.16605744097161051</v>
      </c>
      <c r="U21" s="241">
        <v>0.14379273215119129</v>
      </c>
      <c r="V21" s="241">
        <v>0.14338569392043443</v>
      </c>
      <c r="W21" s="241">
        <v>0.13372176296263813</v>
      </c>
      <c r="X21" s="241">
        <v>0.13525288727079388</v>
      </c>
      <c r="Y21" s="241">
        <v>0.15135763813506209</v>
      </c>
      <c r="Z21" s="241">
        <v>0.16547370072450029</v>
      </c>
    </row>
    <row r="22" spans="1:26">
      <c r="A22" s="234" t="s">
        <v>647</v>
      </c>
      <c r="B22" s="241"/>
      <c r="C22" s="241"/>
      <c r="D22" s="241"/>
      <c r="E22" s="241"/>
      <c r="F22" s="241"/>
      <c r="G22" s="241"/>
      <c r="H22" s="241"/>
      <c r="I22" s="241"/>
      <c r="J22" s="241"/>
      <c r="K22" s="241"/>
      <c r="L22" s="241"/>
      <c r="M22" s="241"/>
      <c r="N22" s="241"/>
      <c r="O22" s="241">
        <v>0.15782966883927391</v>
      </c>
      <c r="P22" s="241">
        <v>0.16105546866967063</v>
      </c>
      <c r="Q22" s="241">
        <v>0.17071199914686039</v>
      </c>
      <c r="R22" s="241">
        <v>0.1737502385819058</v>
      </c>
      <c r="S22" s="241">
        <v>0.16915293821809577</v>
      </c>
      <c r="T22" s="241">
        <v>0.16142530321885176</v>
      </c>
      <c r="U22" s="241">
        <v>0.14252845048182813</v>
      </c>
      <c r="V22" s="241">
        <v>0.13915362694439745</v>
      </c>
      <c r="W22" s="241">
        <v>0.1304235700178788</v>
      </c>
      <c r="X22" s="241">
        <v>0.11442837121267953</v>
      </c>
      <c r="Y22" s="241">
        <v>0.11333097377905679</v>
      </c>
      <c r="Z22" s="241">
        <v>0.11722220214428104</v>
      </c>
    </row>
    <row r="23" spans="1:26">
      <c r="A23" s="234" t="s">
        <v>648</v>
      </c>
      <c r="B23" s="241">
        <v>0.20621728024694178</v>
      </c>
      <c r="C23" s="241">
        <v>0.20499326777137283</v>
      </c>
      <c r="D23" s="241">
        <v>0.19021114964776142</v>
      </c>
      <c r="E23" s="241">
        <v>0.16634515924856394</v>
      </c>
      <c r="F23" s="241">
        <v>0.19475260570261513</v>
      </c>
      <c r="G23" s="241">
        <v>0.17834912975419331</v>
      </c>
      <c r="H23" s="241">
        <v>0.17012033257164941</v>
      </c>
      <c r="I23" s="241">
        <v>0.17609949343731668</v>
      </c>
      <c r="J23" s="241">
        <v>0.15980375642554748</v>
      </c>
      <c r="K23" s="241">
        <v>0.19180303224708112</v>
      </c>
      <c r="L23" s="241">
        <v>0.2081986058941217</v>
      </c>
      <c r="M23" s="241">
        <v>0.18961160225065285</v>
      </c>
      <c r="N23" s="241">
        <v>0.17590207309974601</v>
      </c>
      <c r="O23" s="241">
        <v>0.16206718526167752</v>
      </c>
      <c r="P23" s="241"/>
      <c r="Q23" s="241"/>
      <c r="R23" s="241"/>
      <c r="S23" s="241">
        <v>0.23337056698914507</v>
      </c>
      <c r="T23" s="241">
        <v>0.19974986918201365</v>
      </c>
      <c r="U23" s="241">
        <v>0.16008160435982011</v>
      </c>
      <c r="V23" s="241">
        <v>0.14437141496334285</v>
      </c>
      <c r="W23" s="241">
        <v>0.12366081035632003</v>
      </c>
      <c r="X23" s="241">
        <v>0.12537624756586699</v>
      </c>
      <c r="Y23" s="241">
        <v>0.15014343659183857</v>
      </c>
      <c r="Z23" s="241">
        <v>0.16460343274948602</v>
      </c>
    </row>
    <row r="24" spans="1:26">
      <c r="A24" s="234" t="s">
        <v>649</v>
      </c>
      <c r="B24" s="241">
        <v>0.33389775453204729</v>
      </c>
      <c r="C24" s="241">
        <v>0.30473285045093673</v>
      </c>
      <c r="D24" s="241">
        <v>0.27539292073201227</v>
      </c>
      <c r="E24" s="241">
        <v>0.24457625992560705</v>
      </c>
      <c r="F24" s="241">
        <v>0.259216713232852</v>
      </c>
      <c r="G24" s="241">
        <v>0.25463321943482708</v>
      </c>
      <c r="H24" s="241">
        <v>0.25651356465511238</v>
      </c>
      <c r="I24" s="241"/>
      <c r="J24" s="241"/>
      <c r="K24" s="241">
        <v>0.29366055451244366</v>
      </c>
      <c r="L24" s="241">
        <v>0.34611127323091589</v>
      </c>
      <c r="M24" s="241">
        <v>0.3153098158154754</v>
      </c>
      <c r="N24" s="241">
        <v>0.33752486681442895</v>
      </c>
      <c r="O24" s="241">
        <v>0.3463607224210426</v>
      </c>
      <c r="P24" s="241">
        <v>0.36430800017178416</v>
      </c>
      <c r="Q24" s="241">
        <v>0.37756917081273633</v>
      </c>
      <c r="R24" s="241">
        <v>0.37460934988586164</v>
      </c>
      <c r="S24" s="241">
        <v>0.35254535247110191</v>
      </c>
      <c r="T24" s="241">
        <v>0.29351190084008588</v>
      </c>
      <c r="U24" s="241">
        <v>0.24450946634997575</v>
      </c>
      <c r="V24" s="241">
        <v>0.25719126790686181</v>
      </c>
      <c r="W24" s="241">
        <v>0.24130665886363853</v>
      </c>
      <c r="X24" s="241">
        <v>0.21289215638714473</v>
      </c>
      <c r="Y24" s="241">
        <v>0.22996402491276949</v>
      </c>
      <c r="Z24" s="241">
        <v>0.24182499487261744</v>
      </c>
    </row>
    <row r="25" spans="1:26">
      <c r="A25" s="234" t="s">
        <v>650</v>
      </c>
      <c r="B25" s="241"/>
      <c r="C25" s="241"/>
      <c r="D25" s="241"/>
      <c r="E25" s="241"/>
      <c r="F25" s="241"/>
      <c r="G25" s="241"/>
      <c r="H25" s="241"/>
      <c r="I25" s="241"/>
      <c r="J25" s="241"/>
      <c r="K25" s="241"/>
      <c r="L25" s="241"/>
      <c r="M25" s="241">
        <v>0.34222354633828472</v>
      </c>
      <c r="N25" s="241">
        <v>0.34874539691559453</v>
      </c>
      <c r="O25" s="241"/>
      <c r="P25" s="241"/>
      <c r="Q25" s="241">
        <v>0.34281506538152295</v>
      </c>
      <c r="R25" s="241">
        <v>0.36826394646464361</v>
      </c>
      <c r="S25" s="241">
        <v>0.3516077346864383</v>
      </c>
      <c r="T25" s="241">
        <v>0.30972916931857292</v>
      </c>
      <c r="U25" s="241">
        <v>0.27937042545634921</v>
      </c>
      <c r="V25" s="241">
        <v>0.2896215025650351</v>
      </c>
      <c r="W25" s="241">
        <v>0.27026037144321308</v>
      </c>
      <c r="X25" s="241">
        <v>0.25038596338854885</v>
      </c>
      <c r="Y25" s="241">
        <v>0.2601208519090154</v>
      </c>
      <c r="Z25" s="241">
        <v>0.27674424559298078</v>
      </c>
    </row>
    <row r="26" spans="1:26">
      <c r="A26" s="234" t="s">
        <v>651</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v>0.14002274682127799</v>
      </c>
    </row>
    <row r="27" spans="1:26">
      <c r="A27" s="234" t="s">
        <v>652</v>
      </c>
      <c r="B27" s="241"/>
      <c r="C27" s="241"/>
      <c r="D27" s="241"/>
      <c r="E27" s="241"/>
      <c r="F27" s="241"/>
      <c r="G27" s="241"/>
      <c r="H27" s="241"/>
      <c r="I27" s="241"/>
      <c r="J27" s="241"/>
      <c r="K27" s="241"/>
      <c r="L27" s="241"/>
      <c r="M27" s="241"/>
      <c r="N27" s="241">
        <v>0.33626727324784755</v>
      </c>
      <c r="O27" s="241">
        <v>0.35180495982875665</v>
      </c>
      <c r="P27" s="241">
        <v>0.35719449193346847</v>
      </c>
      <c r="Q27" s="241">
        <v>0.38271187639426163</v>
      </c>
      <c r="R27" s="241">
        <v>0.38152697046663969</v>
      </c>
      <c r="S27" s="241">
        <v>0.36137081413119038</v>
      </c>
      <c r="T27" s="241">
        <v>0.29882068945826845</v>
      </c>
      <c r="U27" s="241">
        <v>0.23807864935316236</v>
      </c>
      <c r="V27" s="241">
        <v>0.26225132146879182</v>
      </c>
      <c r="W27" s="241">
        <v>0.24267825604304588</v>
      </c>
      <c r="X27" s="241"/>
      <c r="Y27" s="241">
        <v>0.22313644990777012</v>
      </c>
      <c r="Z27" s="241">
        <v>0.22648770829266601</v>
      </c>
    </row>
    <row r="28" spans="1:26">
      <c r="A28" s="234" t="s">
        <v>653</v>
      </c>
      <c r="B28" s="241">
        <v>0.2336118218279071</v>
      </c>
      <c r="C28" s="241">
        <v>0.22072467698912071</v>
      </c>
      <c r="D28" s="241">
        <v>0.21211668521304511</v>
      </c>
      <c r="E28" s="241">
        <v>0.18840377491917812</v>
      </c>
      <c r="F28" s="241">
        <v>0.20193368076789617</v>
      </c>
      <c r="G28" s="241">
        <v>0.18168551643356437</v>
      </c>
      <c r="H28" s="241">
        <v>0.16922291380016119</v>
      </c>
      <c r="I28" s="241">
        <v>0.16210836814374968</v>
      </c>
      <c r="J28" s="241">
        <v>0.14967606426874719</v>
      </c>
      <c r="K28" s="241">
        <v>0.14290873839680951</v>
      </c>
      <c r="L28" s="241">
        <v>0.14670001799204205</v>
      </c>
      <c r="M28" s="241">
        <v>0.13786577018855362</v>
      </c>
      <c r="N28" s="241">
        <v>0.13248107811656976</v>
      </c>
      <c r="O28" s="241">
        <v>0.12296634137254571</v>
      </c>
      <c r="P28" s="241">
        <v>0.1240395723924399</v>
      </c>
      <c r="Q28" s="241">
        <v>0.12657188836587016</v>
      </c>
      <c r="R28" s="241">
        <v>0.13445264401207058</v>
      </c>
      <c r="S28" s="241">
        <v>0.13871674053294641</v>
      </c>
      <c r="T28" s="241">
        <v>0.13231387582730841</v>
      </c>
      <c r="U28" s="241">
        <v>0.12636504102001908</v>
      </c>
      <c r="V28" s="241">
        <v>0.13109035735689409</v>
      </c>
      <c r="W28" s="241">
        <v>0.12129214708807197</v>
      </c>
      <c r="X28" s="241">
        <v>0.11469102488993384</v>
      </c>
      <c r="Y28" s="241">
        <v>0.11706642108069083</v>
      </c>
      <c r="Z28" s="241">
        <v>0.11552712090974727</v>
      </c>
    </row>
    <row r="29" spans="1:26">
      <c r="A29" s="234" t="s">
        <v>654</v>
      </c>
      <c r="B29" s="241"/>
      <c r="C29" s="241"/>
      <c r="D29" s="241"/>
      <c r="E29" s="241"/>
      <c r="F29" s="241"/>
      <c r="G29" s="241"/>
      <c r="H29" s="241"/>
      <c r="I29" s="241"/>
      <c r="J29" s="241"/>
      <c r="K29" s="241"/>
      <c r="L29" s="241"/>
      <c r="M29" s="241"/>
      <c r="N29" s="241"/>
      <c r="O29" s="241"/>
      <c r="P29" s="241"/>
      <c r="Q29" s="241"/>
      <c r="R29" s="241"/>
      <c r="S29" s="241"/>
      <c r="T29" s="241"/>
      <c r="U29" s="241"/>
      <c r="V29" s="241">
        <v>0.23565522820973706</v>
      </c>
      <c r="W29" s="241">
        <v>0.21352850032732737</v>
      </c>
      <c r="X29" s="241">
        <v>0.19145301359259553</v>
      </c>
      <c r="Y29" s="241">
        <v>0.20652036758050871</v>
      </c>
      <c r="Z29" s="241">
        <v>0.20608636445613998</v>
      </c>
    </row>
    <row r="30" spans="1:26">
      <c r="A30" s="234" t="s">
        <v>655</v>
      </c>
      <c r="B30" s="241">
        <v>0.18277997643651614</v>
      </c>
      <c r="C30" s="241">
        <v>0.18395714388006132</v>
      </c>
      <c r="D30" s="241">
        <v>0.16971741090478845</v>
      </c>
      <c r="E30" s="241">
        <v>0.15911192893938472</v>
      </c>
      <c r="F30" s="241">
        <v>0.178484833972016</v>
      </c>
      <c r="G30" s="241">
        <v>0.16718635497413986</v>
      </c>
      <c r="H30" s="241">
        <v>0.18111596446502873</v>
      </c>
      <c r="I30" s="241">
        <v>0.17494777975286158</v>
      </c>
      <c r="J30" s="241"/>
      <c r="K30" s="241">
        <v>0.17762047624940372</v>
      </c>
      <c r="L30" s="241"/>
      <c r="M30" s="241">
        <v>0.17402059550444288</v>
      </c>
      <c r="N30" s="241"/>
      <c r="O30" s="241">
        <v>0.16417902664437486</v>
      </c>
      <c r="P30" s="241">
        <v>0.16148602272560683</v>
      </c>
      <c r="Q30" s="241">
        <v>0.15547358658167804</v>
      </c>
      <c r="R30" s="241">
        <v>0.15888328313987601</v>
      </c>
      <c r="S30" s="241">
        <v>0.14752466935743383</v>
      </c>
      <c r="T30" s="241">
        <v>0.12107980695018608</v>
      </c>
      <c r="U30" s="241">
        <v>0.10593621652907879</v>
      </c>
      <c r="V30" s="241">
        <v>0.10943623389174094</v>
      </c>
      <c r="W30" s="241"/>
      <c r="X30" s="241"/>
      <c r="Y30" s="241"/>
      <c r="Z30" s="241">
        <v>0.1136942776783065</v>
      </c>
    </row>
    <row r="31" spans="1:26">
      <c r="A31" s="234" t="s">
        <v>656</v>
      </c>
      <c r="B31" s="241">
        <v>0.20000666183476692</v>
      </c>
      <c r="C31" s="241">
        <v>0.18691669711349046</v>
      </c>
      <c r="D31" s="241">
        <v>0.17185690185458546</v>
      </c>
      <c r="E31" s="241">
        <v>0.15942270306013248</v>
      </c>
      <c r="F31" s="241">
        <v>0.17372613544469725</v>
      </c>
      <c r="G31" s="241">
        <v>0.16208869011768512</v>
      </c>
      <c r="H31" s="241">
        <v>0.15856460051528171</v>
      </c>
      <c r="I31" s="241">
        <v>0.15951302404016671</v>
      </c>
      <c r="J31" s="241">
        <v>0.14370273475725098</v>
      </c>
      <c r="K31" s="241">
        <v>0.15615550469540471</v>
      </c>
      <c r="L31" s="241">
        <v>0.17879254051468854</v>
      </c>
      <c r="M31" s="241">
        <v>0.19469148591484853</v>
      </c>
      <c r="N31" s="241">
        <v>0.19810110299044556</v>
      </c>
      <c r="O31" s="241">
        <v>0.2027888123452502</v>
      </c>
      <c r="P31" s="241">
        <v>0.23806326590061966</v>
      </c>
      <c r="Q31" s="241">
        <v>0.32911527125503076</v>
      </c>
      <c r="R31" s="241">
        <v>0.32157120248427262</v>
      </c>
      <c r="S31" s="241">
        <v>0.28569712457230828</v>
      </c>
      <c r="T31" s="241">
        <v>0.18817721587654679</v>
      </c>
      <c r="U31" s="241">
        <v>9.9160387618510662E-2</v>
      </c>
      <c r="V31" s="241">
        <v>0.10032997463873426</v>
      </c>
      <c r="W31" s="241">
        <v>0.11089140657320572</v>
      </c>
      <c r="X31" s="241">
        <v>0.12345630777814179</v>
      </c>
      <c r="Y31" s="241">
        <v>0.16481451796881758</v>
      </c>
      <c r="Z31" s="241">
        <v>0.18929844089558434</v>
      </c>
    </row>
    <row r="32" spans="1:26">
      <c r="A32" s="234" t="s">
        <v>657</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v>0.15652773780386314</v>
      </c>
    </row>
    <row r="33" spans="1:26">
      <c r="A33" s="234" t="s">
        <v>658</v>
      </c>
      <c r="B33" s="241">
        <v>0.15860909863402003</v>
      </c>
      <c r="C33" s="241">
        <v>0.15229206608982471</v>
      </c>
      <c r="D33" s="241">
        <v>0.16308991647277335</v>
      </c>
      <c r="E33" s="241">
        <v>0.16263330613468396</v>
      </c>
      <c r="F33" s="241">
        <v>0.16761572792363882</v>
      </c>
      <c r="G33" s="241">
        <v>0.15679653118949796</v>
      </c>
      <c r="H33" s="241">
        <v>0.17827873881773731</v>
      </c>
      <c r="I33" s="241">
        <v>0.17646925256154536</v>
      </c>
      <c r="J33" s="241">
        <v>0.16114858703434914</v>
      </c>
      <c r="K33" s="241">
        <v>0.15536156583499094</v>
      </c>
      <c r="L33" s="241">
        <v>0.17807888665102406</v>
      </c>
      <c r="M33" s="241">
        <v>0.16346670486131745</v>
      </c>
      <c r="N33" s="241">
        <v>0.16239784617258735</v>
      </c>
      <c r="O33" s="241">
        <v>0.15236304401640663</v>
      </c>
      <c r="P33" s="241">
        <v>0.15956299326940138</v>
      </c>
      <c r="Q33" s="241">
        <v>0.15312598282429402</v>
      </c>
      <c r="R33" s="241">
        <v>0.16732333856291975</v>
      </c>
      <c r="S33" s="241"/>
      <c r="T33" s="241">
        <v>0.14810674146187353</v>
      </c>
      <c r="U33" s="241">
        <v>0.13541571543861955</v>
      </c>
      <c r="V33" s="241">
        <v>0.13515201982616976</v>
      </c>
      <c r="W33" s="241">
        <v>0.12326005609999797</v>
      </c>
      <c r="X33" s="241">
        <v>0.11519409544502954</v>
      </c>
      <c r="Y33" s="241">
        <v>0.12442271991427573</v>
      </c>
      <c r="Z33" s="241">
        <v>0.12332771668552871</v>
      </c>
    </row>
    <row r="34" spans="1:26">
      <c r="A34" s="234" t="s">
        <v>659</v>
      </c>
      <c r="B34" s="241">
        <v>0.20539836582505899</v>
      </c>
      <c r="C34" s="241">
        <v>0.19181452495595613</v>
      </c>
      <c r="D34" s="241">
        <v>0.1835091203088261</v>
      </c>
      <c r="E34" s="241">
        <v>0.16801400412929318</v>
      </c>
      <c r="F34" s="241">
        <v>0.1849293382211053</v>
      </c>
      <c r="G34" s="241">
        <v>0.17665483190927492</v>
      </c>
      <c r="H34" s="241">
        <v>0.17008450488041135</v>
      </c>
      <c r="I34" s="241">
        <v>0.17025704280105727</v>
      </c>
      <c r="J34" s="241">
        <v>0.16607716744229525</v>
      </c>
      <c r="K34" s="241">
        <v>0.16198588568018754</v>
      </c>
      <c r="L34" s="241">
        <v>0.1776893710361786</v>
      </c>
      <c r="M34" s="241">
        <v>0.17092875469828306</v>
      </c>
      <c r="N34" s="241">
        <v>0.17318099327516545</v>
      </c>
      <c r="O34" s="241">
        <v>0.16937271906912796</v>
      </c>
      <c r="P34" s="241">
        <v>0.17124433282017715</v>
      </c>
      <c r="Q34" s="241">
        <v>0.18592742254896813</v>
      </c>
      <c r="R34" s="241">
        <v>0.19882258826720114</v>
      </c>
      <c r="S34" s="241">
        <v>0.19415645207257751</v>
      </c>
      <c r="T34" s="241">
        <v>0.17330051944507774</v>
      </c>
      <c r="U34" s="241">
        <v>0.16419512035845199</v>
      </c>
      <c r="V34" s="241">
        <v>0.15904978230474753</v>
      </c>
      <c r="W34" s="241">
        <v>0.15375215940629439</v>
      </c>
      <c r="X34" s="241">
        <v>0.14050866404157961</v>
      </c>
      <c r="Y34" s="241">
        <v>0.13551998435724655</v>
      </c>
      <c r="Z34" s="241">
        <v>0.13269936576402788</v>
      </c>
    </row>
    <row r="35" spans="1:26">
      <c r="A35" s="234" t="s">
        <v>660</v>
      </c>
      <c r="B35" s="241">
        <v>0.20813626076275499</v>
      </c>
      <c r="C35" s="241">
        <v>0.19294667982855504</v>
      </c>
      <c r="D35" s="241">
        <v>0.216376790276155</v>
      </c>
      <c r="E35" s="241">
        <v>0.18721007341885287</v>
      </c>
      <c r="F35" s="241">
        <v>0.20346959385454444</v>
      </c>
      <c r="G35" s="241">
        <v>0.19279560157530357</v>
      </c>
      <c r="H35" s="241">
        <v>0.20591573069557048</v>
      </c>
      <c r="I35" s="241">
        <v>0.17908986657829995</v>
      </c>
      <c r="J35" s="241"/>
      <c r="K35" s="241"/>
      <c r="L35" s="241">
        <v>0.19377260360038506</v>
      </c>
      <c r="M35" s="241">
        <v>0.18055409308188292</v>
      </c>
      <c r="N35" s="241">
        <v>0.1741164415682134</v>
      </c>
      <c r="O35" s="241">
        <v>0.16744813086217764</v>
      </c>
      <c r="P35" s="241">
        <v>0.16437686206239457</v>
      </c>
      <c r="Q35" s="241">
        <v>0.16577220201768614</v>
      </c>
      <c r="R35" s="241">
        <v>0.17158402599047567</v>
      </c>
      <c r="S35" s="241">
        <v>0.16783571745590117</v>
      </c>
      <c r="T35" s="241">
        <v>0.16460072733806361</v>
      </c>
      <c r="U35" s="241">
        <v>0.14715021426900959</v>
      </c>
      <c r="V35" s="241">
        <v>0.13854594796285552</v>
      </c>
      <c r="W35" s="241">
        <v>0.13684178510267758</v>
      </c>
      <c r="X35" s="241">
        <v>0.12209341820457242</v>
      </c>
      <c r="Y35" s="241">
        <v>0.1257198565148237</v>
      </c>
      <c r="Z35" s="241">
        <v>0.1244090714260777</v>
      </c>
    </row>
    <row r="36" spans="1:26">
      <c r="A36" s="234" t="s">
        <v>661</v>
      </c>
      <c r="B36" s="241">
        <v>0.19308471958845802</v>
      </c>
      <c r="C36" s="241">
        <v>0.19868550120666673</v>
      </c>
      <c r="D36" s="241">
        <v>0.19370336329218218</v>
      </c>
      <c r="E36" s="241">
        <v>0.20756761677937682</v>
      </c>
      <c r="F36" s="241">
        <v>0.20911901048466167</v>
      </c>
      <c r="G36" s="241">
        <v>0.21492679318384492</v>
      </c>
      <c r="H36" s="241">
        <v>0.18066047277802028</v>
      </c>
      <c r="I36" s="241">
        <v>0.19403251057033313</v>
      </c>
      <c r="J36" s="241">
        <v>0.21370453119696042</v>
      </c>
      <c r="K36" s="241">
        <v>0.2230070913358693</v>
      </c>
      <c r="L36" s="241">
        <v>0.24466016286942219</v>
      </c>
      <c r="M36" s="241">
        <v>0.23689964026180732</v>
      </c>
      <c r="N36" s="241">
        <v>0.23762267105062351</v>
      </c>
      <c r="O36" s="241">
        <v>0.22893662629065667</v>
      </c>
      <c r="P36" s="241">
        <v>0.23964522880384564</v>
      </c>
      <c r="Q36" s="241">
        <v>0.25701268456577792</v>
      </c>
      <c r="R36" s="241">
        <v>0.27954971235272374</v>
      </c>
      <c r="S36" s="241">
        <v>0.26482187805779717</v>
      </c>
      <c r="T36" s="241">
        <v>0.23510643933287037</v>
      </c>
      <c r="U36" s="241">
        <v>0.20693962754209766</v>
      </c>
      <c r="V36" s="241">
        <v>0.21000127748083824</v>
      </c>
      <c r="W36" s="241">
        <v>0.19545561316717755</v>
      </c>
      <c r="X36" s="241">
        <v>0.1831626512329442</v>
      </c>
      <c r="Y36" s="241">
        <v>0.19420338157118947</v>
      </c>
      <c r="Z36" s="241">
        <v>0.2049755987104348</v>
      </c>
    </row>
    <row r="37" spans="1:26">
      <c r="A37" s="234" t="s">
        <v>662</v>
      </c>
      <c r="B37" s="241">
        <v>0.18509783092782603</v>
      </c>
      <c r="C37" s="241">
        <v>0.18699358469035238</v>
      </c>
      <c r="D37" s="241">
        <v>0.1703079760990516</v>
      </c>
      <c r="E37" s="241">
        <v>0.1539947927675932</v>
      </c>
      <c r="F37" s="241">
        <v>0.16091141124712841</v>
      </c>
      <c r="G37" s="241">
        <v>0.14598887608870645</v>
      </c>
      <c r="H37" s="241">
        <v>0.13889321091156426</v>
      </c>
      <c r="I37" s="241">
        <v>0.14251869954264987</v>
      </c>
      <c r="J37" s="241">
        <v>0.14349516079039756</v>
      </c>
      <c r="K37" s="241"/>
      <c r="L37" s="241">
        <v>0.16074276720316494</v>
      </c>
      <c r="M37" s="241">
        <v>0.14922765367410099</v>
      </c>
      <c r="N37" s="241">
        <v>0.14729387510624709</v>
      </c>
      <c r="O37" s="241">
        <v>0.14595191060214879</v>
      </c>
      <c r="P37" s="241">
        <v>0.15051537451029956</v>
      </c>
      <c r="Q37" s="241">
        <v>0.16019530981105315</v>
      </c>
      <c r="R37" s="241">
        <v>0.17310805356668685</v>
      </c>
      <c r="S37" s="241">
        <v>0.17610154851954762</v>
      </c>
      <c r="T37" s="241">
        <v>0.15792993404462083</v>
      </c>
      <c r="U37" s="241">
        <v>0.14412466924227177</v>
      </c>
      <c r="V37" s="241">
        <v>0.14134554242129801</v>
      </c>
      <c r="W37" s="241">
        <v>0.13962317148248096</v>
      </c>
      <c r="X37" s="241">
        <v>0.13041492973095978</v>
      </c>
      <c r="Y37" s="241">
        <v>0.14729960114627252</v>
      </c>
      <c r="Z37" s="241">
        <v>0.16373524506881193</v>
      </c>
    </row>
    <row r="38" spans="1:26">
      <c r="A38" s="234" t="s">
        <v>663</v>
      </c>
      <c r="B38" s="241">
        <v>0.22446600361377628</v>
      </c>
      <c r="C38" s="241">
        <v>0.20766825368589192</v>
      </c>
      <c r="D38" s="241">
        <v>0.19693676642235267</v>
      </c>
      <c r="E38" s="241">
        <v>0.17159784147483984</v>
      </c>
      <c r="F38" s="241">
        <v>0.18367453832167019</v>
      </c>
      <c r="G38" s="241">
        <v>0.18248544595054983</v>
      </c>
      <c r="H38" s="241">
        <v>0.19104267721843093</v>
      </c>
      <c r="I38" s="241">
        <v>0.18903693852148937</v>
      </c>
      <c r="J38" s="241">
        <v>0.17163721096150042</v>
      </c>
      <c r="K38" s="241">
        <v>0.17257875136209719</v>
      </c>
      <c r="L38" s="241">
        <v>0.18665412516360164</v>
      </c>
      <c r="M38" s="241">
        <v>0.17665386755701074</v>
      </c>
      <c r="N38" s="241">
        <v>0.17637542576430518</v>
      </c>
      <c r="O38" s="241">
        <v>0.16506313297979186</v>
      </c>
      <c r="P38" s="241">
        <v>0.1754044777674815</v>
      </c>
      <c r="Q38" s="241">
        <v>0.18180942254478388</v>
      </c>
      <c r="R38" s="241">
        <v>0.1944746145929519</v>
      </c>
      <c r="S38" s="241">
        <v>0.17556669116126006</v>
      </c>
      <c r="T38" s="241">
        <v>0.16219649925251706</v>
      </c>
      <c r="U38" s="241">
        <v>0.14576785132342573</v>
      </c>
      <c r="V38" s="241">
        <v>0.13991076415098699</v>
      </c>
      <c r="W38" s="241">
        <v>0.13437898554264863</v>
      </c>
      <c r="X38" s="241">
        <v>0.12542121232040696</v>
      </c>
      <c r="Y38" s="241">
        <v>0.12565627208069807</v>
      </c>
      <c r="Z38" s="241">
        <v>0.13148134577936049</v>
      </c>
    </row>
    <row r="39" spans="1:26">
      <c r="A39" s="234" t="s">
        <v>664</v>
      </c>
      <c r="B39" s="241">
        <v>0.25524639411590944</v>
      </c>
      <c r="C39" s="241">
        <v>0.26951600286029587</v>
      </c>
      <c r="D39" s="241">
        <v>0.26440025513199455</v>
      </c>
      <c r="E39" s="241">
        <v>0.23937966018422915</v>
      </c>
      <c r="F39" s="241">
        <v>0.25520761498282934</v>
      </c>
      <c r="G39" s="241">
        <v>0.2303164107397753</v>
      </c>
      <c r="H39" s="241">
        <v>0.22689746881847661</v>
      </c>
      <c r="I39" s="241">
        <v>0.22024353425481416</v>
      </c>
      <c r="J39" s="241">
        <v>0.20658050925671734</v>
      </c>
      <c r="K39" s="241">
        <v>0.20947741267976736</v>
      </c>
      <c r="L39" s="241">
        <v>0.23066902540283662</v>
      </c>
      <c r="M39" s="241">
        <v>0.23079045375351945</v>
      </c>
      <c r="N39" s="241">
        <v>0.24552094660007173</v>
      </c>
      <c r="O39" s="241">
        <v>0.23666043062891876</v>
      </c>
      <c r="P39" s="241">
        <v>0.25601788584578578</v>
      </c>
      <c r="Q39" s="241">
        <v>0.27288965718605629</v>
      </c>
      <c r="R39" s="241">
        <v>0.28999335458185688</v>
      </c>
      <c r="S39" s="241">
        <v>0.27732487054007504</v>
      </c>
      <c r="T39" s="241">
        <v>0.23009072820504017</v>
      </c>
      <c r="U39" s="241">
        <v>0.17504481161139623</v>
      </c>
      <c r="V39" s="241">
        <v>0.16642813162408893</v>
      </c>
      <c r="W39" s="241">
        <v>0.14561181231492368</v>
      </c>
      <c r="X39" s="241">
        <v>0.12956567766402385</v>
      </c>
      <c r="Y39" s="241">
        <v>0.14379099223052447</v>
      </c>
      <c r="Z39" s="241">
        <v>0.15773971539408896</v>
      </c>
    </row>
    <row r="40" spans="1:26">
      <c r="A40" s="234" t="s">
        <v>665</v>
      </c>
      <c r="B40" s="241">
        <v>0.21393753923280073</v>
      </c>
      <c r="C40" s="241">
        <v>0.21223686826997845</v>
      </c>
      <c r="D40" s="241">
        <v>0.19631596811903312</v>
      </c>
      <c r="E40" s="241">
        <v>0.18235005006995597</v>
      </c>
      <c r="F40" s="241">
        <v>0.20814301150878173</v>
      </c>
      <c r="G40" s="241">
        <v>0.1867102587087949</v>
      </c>
      <c r="H40" s="241">
        <v>0.19167264804820597</v>
      </c>
      <c r="I40" s="241">
        <v>0.18469420185762517</v>
      </c>
      <c r="J40" s="241">
        <v>0.16621765651187084</v>
      </c>
      <c r="K40" s="241">
        <v>0.18028768856249372</v>
      </c>
      <c r="L40" s="241">
        <v>0.20281677524110914</v>
      </c>
      <c r="M40" s="241">
        <v>0.18592159858794252</v>
      </c>
      <c r="N40" s="241">
        <v>0.18152056415253168</v>
      </c>
      <c r="O40" s="241">
        <v>0.17157442386928365</v>
      </c>
      <c r="P40" s="241">
        <v>0.17180658135911603</v>
      </c>
      <c r="Q40" s="241">
        <v>0.16973499362284178</v>
      </c>
      <c r="R40" s="241">
        <v>0.17193880938001629</v>
      </c>
      <c r="S40" s="241">
        <v>0.16101385731751541</v>
      </c>
      <c r="T40" s="241">
        <v>0.13977815769263546</v>
      </c>
      <c r="U40" s="241">
        <v>0.12429295871647185</v>
      </c>
      <c r="V40" s="241">
        <v>0.12382822998590069</v>
      </c>
      <c r="W40" s="241">
        <v>0.11373970006697377</v>
      </c>
      <c r="X40" s="241">
        <v>0.10638505940082511</v>
      </c>
      <c r="Y40" s="241">
        <v>0.1129935361161134</v>
      </c>
      <c r="Z40" s="241">
        <v>0.12159610048390547</v>
      </c>
    </row>
    <row r="41" spans="1:26">
      <c r="A41" s="234" t="s">
        <v>666</v>
      </c>
      <c r="B41" s="241">
        <v>0.21337271432518201</v>
      </c>
      <c r="C41" s="241">
        <v>0.21300281471522825</v>
      </c>
      <c r="D41" s="241">
        <v>0.1978490869506683</v>
      </c>
      <c r="E41" s="241">
        <v>0.18650509915902669</v>
      </c>
      <c r="F41" s="241">
        <v>0.21052988389469532</v>
      </c>
      <c r="G41" s="241">
        <v>0.19365104914430298</v>
      </c>
      <c r="H41" s="241">
        <v>0.21023700674769599</v>
      </c>
      <c r="I41" s="241">
        <v>0.2011995215638675</v>
      </c>
      <c r="J41" s="241">
        <v>0.18145863641944063</v>
      </c>
      <c r="K41" s="241">
        <v>0.18977718682687317</v>
      </c>
      <c r="L41" s="241"/>
      <c r="M41" s="241"/>
      <c r="N41" s="241"/>
      <c r="O41" s="241"/>
      <c r="P41" s="241">
        <v>0.17614403744247781</v>
      </c>
      <c r="Q41" s="241">
        <v>0.17601158643472048</v>
      </c>
      <c r="R41" s="241">
        <v>0.17374297937250513</v>
      </c>
      <c r="S41" s="241">
        <v>0.15907924440721802</v>
      </c>
      <c r="T41" s="241">
        <v>0.12295176333612554</v>
      </c>
      <c r="U41" s="241">
        <v>0.1111871978917703</v>
      </c>
      <c r="V41" s="241">
        <v>0.12285805549690305</v>
      </c>
      <c r="W41" s="241">
        <v>0.10677910284304037</v>
      </c>
      <c r="X41" s="241">
        <v>9.7302689554229854E-2</v>
      </c>
      <c r="Y41" s="241">
        <v>0.10733720190241931</v>
      </c>
      <c r="Z41" s="241">
        <v>0.11541315953483154</v>
      </c>
    </row>
    <row r="42" spans="1:26">
      <c r="A42" s="234" t="s">
        <v>667</v>
      </c>
      <c r="B42" s="241"/>
      <c r="C42" s="241"/>
      <c r="D42" s="241">
        <v>0.18526840593308044</v>
      </c>
      <c r="E42" s="241">
        <v>0.17227452871447871</v>
      </c>
      <c r="F42" s="241">
        <v>0.19653783052549034</v>
      </c>
      <c r="G42" s="241">
        <v>0.19219200306293055</v>
      </c>
      <c r="H42" s="241">
        <v>0.20811074645798952</v>
      </c>
      <c r="I42" s="241">
        <v>0.20322081496994268</v>
      </c>
      <c r="J42" s="241">
        <v>0.18977944403576416</v>
      </c>
      <c r="K42" s="241">
        <v>0.20384581357352025</v>
      </c>
      <c r="L42" s="241">
        <v>0.22867349604332055</v>
      </c>
      <c r="M42" s="241"/>
      <c r="N42" s="241">
        <v>0.22011897054392274</v>
      </c>
      <c r="O42" s="241"/>
      <c r="P42" s="241"/>
      <c r="Q42" s="241">
        <v>0.22849532411462242</v>
      </c>
      <c r="R42" s="241">
        <v>0.24907278825273468</v>
      </c>
      <c r="S42" s="241">
        <v>0.23193750915600889</v>
      </c>
      <c r="T42" s="241">
        <v>0.20409395995306595</v>
      </c>
      <c r="U42" s="241">
        <v>0.17491853402749211</v>
      </c>
      <c r="V42" s="241">
        <v>0.18244866483564895</v>
      </c>
      <c r="W42" s="241">
        <v>0.16654389121011692</v>
      </c>
      <c r="X42" s="241">
        <v>0.15921503829610489</v>
      </c>
      <c r="Y42" s="241">
        <v>0.17160182134359944</v>
      </c>
      <c r="Z42" s="241">
        <v>0.17615311490372404</v>
      </c>
    </row>
    <row r="43" spans="1:26">
      <c r="A43" s="234" t="s">
        <v>668</v>
      </c>
      <c r="B43" s="241"/>
      <c r="C43" s="241"/>
      <c r="D43" s="241"/>
      <c r="E43" s="241"/>
      <c r="F43" s="241"/>
      <c r="G43" s="241"/>
      <c r="H43" s="241"/>
      <c r="I43" s="241"/>
      <c r="J43" s="241"/>
      <c r="K43" s="241"/>
      <c r="L43" s="241"/>
      <c r="M43" s="241"/>
      <c r="N43" s="241"/>
      <c r="O43" s="241"/>
      <c r="P43" s="241"/>
      <c r="Q43" s="241"/>
      <c r="R43" s="241"/>
      <c r="S43" s="241">
        <v>0.21509450808342084</v>
      </c>
      <c r="T43" s="241">
        <v>0.19343495049803805</v>
      </c>
      <c r="U43" s="241">
        <v>0.18006332477025513</v>
      </c>
      <c r="V43" s="241">
        <v>0.1769951436707734</v>
      </c>
      <c r="W43" s="241">
        <v>0.17070627231492927</v>
      </c>
      <c r="X43" s="241">
        <v>0.15470865434902359</v>
      </c>
      <c r="Y43" s="241">
        <v>0.1557555912888367</v>
      </c>
      <c r="Z43" s="241">
        <v>0.16643820775476822</v>
      </c>
    </row>
    <row r="44" spans="1:26">
      <c r="A44" s="234" t="s">
        <v>669</v>
      </c>
      <c r="B44" s="241">
        <v>0.18976863159862489</v>
      </c>
      <c r="C44" s="241">
        <v>0.19640524340590648</v>
      </c>
      <c r="D44" s="241">
        <v>0.19385046951654089</v>
      </c>
      <c r="E44" s="241">
        <v>0.18815386814662682</v>
      </c>
      <c r="F44" s="241">
        <v>0.18692749842403639</v>
      </c>
      <c r="G44" s="241">
        <v>0.19318152606683467</v>
      </c>
      <c r="H44" s="241">
        <v>0.16409260765734096</v>
      </c>
      <c r="I44" s="241">
        <v>0.17292869431981606</v>
      </c>
      <c r="J44" s="241">
        <v>0.17765341410236218</v>
      </c>
      <c r="K44" s="241">
        <v>0.17817274647676884</v>
      </c>
      <c r="L44" s="241">
        <v>0.19416938402493469</v>
      </c>
      <c r="M44" s="241">
        <v>0.17771207637132833</v>
      </c>
      <c r="N44" s="241">
        <v>0.17416259063040274</v>
      </c>
      <c r="O44" s="241">
        <v>0.16406739315957833</v>
      </c>
      <c r="P44" s="241">
        <v>0.16269957461878268</v>
      </c>
      <c r="Q44" s="241">
        <v>0.17903919572598706</v>
      </c>
      <c r="R44" s="241"/>
      <c r="S44" s="241">
        <v>0.18397084539375208</v>
      </c>
      <c r="T44" s="241">
        <v>0.17066404722582462</v>
      </c>
      <c r="U44" s="241"/>
      <c r="V44" s="241">
        <v>0.15496391336278728</v>
      </c>
      <c r="W44" s="241">
        <v>0.14726589065132645</v>
      </c>
      <c r="X44" s="241">
        <v>0.13189585153423525</v>
      </c>
      <c r="Y44" s="241">
        <v>0.13728962423489524</v>
      </c>
      <c r="Z44" s="241">
        <v>0.14361495634206933</v>
      </c>
    </row>
    <row r="45" spans="1:26">
      <c r="A45" s="234" t="s">
        <v>670</v>
      </c>
      <c r="B45" s="241">
        <v>0.21625045033106316</v>
      </c>
      <c r="C45" s="241">
        <v>0.20860253462475711</v>
      </c>
      <c r="D45" s="241">
        <v>0.1950455435657969</v>
      </c>
      <c r="E45" s="241">
        <v>0.17689368340524048</v>
      </c>
      <c r="F45" s="241">
        <v>0.1987947316587288</v>
      </c>
      <c r="G45" s="241">
        <v>0.18065451621747836</v>
      </c>
      <c r="H45" s="241">
        <v>0.19954953057942923</v>
      </c>
      <c r="I45" s="241">
        <v>0.1987886688159988</v>
      </c>
      <c r="J45" s="241">
        <v>0.17672812364390811</v>
      </c>
      <c r="K45" s="241">
        <v>0.18457060592408178</v>
      </c>
      <c r="L45" s="241">
        <v>0.20157086656695947</v>
      </c>
      <c r="M45" s="241">
        <v>0.18838955238797381</v>
      </c>
      <c r="N45" s="241"/>
      <c r="O45" s="241">
        <v>0.17453433833201926</v>
      </c>
      <c r="P45" s="241">
        <v>0.17254271693429304</v>
      </c>
      <c r="Q45" s="241">
        <v>0.17343674493193006</v>
      </c>
      <c r="R45" s="241">
        <v>0.17605709981803189</v>
      </c>
      <c r="S45" s="241">
        <v>0.16663197684601336</v>
      </c>
      <c r="T45" s="241">
        <v>0.146051073781403</v>
      </c>
      <c r="U45" s="241">
        <v>0.13335119947058799</v>
      </c>
      <c r="V45" s="241">
        <v>0.12907696419153217</v>
      </c>
      <c r="W45" s="241">
        <v>0.11421987631023731</v>
      </c>
      <c r="X45" s="241">
        <v>0.11003004493810661</v>
      </c>
      <c r="Y45" s="241">
        <v>0.11500584410759311</v>
      </c>
      <c r="Z45" s="241">
        <v>0.13072157048165758</v>
      </c>
    </row>
    <row r="46" spans="1:26">
      <c r="A46" s="234" t="s">
        <v>671</v>
      </c>
      <c r="B46" s="241">
        <v>0.19725228558374391</v>
      </c>
      <c r="C46" s="241">
        <v>0.18751195875410553</v>
      </c>
      <c r="D46" s="241">
        <v>0.18055866933810125</v>
      </c>
      <c r="E46" s="241">
        <v>0.16466496288132804</v>
      </c>
      <c r="F46" s="241">
        <v>0.18008082154376312</v>
      </c>
      <c r="G46" s="241">
        <v>0.16871703474391528</v>
      </c>
      <c r="H46" s="241">
        <v>0.17278458122424709</v>
      </c>
      <c r="I46" s="241">
        <v>0.16570145892557836</v>
      </c>
      <c r="J46" s="241">
        <v>0.15960884416442292</v>
      </c>
      <c r="K46" s="241">
        <v>0.15997989023096137</v>
      </c>
      <c r="L46" s="241">
        <v>0.17391432376248162</v>
      </c>
      <c r="M46" s="241">
        <v>0.16131812468732121</v>
      </c>
      <c r="N46" s="241">
        <v>0.15722876597338095</v>
      </c>
      <c r="O46" s="241">
        <v>0.16076184838489227</v>
      </c>
      <c r="P46" s="241">
        <v>0.17109042110269329</v>
      </c>
      <c r="Q46" s="241">
        <v>0.18638215142417047</v>
      </c>
      <c r="R46" s="241">
        <v>0.1987384085629052</v>
      </c>
      <c r="S46" s="241">
        <v>0.19568172294393507</v>
      </c>
      <c r="T46" s="241">
        <v>0.18363614186921007</v>
      </c>
      <c r="U46" s="241">
        <v>0.1641379837653294</v>
      </c>
      <c r="V46" s="241">
        <v>0.15827013586539054</v>
      </c>
      <c r="W46" s="241">
        <v>0.14792925522002792</v>
      </c>
      <c r="X46" s="241">
        <v>0.13601336705522218</v>
      </c>
      <c r="Y46" s="241">
        <v>0.14219806310756139</v>
      </c>
      <c r="Z46" s="241">
        <v>0.16297940616156834</v>
      </c>
    </row>
    <row r="47" spans="1:26">
      <c r="A47" s="234" t="s">
        <v>672</v>
      </c>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v>0.15750649958877483</v>
      </c>
      <c r="Z47" s="241">
        <v>0.15012237398474737</v>
      </c>
    </row>
    <row r="48" spans="1:26">
      <c r="A48" s="234" t="s">
        <v>673</v>
      </c>
      <c r="B48" s="241"/>
      <c r="C48" s="241"/>
      <c r="D48" s="241"/>
      <c r="E48" s="241"/>
      <c r="F48" s="241"/>
      <c r="G48" s="241"/>
      <c r="H48" s="241"/>
      <c r="I48" s="241"/>
      <c r="J48" s="241"/>
      <c r="K48" s="241"/>
      <c r="L48" s="241">
        <v>0.16512523215132929</v>
      </c>
      <c r="M48" s="241">
        <v>0.13702286478967785</v>
      </c>
      <c r="N48" s="241">
        <v>0.13090372121250465</v>
      </c>
      <c r="O48" s="241">
        <v>0.12620329621164947</v>
      </c>
      <c r="P48" s="241">
        <v>0.12890182957217511</v>
      </c>
      <c r="Q48" s="241">
        <v>0.1487391113369739</v>
      </c>
      <c r="R48" s="241">
        <v>0.17176645256390538</v>
      </c>
      <c r="S48" s="241">
        <v>0.18996460666908999</v>
      </c>
      <c r="T48" s="241">
        <v>0.16204010414732364</v>
      </c>
      <c r="U48" s="241">
        <v>0.17786393223282473</v>
      </c>
      <c r="V48" s="241">
        <v>0.14560921650838451</v>
      </c>
      <c r="W48" s="241">
        <v>0.125672411104191</v>
      </c>
      <c r="X48" s="241">
        <v>0.12242133648797204</v>
      </c>
      <c r="Y48" s="241">
        <v>0.13053028404099457</v>
      </c>
      <c r="Z48" s="241">
        <v>0.12253727984893577</v>
      </c>
    </row>
    <row r="49" spans="1:26">
      <c r="A49" s="234" t="s">
        <v>674</v>
      </c>
      <c r="B49" s="241">
        <v>0.21804768629451735</v>
      </c>
      <c r="C49" s="241">
        <v>0.20542450154459138</v>
      </c>
      <c r="D49" s="241">
        <v>0.19700133887172075</v>
      </c>
      <c r="E49" s="241">
        <v>0.17864865415870509</v>
      </c>
      <c r="F49" s="241">
        <v>0.18603539326812982</v>
      </c>
      <c r="G49" s="241">
        <v>0.17244407639522089</v>
      </c>
      <c r="H49" s="241">
        <v>0.17768071468640703</v>
      </c>
      <c r="I49" s="241">
        <v>0.17641798068922393</v>
      </c>
      <c r="J49" s="241">
        <v>0.1603732675378865</v>
      </c>
      <c r="K49" s="241">
        <v>0.16144618012210871</v>
      </c>
      <c r="L49" s="241">
        <v>0.17851952373809171</v>
      </c>
      <c r="M49" s="241">
        <v>0.1686820330888443</v>
      </c>
      <c r="N49" s="241">
        <v>0.16558050745490213</v>
      </c>
      <c r="O49" s="241">
        <v>0.16103210672753906</v>
      </c>
      <c r="P49" s="241">
        <v>0.15674762777296203</v>
      </c>
      <c r="Q49" s="241">
        <v>0.1669200438441944</v>
      </c>
      <c r="R49" s="241">
        <v>0.16960506659162736</v>
      </c>
      <c r="S49" s="241">
        <v>0.16196498290938097</v>
      </c>
      <c r="T49" s="241">
        <v>0.14495671509497668</v>
      </c>
      <c r="U49" s="241">
        <v>0.13093937316637302</v>
      </c>
      <c r="V49" s="241">
        <v>0.12855015549028673</v>
      </c>
      <c r="W49" s="241">
        <v>0.12800978145795697</v>
      </c>
      <c r="X49" s="241">
        <v>0.12228662463288456</v>
      </c>
      <c r="Y49" s="241">
        <v>0.13601106959318351</v>
      </c>
      <c r="Z49" s="241">
        <v>0.14605463895115717</v>
      </c>
    </row>
    <row r="50" spans="1:26">
      <c r="A50" s="234" t="s">
        <v>675</v>
      </c>
      <c r="B50" s="241"/>
      <c r="C50" s="241"/>
      <c r="D50" s="241"/>
      <c r="E50" s="241"/>
      <c r="F50" s="241"/>
      <c r="G50" s="241"/>
      <c r="H50" s="241"/>
      <c r="I50" s="241"/>
      <c r="J50" s="241"/>
      <c r="K50" s="241"/>
      <c r="L50" s="241"/>
      <c r="M50" s="241"/>
      <c r="N50" s="241"/>
      <c r="O50" s="241">
        <v>9.6551482434321212E-2</v>
      </c>
      <c r="P50" s="241">
        <v>9.4531687054768332E-2</v>
      </c>
      <c r="Q50" s="241">
        <v>0.1027362807818295</v>
      </c>
      <c r="R50" s="241"/>
      <c r="S50" s="241"/>
      <c r="T50" s="241"/>
      <c r="U50" s="241"/>
      <c r="V50" s="241"/>
      <c r="W50" s="241"/>
      <c r="X50" s="241"/>
      <c r="Y50" s="241"/>
      <c r="Z50" s="241"/>
    </row>
    <row r="51" spans="1:26">
      <c r="A51" s="234" t="s">
        <v>676</v>
      </c>
      <c r="B51" s="241"/>
      <c r="C51" s="241"/>
      <c r="D51" s="241">
        <v>0.14195834213028752</v>
      </c>
      <c r="E51" s="241">
        <v>0.13415474767459992</v>
      </c>
      <c r="F51" s="241">
        <v>0.14342562586183444</v>
      </c>
      <c r="G51" s="241">
        <v>0.13528837874106006</v>
      </c>
      <c r="H51" s="241">
        <v>0.14039994609829876</v>
      </c>
      <c r="I51" s="241">
        <v>0.13862628359768042</v>
      </c>
      <c r="J51" s="241">
        <v>0.1322515447422635</v>
      </c>
      <c r="K51" s="241">
        <v>0.13674740490286655</v>
      </c>
      <c r="L51" s="241">
        <v>0.15207690347181152</v>
      </c>
      <c r="M51" s="241">
        <v>0.14177912274514412</v>
      </c>
      <c r="N51" s="241">
        <v>0.14205055576054534</v>
      </c>
      <c r="O51" s="241">
        <v>0.13511507259467601</v>
      </c>
      <c r="P51" s="241">
        <v>0.14232353784607912</v>
      </c>
      <c r="Q51" s="241">
        <v>0.14784659504302797</v>
      </c>
      <c r="R51" s="241">
        <v>0.1493944602608068</v>
      </c>
      <c r="S51" s="241">
        <v>0.13866604310902808</v>
      </c>
      <c r="T51" s="241">
        <v>0.11262085256152136</v>
      </c>
      <c r="U51" s="241">
        <v>0.11923420213753823</v>
      </c>
      <c r="V51" s="241">
        <v>0.1190179820742229</v>
      </c>
      <c r="W51" s="241">
        <v>0.10911883523947895</v>
      </c>
      <c r="X51" s="241">
        <v>0.10010779891431199</v>
      </c>
      <c r="Y51" s="241">
        <v>0.10147053394028129</v>
      </c>
      <c r="Z51" s="241">
        <v>0.1031005100107269</v>
      </c>
    </row>
    <row r="52" spans="1:26">
      <c r="A52" s="234" t="s">
        <v>677</v>
      </c>
      <c r="B52" s="241">
        <v>0.19089836399927376</v>
      </c>
      <c r="C52" s="241">
        <v>0.1908036454276924</v>
      </c>
      <c r="D52" s="241">
        <v>0.1777329900240478</v>
      </c>
      <c r="E52" s="241">
        <v>0.16244826228785123</v>
      </c>
      <c r="F52" s="241">
        <v>0.17949508581282758</v>
      </c>
      <c r="G52" s="241">
        <v>0.16333489887981983</v>
      </c>
      <c r="H52" s="241">
        <v>0.17698907382333007</v>
      </c>
      <c r="I52" s="241">
        <v>0.1673487560624424</v>
      </c>
      <c r="J52" s="241">
        <v>0.15629804964723315</v>
      </c>
      <c r="K52" s="241">
        <v>0.1661007891135072</v>
      </c>
      <c r="L52" s="241"/>
      <c r="M52" s="241"/>
      <c r="N52" s="241">
        <v>0.16472152703982079</v>
      </c>
      <c r="O52" s="241"/>
      <c r="P52" s="241">
        <v>0.15168506935401593</v>
      </c>
      <c r="Q52" s="241">
        <v>0.15048514088165088</v>
      </c>
      <c r="R52" s="241">
        <v>0.15844110307056328</v>
      </c>
      <c r="S52" s="241">
        <v>0.14681866241275895</v>
      </c>
      <c r="T52" s="241">
        <v>0.12691743060645616</v>
      </c>
      <c r="U52" s="241">
        <v>0.11648914739202661</v>
      </c>
      <c r="V52" s="241">
        <v>0.11522539222507289</v>
      </c>
      <c r="W52" s="241">
        <v>9.9769963268123513E-2</v>
      </c>
      <c r="X52" s="241">
        <v>9.9025801079394016E-2</v>
      </c>
      <c r="Y52" s="241">
        <v>0.10196888921317562</v>
      </c>
      <c r="Z52" s="241">
        <v>0.1137326181157261</v>
      </c>
    </row>
    <row r="53" spans="1:26">
      <c r="A53" s="234" t="s">
        <v>678</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v>0.11851423073168049</v>
      </c>
      <c r="Y53" s="241">
        <v>0.12289505438782013</v>
      </c>
      <c r="Z53" s="241">
        <v>0.13287959451991452</v>
      </c>
    </row>
    <row r="54" spans="1:26">
      <c r="A54" s="234" t="s">
        <v>679</v>
      </c>
      <c r="B54" s="241"/>
      <c r="C54" s="241"/>
      <c r="D54" s="241"/>
      <c r="E54" s="241"/>
      <c r="F54" s="241"/>
      <c r="G54" s="241"/>
      <c r="H54" s="241"/>
      <c r="I54" s="241"/>
      <c r="J54" s="241"/>
      <c r="K54" s="241"/>
      <c r="L54" s="241"/>
      <c r="M54" s="241"/>
      <c r="N54" s="241">
        <v>0.11960163963555637</v>
      </c>
      <c r="O54" s="241">
        <v>0.10865575142630428</v>
      </c>
      <c r="P54" s="241">
        <v>0.10969386753508889</v>
      </c>
      <c r="Q54" s="241">
        <v>0.11727621481976612</v>
      </c>
      <c r="R54" s="241">
        <v>0.12536358198175881</v>
      </c>
      <c r="S54" s="241">
        <v>0.11358368273947618</v>
      </c>
      <c r="T54" s="241">
        <v>0.11075948026755761</v>
      </c>
      <c r="U54" s="241">
        <v>0.10054175385936918</v>
      </c>
      <c r="V54" s="241">
        <v>0.10070287133382018</v>
      </c>
      <c r="W54" s="241">
        <v>9.758607546230387E-2</v>
      </c>
      <c r="X54" s="241">
        <v>8.499399957252024E-2</v>
      </c>
      <c r="Y54" s="241">
        <v>8.3444735065067235E-2</v>
      </c>
      <c r="Z54" s="241">
        <v>8.8750517386041408E-2</v>
      </c>
    </row>
    <row r="55" spans="1:26">
      <c r="A55" s="234" t="s">
        <v>680</v>
      </c>
      <c r="B55" s="241">
        <v>0.21232369082905544</v>
      </c>
      <c r="C55" s="241">
        <v>0.19727716599975093</v>
      </c>
      <c r="D55" s="241">
        <v>0.18011458817325202</v>
      </c>
      <c r="E55" s="241">
        <v>0.15817417676442921</v>
      </c>
      <c r="F55" s="241">
        <v>0.17133402191426786</v>
      </c>
      <c r="G55" s="241">
        <v>0.16210913339306732</v>
      </c>
      <c r="H55" s="241">
        <v>0.16364741476688038</v>
      </c>
      <c r="I55" s="241">
        <v>0.15752575993527621</v>
      </c>
      <c r="J55" s="241">
        <v>0.14486223109928792</v>
      </c>
      <c r="K55" s="241">
        <v>0.16143129254620231</v>
      </c>
      <c r="L55" s="241">
        <v>0.17083872183581189</v>
      </c>
      <c r="M55" s="241">
        <v>0.16823534080712166</v>
      </c>
      <c r="N55" s="241">
        <v>0.17672153451977099</v>
      </c>
      <c r="O55" s="241">
        <v>0.19495534379521806</v>
      </c>
      <c r="P55" s="241">
        <v>0.22563285279176987</v>
      </c>
      <c r="Q55" s="241">
        <v>0.28395882482835638</v>
      </c>
      <c r="R55" s="241">
        <v>0.29913172650120728</v>
      </c>
      <c r="S55" s="241">
        <v>0.26662236781534215</v>
      </c>
      <c r="T55" s="241">
        <v>0.2162464447319212</v>
      </c>
      <c r="U55" s="241">
        <v>0.15865287152875582</v>
      </c>
      <c r="V55" s="241">
        <v>0.13826673135865589</v>
      </c>
      <c r="W55" s="241">
        <v>0.12717713874728437</v>
      </c>
      <c r="X55" s="241">
        <v>0.11803298472575115</v>
      </c>
      <c r="Y55" s="241">
        <v>0.13502184043273552</v>
      </c>
      <c r="Z55" s="241">
        <v>0.15402976017847683</v>
      </c>
    </row>
    <row r="56" spans="1:26">
      <c r="A56" s="234" t="s">
        <v>681</v>
      </c>
      <c r="B56" s="241">
        <v>0.20272507312111498</v>
      </c>
      <c r="C56" s="241">
        <v>0.19323138425173794</v>
      </c>
      <c r="D56" s="241">
        <v>0.19198563761319795</v>
      </c>
      <c r="E56" s="241">
        <v>0.17983585082799725</v>
      </c>
      <c r="F56" s="241">
        <v>0.20722496570262675</v>
      </c>
      <c r="G56" s="241">
        <v>0.20284555441159396</v>
      </c>
      <c r="H56" s="241">
        <v>0.21201080051407448</v>
      </c>
      <c r="I56" s="241">
        <v>0.2096847035304783</v>
      </c>
      <c r="J56" s="241">
        <v>0.19686732576952976</v>
      </c>
      <c r="K56" s="241">
        <v>0.22500562102574373</v>
      </c>
      <c r="L56" s="241">
        <v>0.27200884139904918</v>
      </c>
      <c r="M56" s="241">
        <v>0.26861324658900254</v>
      </c>
      <c r="N56" s="241">
        <v>0.2673560102926511</v>
      </c>
      <c r="O56" s="241">
        <v>0.24602262972132674</v>
      </c>
      <c r="P56" s="241"/>
      <c r="Q56" s="241">
        <v>0.25682989344188328</v>
      </c>
      <c r="R56" s="241">
        <v>0.27116152606572402</v>
      </c>
      <c r="S56" s="241">
        <v>0.2506156142841196</v>
      </c>
      <c r="T56" s="241">
        <v>0.21164746429130385</v>
      </c>
      <c r="U56" s="241">
        <v>0.19339483174791805</v>
      </c>
      <c r="V56" s="241">
        <v>0.20227820901560939</v>
      </c>
      <c r="W56" s="241">
        <v>0.19080800791104452</v>
      </c>
      <c r="X56" s="241">
        <v>0.18403416930426977</v>
      </c>
      <c r="Y56" s="241">
        <v>0.20287163978042969</v>
      </c>
      <c r="Z56" s="241">
        <v>0.22593579894683474</v>
      </c>
    </row>
    <row r="57" spans="1:26">
      <c r="A57" s="234" t="s">
        <v>682</v>
      </c>
      <c r="B57" s="241">
        <v>0.16589767186808566</v>
      </c>
      <c r="C57" s="241">
        <v>0.16479115004432512</v>
      </c>
      <c r="D57" s="241">
        <v>0.16366330271740961</v>
      </c>
      <c r="E57" s="241">
        <v>0.1598765826320902</v>
      </c>
      <c r="F57" s="241">
        <v>0.16099501112989689</v>
      </c>
      <c r="G57" s="241">
        <v>0.15341383800251041</v>
      </c>
      <c r="H57" s="241">
        <v>0.17285467042051608</v>
      </c>
      <c r="I57" s="241">
        <v>0.17848310509638868</v>
      </c>
      <c r="J57" s="241">
        <v>0.16402115331718797</v>
      </c>
      <c r="K57" s="241">
        <v>0.16087148604694601</v>
      </c>
      <c r="L57" s="241">
        <v>0.18092695156329869</v>
      </c>
      <c r="M57" s="241">
        <v>0.17457622958826921</v>
      </c>
      <c r="N57" s="241">
        <v>0.17245486647012573</v>
      </c>
      <c r="O57" s="241">
        <v>0.15773867412890907</v>
      </c>
      <c r="P57" s="241">
        <v>0.16307070412486327</v>
      </c>
      <c r="Q57" s="241">
        <v>0.16034890152292386</v>
      </c>
      <c r="R57" s="241">
        <v>0.16639059618575913</v>
      </c>
      <c r="S57" s="241">
        <v>0.16212911656381265</v>
      </c>
      <c r="T57" s="241">
        <v>0.15476781470393305</v>
      </c>
      <c r="U57" s="241">
        <v>0.13675685633631227</v>
      </c>
      <c r="V57" s="241">
        <v>0.13390543466461666</v>
      </c>
      <c r="W57" s="241">
        <v>0.12622399809460297</v>
      </c>
      <c r="X57" s="241">
        <v>0.11676118379574883</v>
      </c>
      <c r="Y57" s="241">
        <v>0.12593255412499607</v>
      </c>
      <c r="Z57" s="241">
        <v>0.12656549626960159</v>
      </c>
    </row>
    <row r="58" spans="1:26">
      <c r="A58" s="234" t="s">
        <v>683</v>
      </c>
      <c r="B58" s="241">
        <v>0.19760875254962904</v>
      </c>
      <c r="C58" s="241">
        <v>0.18355065408854296</v>
      </c>
      <c r="D58" s="241">
        <v>0.17256733109522043</v>
      </c>
      <c r="E58" s="241">
        <v>0.16426684877539624</v>
      </c>
      <c r="F58" s="241">
        <v>0.16891695526872258</v>
      </c>
      <c r="G58" s="241">
        <v>0.1764366429874186</v>
      </c>
      <c r="H58" s="241">
        <v>0.18454475494920342</v>
      </c>
      <c r="I58" s="241">
        <v>0.19656999597860975</v>
      </c>
      <c r="J58" s="241">
        <v>0.18836635878952376</v>
      </c>
      <c r="K58" s="241">
        <v>0.18840242163944573</v>
      </c>
      <c r="L58" s="241">
        <v>0.21710268277325354</v>
      </c>
      <c r="M58" s="241">
        <v>0.20897709796565761</v>
      </c>
      <c r="N58" s="241">
        <v>0.20502059544895107</v>
      </c>
      <c r="O58" s="241">
        <v>0.189891399896334</v>
      </c>
      <c r="P58" s="241">
        <v>0.18448053035940634</v>
      </c>
      <c r="Q58" s="241">
        <v>0.18201497446482651</v>
      </c>
      <c r="R58" s="241">
        <v>0.17579017302877029</v>
      </c>
      <c r="S58" s="241"/>
      <c r="T58" s="241"/>
      <c r="U58" s="241"/>
      <c r="V58" s="241"/>
      <c r="W58" s="241"/>
      <c r="X58" s="241">
        <v>5.5725892655792787E-2</v>
      </c>
      <c r="Y58" s="241"/>
      <c r="Z58" s="241"/>
    </row>
    <row r="59" spans="1:26">
      <c r="A59" s="234" t="s">
        <v>684</v>
      </c>
      <c r="B59" s="241"/>
      <c r="C59" s="241"/>
      <c r="D59" s="241"/>
      <c r="E59" s="241"/>
      <c r="F59" s="241"/>
      <c r="G59" s="241"/>
      <c r="H59" s="241"/>
      <c r="I59" s="241"/>
      <c r="J59" s="241"/>
      <c r="K59" s="241"/>
      <c r="L59" s="241"/>
      <c r="M59" s="241"/>
      <c r="N59" s="241">
        <v>0.16273597302748555</v>
      </c>
      <c r="O59" s="241">
        <v>0.16018324080862339</v>
      </c>
      <c r="P59" s="241">
        <v>0.18544942359353328</v>
      </c>
      <c r="Q59" s="241">
        <v>0.21469986610593242</v>
      </c>
      <c r="R59" s="241">
        <v>0.26089557220342541</v>
      </c>
      <c r="S59" s="241">
        <v>0.25441381533445584</v>
      </c>
      <c r="T59" s="241">
        <v>0.22499508960040973</v>
      </c>
      <c r="U59" s="241">
        <v>0.19802803645093744</v>
      </c>
      <c r="V59" s="241">
        <v>0.18513392993409744</v>
      </c>
      <c r="W59" s="241">
        <v>0.15013332497501072</v>
      </c>
      <c r="X59" s="241">
        <v>0.13990722526419785</v>
      </c>
      <c r="Y59" s="241">
        <v>0.14886065033610774</v>
      </c>
      <c r="Z59" s="241">
        <v>0.1578524889073277</v>
      </c>
    </row>
    <row r="60" spans="1:26">
      <c r="A60" s="234" t="s">
        <v>685</v>
      </c>
      <c r="B60" s="241"/>
      <c r="C60" s="241"/>
      <c r="D60" s="241"/>
      <c r="E60" s="241"/>
      <c r="F60" s="241"/>
      <c r="G60" s="241"/>
      <c r="H60" s="241"/>
      <c r="I60" s="241"/>
      <c r="J60" s="241"/>
      <c r="K60" s="241"/>
      <c r="L60" s="241"/>
      <c r="M60" s="241"/>
      <c r="N60" s="241"/>
      <c r="O60" s="241"/>
      <c r="P60" s="241"/>
      <c r="Q60" s="241">
        <v>0.24089651824220468</v>
      </c>
      <c r="R60" s="241">
        <v>0.25463689598163491</v>
      </c>
      <c r="S60" s="241">
        <v>0.25309858513570688</v>
      </c>
      <c r="T60" s="241">
        <v>0.22809829687502953</v>
      </c>
      <c r="U60" s="241">
        <v>0.21540220531176757</v>
      </c>
      <c r="V60" s="241">
        <v>0.20486114702597233</v>
      </c>
      <c r="W60" s="241">
        <v>0.17834398008176466</v>
      </c>
      <c r="X60" s="241">
        <v>0.15638014688873614</v>
      </c>
      <c r="Y60" s="241">
        <v>0.16289027235411616</v>
      </c>
      <c r="Z60" s="241">
        <v>0.16950386586092656</v>
      </c>
    </row>
    <row r="61" spans="1:26">
      <c r="A61" s="234" t="s">
        <v>686</v>
      </c>
      <c r="B61" s="241">
        <v>0.21941290719358122</v>
      </c>
      <c r="C61" s="241">
        <v>0.21464981931469074</v>
      </c>
      <c r="D61" s="241">
        <v>0.19995927072404882</v>
      </c>
      <c r="E61" s="241">
        <v>0.1851905027668303</v>
      </c>
      <c r="F61" s="241">
        <v>0.20390986816013482</v>
      </c>
      <c r="G61" s="241">
        <v>0.1834884001227807</v>
      </c>
      <c r="H61" s="241">
        <v>0.18896707150060457</v>
      </c>
      <c r="I61" s="241">
        <v>0.17725913338244007</v>
      </c>
      <c r="J61" s="241">
        <v>0.16958120933910079</v>
      </c>
      <c r="K61" s="241">
        <v>0.16762706954126574</v>
      </c>
      <c r="L61" s="241">
        <v>0.18044200140302227</v>
      </c>
      <c r="M61" s="241">
        <v>0.17313267659057557</v>
      </c>
      <c r="N61" s="241">
        <v>0.16827584772578813</v>
      </c>
      <c r="O61" s="241">
        <v>0.16435312080522416</v>
      </c>
      <c r="P61" s="241">
        <v>0.16134615146524142</v>
      </c>
      <c r="Q61" s="241">
        <v>0.190880325570527</v>
      </c>
      <c r="R61" s="241">
        <v>0.22322356923334605</v>
      </c>
      <c r="S61" s="241">
        <v>0.2218259339052408</v>
      </c>
      <c r="T61" s="241">
        <v>0.21485786024437994</v>
      </c>
      <c r="U61" s="241">
        <v>0.19222346236422613</v>
      </c>
      <c r="V61" s="241">
        <v>0.18618518535343515</v>
      </c>
      <c r="W61" s="241">
        <v>0.17642080278863498</v>
      </c>
      <c r="X61" s="241">
        <v>0.15948931811790396</v>
      </c>
      <c r="Y61" s="241">
        <v>0.16153238233842551</v>
      </c>
      <c r="Z61" s="241">
        <v>0.15986647226576781</v>
      </c>
    </row>
    <row r="62" spans="1:26">
      <c r="A62" s="234" t="s">
        <v>687</v>
      </c>
      <c r="B62" s="241"/>
      <c r="C62" s="241"/>
      <c r="D62" s="241"/>
      <c r="E62" s="241"/>
      <c r="F62" s="241"/>
      <c r="G62" s="241"/>
      <c r="H62" s="241"/>
      <c r="I62" s="241"/>
      <c r="J62" s="241"/>
      <c r="K62" s="241"/>
      <c r="L62" s="241">
        <v>0.13691696769188194</v>
      </c>
      <c r="M62" s="241">
        <v>0.12228385095075767</v>
      </c>
      <c r="N62" s="241">
        <v>0.11098866527973718</v>
      </c>
      <c r="O62" s="241">
        <v>0.11484698537743981</v>
      </c>
      <c r="P62" s="241">
        <v>0.11421705331315421</v>
      </c>
      <c r="Q62" s="241">
        <v>0.11021065314703854</v>
      </c>
      <c r="R62" s="241">
        <v>0.13031266133967725</v>
      </c>
      <c r="S62" s="241">
        <v>0.11842692994485859</v>
      </c>
      <c r="T62" s="241">
        <v>0.11842979582064014</v>
      </c>
      <c r="U62" s="241">
        <v>0.10745518655120326</v>
      </c>
      <c r="V62" s="241">
        <v>0.11651228961749854</v>
      </c>
      <c r="W62" s="241">
        <v>0.11395515761294561</v>
      </c>
      <c r="X62" s="241">
        <v>0.10584711782379995</v>
      </c>
      <c r="Y62" s="241">
        <v>0.1111017074232831</v>
      </c>
      <c r="Z62" s="241">
        <v>0.10488439013024102</v>
      </c>
    </row>
    <row r="63" spans="1:26">
      <c r="A63" s="234" t="s">
        <v>688</v>
      </c>
      <c r="B63" s="241"/>
      <c r="C63" s="241"/>
      <c r="D63" s="241"/>
      <c r="E63" s="241"/>
      <c r="F63" s="241"/>
      <c r="G63" s="241"/>
      <c r="H63" s="241"/>
      <c r="I63" s="241"/>
      <c r="J63" s="241"/>
      <c r="K63" s="241"/>
      <c r="L63" s="241"/>
      <c r="M63" s="241"/>
      <c r="N63" s="241">
        <v>0.14759634314113884</v>
      </c>
      <c r="O63" s="241">
        <v>0.1382306609326456</v>
      </c>
      <c r="P63" s="241">
        <v>0.14741508472739506</v>
      </c>
      <c r="Q63" s="241">
        <v>0.14211607485982775</v>
      </c>
      <c r="R63" s="241">
        <v>0.15027294027913343</v>
      </c>
      <c r="S63" s="241">
        <v>0.13885919288923718</v>
      </c>
      <c r="T63" s="241">
        <v>0.13163030660682423</v>
      </c>
      <c r="U63" s="241">
        <v>0.11645413200597399</v>
      </c>
      <c r="V63" s="241">
        <v>0.12681921957309558</v>
      </c>
      <c r="W63" s="241">
        <v>0.12162161326065299</v>
      </c>
      <c r="X63" s="241">
        <v>0.11399749292450895</v>
      </c>
      <c r="Y63" s="241">
        <v>0.11584636728750876</v>
      </c>
      <c r="Z63" s="241">
        <v>0.12329721502896063</v>
      </c>
    </row>
    <row r="64" spans="1:26">
      <c r="A64" s="234" t="s">
        <v>689</v>
      </c>
      <c r="B64" s="241">
        <v>0.21749523281014621</v>
      </c>
      <c r="C64" s="241">
        <v>0.21602827558256707</v>
      </c>
      <c r="D64" s="241">
        <v>0.2030618341079225</v>
      </c>
      <c r="E64" s="241">
        <v>0.18424357914041656</v>
      </c>
      <c r="F64" s="241">
        <v>0.24440049074325737</v>
      </c>
      <c r="G64" s="241">
        <v>0.22068233571967072</v>
      </c>
      <c r="H64" s="241">
        <v>0.24994567287706171</v>
      </c>
      <c r="I64" s="241">
        <v>0.23916800576296901</v>
      </c>
      <c r="J64" s="241">
        <v>0.22143816073616893</v>
      </c>
      <c r="K64" s="241">
        <v>0.23243361089212849</v>
      </c>
      <c r="L64" s="241"/>
      <c r="M64" s="241"/>
      <c r="N64" s="241">
        <v>0.24019523116601108</v>
      </c>
      <c r="O64" s="241">
        <v>0.2381353240964777</v>
      </c>
      <c r="P64" s="241">
        <v>0.25153611919716157</v>
      </c>
      <c r="Q64" s="241">
        <v>0.29689392864143271</v>
      </c>
      <c r="R64" s="241">
        <v>0.33608241749621559</v>
      </c>
      <c r="S64" s="241">
        <v>0.32967681486207834</v>
      </c>
      <c r="T64" s="241">
        <v>0.29009941652328075</v>
      </c>
      <c r="U64" s="241">
        <v>0.25317574836127132</v>
      </c>
      <c r="V64" s="241">
        <v>0.24561992692163911</v>
      </c>
      <c r="W64" s="241"/>
      <c r="X64" s="241"/>
      <c r="Y64" s="241">
        <v>0.20638683866662469</v>
      </c>
      <c r="Z64" s="241">
        <v>0.22529543621569467</v>
      </c>
    </row>
    <row r="65" spans="1:26">
      <c r="A65" s="234" t="s">
        <v>690</v>
      </c>
      <c r="B65" s="241">
        <v>0.19983603296172134</v>
      </c>
      <c r="C65" s="241">
        <v>0.19315597064501294</v>
      </c>
      <c r="D65" s="241">
        <v>0.18004735428867399</v>
      </c>
      <c r="E65" s="241">
        <v>0.1616534923171746</v>
      </c>
      <c r="F65" s="241">
        <v>0.18550430425721293</v>
      </c>
      <c r="G65" s="241">
        <v>0.17836604181820964</v>
      </c>
      <c r="H65" s="241">
        <v>0.16372675308052145</v>
      </c>
      <c r="I65" s="241">
        <v>0.16198291888640784</v>
      </c>
      <c r="J65" s="241">
        <v>0.16011848232987361</v>
      </c>
      <c r="K65" s="241">
        <v>0.16389462733250321</v>
      </c>
      <c r="L65" s="241">
        <v>0.1765317582688305</v>
      </c>
      <c r="M65" s="241">
        <v>0.16271916024249314</v>
      </c>
      <c r="N65" s="241">
        <v>0.16437497680394506</v>
      </c>
      <c r="O65" s="241">
        <v>0.15789994056756895</v>
      </c>
      <c r="P65" s="241">
        <v>0.16369607858820298</v>
      </c>
      <c r="Q65" s="241">
        <v>0.17003571174606436</v>
      </c>
      <c r="R65" s="241">
        <v>0.18147627720175227</v>
      </c>
      <c r="S65" s="241">
        <v>0.18203814130861812</v>
      </c>
      <c r="T65" s="241">
        <v>0.17021143635123387</v>
      </c>
      <c r="U65" s="241">
        <v>0.15250379769063502</v>
      </c>
      <c r="V65" s="241">
        <v>0.1531634846536537</v>
      </c>
      <c r="W65" s="241">
        <v>0.14383915154995064</v>
      </c>
      <c r="X65" s="241">
        <v>0.13451708334017465</v>
      </c>
      <c r="Y65" s="241">
        <v>0.14423961608514996</v>
      </c>
      <c r="Z65" s="241">
        <v>0.15274830365788392</v>
      </c>
    </row>
    <row r="66" spans="1:26">
      <c r="A66" s="234" t="s">
        <v>691</v>
      </c>
      <c r="B66" s="241"/>
      <c r="C66" s="241"/>
      <c r="D66" s="241"/>
      <c r="E66" s="241"/>
      <c r="F66" s="241"/>
      <c r="G66" s="241"/>
      <c r="H66" s="241"/>
      <c r="I66" s="241"/>
      <c r="J66" s="241"/>
      <c r="K66" s="241"/>
      <c r="L66" s="241"/>
      <c r="M66" s="241">
        <v>0.19940010544677442</v>
      </c>
      <c r="N66" s="241">
        <v>0.19991246819935873</v>
      </c>
      <c r="O66" s="241">
        <v>0.20284559024481191</v>
      </c>
      <c r="P66" s="241">
        <v>0.21011531884780152</v>
      </c>
      <c r="Q66" s="241">
        <v>0.23395604302540246</v>
      </c>
      <c r="R66" s="241">
        <v>0.25928274170514742</v>
      </c>
      <c r="S66" s="241">
        <v>0.26983583634947544</v>
      </c>
      <c r="T66" s="241">
        <v>0.24355103043689025</v>
      </c>
      <c r="U66" s="241">
        <v>0.21183223832876091</v>
      </c>
      <c r="V66" s="241">
        <v>0.20078573787025372</v>
      </c>
      <c r="W66" s="241">
        <v>0.19449292218034467</v>
      </c>
      <c r="X66" s="241">
        <v>0.17769384318179324</v>
      </c>
      <c r="Y66" s="241">
        <v>0.18139912502505642</v>
      </c>
      <c r="Z66" s="241">
        <v>0.20798386773727062</v>
      </c>
    </row>
    <row r="67" spans="1:26">
      <c r="A67" s="234" t="s">
        <v>692</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v>0.15983801520858992</v>
      </c>
      <c r="Y67" s="241">
        <v>0.15530198156459571</v>
      </c>
      <c r="Z67" s="241">
        <v>0.1519088739476975</v>
      </c>
    </row>
    <row r="68" spans="1:26">
      <c r="A68" s="234" t="s">
        <v>693</v>
      </c>
      <c r="B68" s="241"/>
      <c r="C68" s="241"/>
      <c r="D68" s="241"/>
      <c r="E68" s="241"/>
      <c r="F68" s="241"/>
      <c r="G68" s="241"/>
      <c r="H68" s="241"/>
      <c r="I68" s="241"/>
      <c r="J68" s="241"/>
      <c r="K68" s="241"/>
      <c r="L68" s="241"/>
      <c r="M68" s="241"/>
      <c r="N68" s="241"/>
      <c r="O68" s="241"/>
      <c r="P68" s="241"/>
      <c r="Q68" s="241"/>
      <c r="R68" s="241"/>
      <c r="S68" s="241"/>
      <c r="T68" s="241">
        <v>0.16532085699322924</v>
      </c>
      <c r="U68" s="241">
        <v>0.1522486897471432</v>
      </c>
      <c r="V68" s="241">
        <v>0.15020449290402924</v>
      </c>
      <c r="W68" s="241">
        <v>0.14760876552909843</v>
      </c>
      <c r="X68" s="241">
        <v>0.14824445927574154</v>
      </c>
      <c r="Y68" s="241">
        <v>0.14666781566305417</v>
      </c>
      <c r="Z68" s="241">
        <v>0.14403360381859898</v>
      </c>
    </row>
    <row r="69" spans="1:26">
      <c r="A69" s="234" t="s">
        <v>694</v>
      </c>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v>9.9544391953504216E-2</v>
      </c>
      <c r="Z69" s="241">
        <v>0.10194614458413925</v>
      </c>
    </row>
    <row r="70" spans="1:26">
      <c r="A70" s="234" t="s">
        <v>695</v>
      </c>
      <c r="B70" s="241"/>
      <c r="C70" s="241"/>
      <c r="D70" s="241"/>
      <c r="E70" s="241"/>
      <c r="F70" s="241"/>
      <c r="G70" s="241">
        <v>0.14653941507105808</v>
      </c>
      <c r="H70" s="241">
        <v>0.1443395206051413</v>
      </c>
      <c r="I70" s="241">
        <v>0.13862365253265391</v>
      </c>
      <c r="J70" s="241">
        <v>0.13425980326668049</v>
      </c>
      <c r="K70" s="241">
        <v>0.14321497730708119</v>
      </c>
      <c r="L70" s="241">
        <v>0.14973667884167915</v>
      </c>
      <c r="M70" s="241">
        <v>0.13956537472846575</v>
      </c>
      <c r="N70" s="241"/>
      <c r="O70" s="241">
        <v>0.12392374258942765</v>
      </c>
      <c r="P70" s="241">
        <v>0.13019157717075391</v>
      </c>
      <c r="Q70" s="241">
        <v>0.13301486963592277</v>
      </c>
      <c r="R70" s="241">
        <v>0.13359534901564393</v>
      </c>
      <c r="S70" s="241">
        <v>0.12123300032574523</v>
      </c>
      <c r="T70" s="241">
        <v>0.11117555563376959</v>
      </c>
      <c r="U70" s="241">
        <v>0.10514971183485275</v>
      </c>
      <c r="V70" s="241">
        <v>0.10791229516700225</v>
      </c>
      <c r="W70" s="241">
        <v>9.7658464267212433E-2</v>
      </c>
      <c r="X70" s="241">
        <v>0.10224143425314632</v>
      </c>
      <c r="Y70" s="241">
        <v>0.10484929133369067</v>
      </c>
      <c r="Z70" s="241">
        <v>0.10545583953885861</v>
      </c>
    </row>
    <row r="71" spans="1:26">
      <c r="A71" s="234" t="s">
        <v>696</v>
      </c>
      <c r="B71" s="241">
        <v>0.26977726530793744</v>
      </c>
      <c r="C71" s="241">
        <v>0.24505694595213409</v>
      </c>
      <c r="D71" s="241">
        <v>0.23839669181582815</v>
      </c>
      <c r="E71" s="241">
        <v>0.21583475684006598</v>
      </c>
      <c r="F71" s="241">
        <v>0.23690356470987423</v>
      </c>
      <c r="G71" s="241">
        <v>0.23561271228439415</v>
      </c>
      <c r="H71" s="241">
        <v>0.23967682266168011</v>
      </c>
      <c r="I71" s="241">
        <v>0.23301944933798904</v>
      </c>
      <c r="J71" s="241">
        <v>0.21274300060766671</v>
      </c>
      <c r="K71" s="241">
        <v>0.22597377956763387</v>
      </c>
      <c r="L71" s="241">
        <v>0.25054040530266569</v>
      </c>
      <c r="M71" s="241">
        <v>0.23753177093578917</v>
      </c>
      <c r="N71" s="241">
        <v>0.25023713819695026</v>
      </c>
      <c r="O71" s="241">
        <v>0.25035852841263406</v>
      </c>
      <c r="P71" s="241">
        <v>0.27120117194955173</v>
      </c>
      <c r="Q71" s="241">
        <v>0.29396070574128058</v>
      </c>
      <c r="R71" s="241">
        <v>0.34494271870222915</v>
      </c>
      <c r="S71" s="241">
        <v>0.32528655743518664</v>
      </c>
      <c r="T71" s="241">
        <v>0.27568890191020018</v>
      </c>
      <c r="U71" s="241">
        <v>0.23121671147385642</v>
      </c>
      <c r="V71" s="241">
        <v>0.20352909696157631</v>
      </c>
      <c r="W71" s="241">
        <v>0.18583113219913897</v>
      </c>
      <c r="X71" s="241">
        <v>0.1657596298000546</v>
      </c>
      <c r="Y71" s="241">
        <v>0.19647788312833825</v>
      </c>
      <c r="Z71" s="241">
        <v>0.20704617895826041</v>
      </c>
    </row>
    <row r="72" spans="1:26">
      <c r="A72" s="234" t="s">
        <v>697</v>
      </c>
      <c r="B72" s="241"/>
      <c r="C72" s="241"/>
      <c r="D72" s="241"/>
      <c r="E72" s="241"/>
      <c r="F72" s="241"/>
      <c r="G72" s="241"/>
      <c r="H72" s="241"/>
      <c r="I72" s="241"/>
      <c r="J72" s="241"/>
      <c r="K72" s="241"/>
      <c r="L72" s="241"/>
      <c r="M72" s="241">
        <v>0.14266901448091507</v>
      </c>
      <c r="N72" s="241">
        <v>0.15051687539058778</v>
      </c>
      <c r="O72" s="241">
        <v>0.15223898701806232</v>
      </c>
      <c r="P72" s="241">
        <v>0.16679519676900051</v>
      </c>
      <c r="Q72" s="241">
        <v>0.18971463862780102</v>
      </c>
      <c r="R72" s="241">
        <v>0.21084727761519523</v>
      </c>
      <c r="S72" s="241">
        <v>0.21248321011775625</v>
      </c>
      <c r="T72" s="241">
        <v>0.19633299469233098</v>
      </c>
      <c r="U72" s="241">
        <v>0.17006092394906183</v>
      </c>
      <c r="V72" s="241">
        <v>0.1559616358830791</v>
      </c>
      <c r="W72" s="241">
        <v>0.15283078664758135</v>
      </c>
      <c r="X72" s="241">
        <v>0.13616765765297859</v>
      </c>
      <c r="Y72" s="241">
        <v>0.13615141976376363</v>
      </c>
      <c r="Z72" s="241">
        <v>0.14023121534173633</v>
      </c>
    </row>
    <row r="73" spans="1:26">
      <c r="A73" s="234" t="s">
        <v>698</v>
      </c>
      <c r="B73" s="241">
        <v>0.18587072447136427</v>
      </c>
      <c r="C73" s="241">
        <v>0.16719381257058349</v>
      </c>
      <c r="D73" s="241">
        <v>0.16061166374467162</v>
      </c>
      <c r="E73" s="241">
        <v>0.15079392381204043</v>
      </c>
      <c r="F73" s="241">
        <v>0.15674964189616958</v>
      </c>
      <c r="G73" s="241">
        <v>0.1532773968036048</v>
      </c>
      <c r="H73" s="241">
        <v>0.15201746097309668</v>
      </c>
      <c r="I73" s="241">
        <v>0.16139967743101377</v>
      </c>
      <c r="J73" s="241">
        <v>0.15065727930252792</v>
      </c>
      <c r="K73" s="241">
        <v>0.15322213752309091</v>
      </c>
      <c r="L73" s="241">
        <v>0.17534334491048789</v>
      </c>
      <c r="M73" s="241">
        <v>0.16831930145331259</v>
      </c>
      <c r="N73" s="241">
        <v>0.16726256820329363</v>
      </c>
      <c r="O73" s="241">
        <v>0.15733524515229097</v>
      </c>
      <c r="P73" s="241">
        <v>0.15922367097389567</v>
      </c>
      <c r="Q73" s="241">
        <v>0.1636983568964043</v>
      </c>
      <c r="R73" s="241">
        <v>0.16710431600033088</v>
      </c>
      <c r="S73" s="241">
        <v>0.15713585558683665</v>
      </c>
      <c r="T73" s="241">
        <v>0.11625016548560847</v>
      </c>
      <c r="U73" s="241">
        <v>9.3968013937019992E-2</v>
      </c>
      <c r="V73" s="241">
        <v>9.47098252712857E-2</v>
      </c>
      <c r="W73" s="241">
        <v>9.6946475940721949E-2</v>
      </c>
      <c r="X73" s="241">
        <v>9.6259258004576242E-2</v>
      </c>
      <c r="Y73" s="241">
        <v>0.10965103490388615</v>
      </c>
      <c r="Z73" s="241">
        <v>0.12025901149593964</v>
      </c>
    </row>
    <row r="74" spans="1:26">
      <c r="A74" s="234" t="s">
        <v>699</v>
      </c>
      <c r="B74" s="241"/>
      <c r="C74" s="241">
        <v>0.1650217174543977</v>
      </c>
      <c r="D74" s="241">
        <v>0.15898748519960229</v>
      </c>
      <c r="E74" s="241">
        <v>0.16762097009156307</v>
      </c>
      <c r="F74" s="241">
        <v>0.1787943766617367</v>
      </c>
      <c r="G74" s="241">
        <v>0.15404324674012385</v>
      </c>
      <c r="H74" s="241">
        <v>0.16737337789660001</v>
      </c>
      <c r="I74" s="241">
        <v>0.17470247808877937</v>
      </c>
      <c r="J74" s="241">
        <v>0.16814417505155901</v>
      </c>
      <c r="K74" s="241">
        <v>0.15960667907033146</v>
      </c>
      <c r="L74" s="241">
        <v>0.18192252817317209</v>
      </c>
      <c r="M74" s="241">
        <v>0.1727623949920121</v>
      </c>
      <c r="N74" s="241">
        <v>0.17415305463016939</v>
      </c>
      <c r="O74" s="241"/>
      <c r="P74" s="241">
        <v>0.17044224027150345</v>
      </c>
      <c r="Q74" s="241">
        <v>0.17965449697814193</v>
      </c>
      <c r="R74" s="241">
        <v>0.18330529763986128</v>
      </c>
      <c r="S74" s="241">
        <v>0.17818876281140653</v>
      </c>
      <c r="T74" s="241">
        <v>0.16014175401848571</v>
      </c>
      <c r="U74" s="241">
        <v>0.14107534054879953</v>
      </c>
      <c r="V74" s="241">
        <v>0.13195165598370032</v>
      </c>
      <c r="W74" s="241">
        <v>0.12939795987867761</v>
      </c>
      <c r="X74" s="241">
        <v>0.11742595634574897</v>
      </c>
      <c r="Y74" s="241">
        <v>0.12058724376241796</v>
      </c>
      <c r="Z74" s="241">
        <v>0.13111365790833732</v>
      </c>
    </row>
    <row r="75" spans="1:26">
      <c r="A75" s="234" t="s">
        <v>700</v>
      </c>
      <c r="B75" s="241">
        <v>0.26112987356917122</v>
      </c>
      <c r="C75" s="241">
        <v>0.23517338757797104</v>
      </c>
      <c r="D75" s="241">
        <v>0.21731267214791355</v>
      </c>
      <c r="E75" s="241">
        <v>0.20039190427566808</v>
      </c>
      <c r="F75" s="241">
        <v>0.21639349269799954</v>
      </c>
      <c r="G75" s="241">
        <v>0.20526263783137147</v>
      </c>
      <c r="H75" s="241">
        <v>0.20125625066186847</v>
      </c>
      <c r="I75" s="241">
        <v>0.20374221597604639</v>
      </c>
      <c r="J75" s="241">
        <v>0.20163616596586562</v>
      </c>
      <c r="K75" s="241"/>
      <c r="L75" s="241">
        <v>0.22775005459263495</v>
      </c>
      <c r="M75" s="241">
        <v>0.21535975571161417</v>
      </c>
      <c r="N75" s="241">
        <v>0.21445114912640206</v>
      </c>
      <c r="O75" s="241">
        <v>0.20198108389152525</v>
      </c>
      <c r="P75" s="241">
        <v>0.20108314388345874</v>
      </c>
      <c r="Q75" s="241">
        <v>0.20674096463079683</v>
      </c>
      <c r="R75" s="241">
        <v>0.21473422534489212</v>
      </c>
      <c r="S75" s="241">
        <v>0.20964300155753829</v>
      </c>
      <c r="T75" s="241">
        <v>0.18511955720103318</v>
      </c>
      <c r="U75" s="241">
        <v>0.16472698806447059</v>
      </c>
      <c r="V75" s="241">
        <v>0.15679984879282571</v>
      </c>
      <c r="W75" s="241">
        <v>0.14319744478450247</v>
      </c>
      <c r="X75" s="241">
        <v>0.12833613454502169</v>
      </c>
      <c r="Y75" s="241">
        <v>0.13601734676035981</v>
      </c>
      <c r="Z75" s="241">
        <v>0.14143701591976646</v>
      </c>
    </row>
    <row r="76" spans="1:26">
      <c r="A76" s="234" t="s">
        <v>701</v>
      </c>
      <c r="B76" s="241">
        <v>0.19542989900828239</v>
      </c>
      <c r="C76" s="241">
        <v>0.20429568563239378</v>
      </c>
      <c r="D76" s="241">
        <v>0.20448497425035103</v>
      </c>
      <c r="E76" s="241">
        <v>0.20298788172201293</v>
      </c>
      <c r="F76" s="241">
        <v>0.20660595028506701</v>
      </c>
      <c r="G76" s="241">
        <v>0.21308403109157978</v>
      </c>
      <c r="H76" s="241">
        <v>0.21052280515418312</v>
      </c>
      <c r="I76" s="241">
        <v>0.22215150898080716</v>
      </c>
      <c r="J76" s="241">
        <v>0.21656557976773122</v>
      </c>
      <c r="K76" s="241"/>
      <c r="L76" s="241">
        <v>0.22934503468844983</v>
      </c>
      <c r="M76" s="241">
        <v>0.21155796269432409</v>
      </c>
      <c r="N76" s="241">
        <v>0.20518037760516061</v>
      </c>
      <c r="O76" s="241">
        <v>0.19324709033142601</v>
      </c>
      <c r="P76" s="241">
        <v>0.18704156305541872</v>
      </c>
      <c r="Q76" s="241">
        <v>0.20401836343251389</v>
      </c>
      <c r="R76" s="241">
        <v>0.22147846162915349</v>
      </c>
      <c r="S76" s="241">
        <v>0.21114700397348582</v>
      </c>
      <c r="T76" s="241">
        <v>0.20076578867899597</v>
      </c>
      <c r="U76" s="241">
        <v>0.17127630345627035</v>
      </c>
      <c r="V76" s="241">
        <v>0.17039394863158083</v>
      </c>
      <c r="W76" s="241">
        <v>0.16269469225668692</v>
      </c>
      <c r="X76" s="241">
        <v>0.15202643420417064</v>
      </c>
      <c r="Y76" s="241">
        <v>0.15875635147361419</v>
      </c>
      <c r="Z76" s="241">
        <v>0.16728509085679022</v>
      </c>
    </row>
    <row r="77" spans="1:26">
      <c r="A77" s="234" t="s">
        <v>702</v>
      </c>
      <c r="B77" s="241">
        <v>0.21741876531272705</v>
      </c>
      <c r="C77" s="241">
        <v>0.21412300288881075</v>
      </c>
      <c r="D77" s="241">
        <v>0.19925253958370834</v>
      </c>
      <c r="E77" s="241">
        <v>0.1774929965899171</v>
      </c>
      <c r="F77" s="241">
        <v>0.18151377114097</v>
      </c>
      <c r="G77" s="241">
        <v>0.17362383740657147</v>
      </c>
      <c r="H77" s="241">
        <v>0.18474202721784561</v>
      </c>
      <c r="I77" s="241">
        <v>0.17499351374130717</v>
      </c>
      <c r="J77" s="241">
        <v>0.16720782877450183</v>
      </c>
      <c r="K77" s="241"/>
      <c r="L77" s="241"/>
      <c r="M77" s="241">
        <v>0.16661555651956939</v>
      </c>
      <c r="N77" s="241">
        <v>0.16642987205379969</v>
      </c>
      <c r="O77" s="241">
        <v>0.1636927505520101</v>
      </c>
      <c r="P77" s="241">
        <v>0.17934019003916596</v>
      </c>
      <c r="Q77" s="241">
        <v>0.19862420814650647</v>
      </c>
      <c r="R77" s="241">
        <v>0.21831060655350845</v>
      </c>
      <c r="S77" s="241">
        <v>0.21765903681013615</v>
      </c>
      <c r="T77" s="241">
        <v>0.18229029766046595</v>
      </c>
      <c r="U77" s="241">
        <v>0.16413967996828685</v>
      </c>
      <c r="V77" s="241">
        <v>0.14287727640679052</v>
      </c>
      <c r="W77" s="241">
        <v>0.12000808525406674</v>
      </c>
      <c r="X77" s="241">
        <v>0.1073036696611905</v>
      </c>
      <c r="Y77" s="241">
        <v>0.114740834136039</v>
      </c>
      <c r="Z77" s="241">
        <v>0.12694383996526665</v>
      </c>
    </row>
    <row r="78" spans="1:26">
      <c r="A78" s="234" t="s">
        <v>703</v>
      </c>
      <c r="B78" s="241"/>
      <c r="C78" s="241"/>
      <c r="D78" s="241"/>
      <c r="E78" s="241"/>
      <c r="F78" s="241"/>
      <c r="G78" s="241"/>
      <c r="H78" s="241"/>
      <c r="I78" s="241"/>
      <c r="J78" s="241"/>
      <c r="K78" s="241"/>
      <c r="L78" s="241"/>
      <c r="M78" s="241"/>
      <c r="N78" s="241"/>
      <c r="O78" s="241">
        <v>0.19347219678138722</v>
      </c>
      <c r="P78" s="241">
        <v>0.21848269506928189</v>
      </c>
      <c r="Q78" s="241">
        <v>0.26243608209527081</v>
      </c>
      <c r="R78" s="241">
        <v>0.27963564487717785</v>
      </c>
      <c r="S78" s="241">
        <v>0.24802987688899286</v>
      </c>
      <c r="T78" s="241">
        <v>0.20953478247510451</v>
      </c>
      <c r="U78" s="241">
        <v>0.16915000033623992</v>
      </c>
      <c r="V78" s="241">
        <v>0.14716512944621862</v>
      </c>
      <c r="W78" s="241">
        <v>0.12827066718526084</v>
      </c>
      <c r="X78" s="241">
        <v>0.11421263071165204</v>
      </c>
      <c r="Y78" s="241">
        <v>0.12511117827718307</v>
      </c>
      <c r="Z78" s="241">
        <v>0.13236214911923275</v>
      </c>
    </row>
    <row r="79" spans="1:26">
      <c r="A79" s="234" t="s">
        <v>704</v>
      </c>
      <c r="B79" s="241">
        <v>0.35370852443633866</v>
      </c>
      <c r="C79" s="241">
        <v>0.28023580065292225</v>
      </c>
      <c r="D79" s="241">
        <v>0.25478509438138758</v>
      </c>
      <c r="E79" s="241">
        <v>0.22619576318137682</v>
      </c>
      <c r="F79" s="241">
        <v>0.23633744940119425</v>
      </c>
      <c r="G79" s="241">
        <v>0.23136514294061322</v>
      </c>
      <c r="H79" s="241">
        <v>0.22910259122584245</v>
      </c>
      <c r="I79" s="241">
        <v>0.2122400996198657</v>
      </c>
      <c r="J79" s="241">
        <v>0.19235891835813373</v>
      </c>
      <c r="K79" s="241">
        <v>0.19440843661097545</v>
      </c>
      <c r="L79" s="241">
        <v>0.21610866636979173</v>
      </c>
      <c r="M79" s="241">
        <v>0.19640489012728524</v>
      </c>
      <c r="N79" s="241">
        <v>0.19927501426302754</v>
      </c>
      <c r="O79" s="241">
        <v>0.20818457652463593</v>
      </c>
      <c r="P79" s="241">
        <v>0.21480778185515925</v>
      </c>
      <c r="Q79" s="241">
        <v>0.23340561810556293</v>
      </c>
      <c r="R79" s="241">
        <v>0.24447916115201521</v>
      </c>
      <c r="S79" s="241">
        <v>0.24132083338444718</v>
      </c>
      <c r="T79" s="241">
        <v>0.21251616833545126</v>
      </c>
      <c r="U79" s="241">
        <v>0.18132832335278873</v>
      </c>
      <c r="V79" s="241">
        <v>0.18538566614250826</v>
      </c>
      <c r="W79" s="241">
        <v>0.16835916548342814</v>
      </c>
      <c r="X79" s="241">
        <v>0.14575593460470876</v>
      </c>
      <c r="Y79" s="241">
        <v>0.15422217035787539</v>
      </c>
      <c r="Z79" s="241">
        <v>0.15384099967187598</v>
      </c>
    </row>
    <row r="80" spans="1:26">
      <c r="A80" s="234" t="s">
        <v>705</v>
      </c>
      <c r="B80" s="241">
        <v>0.66876240250890373</v>
      </c>
      <c r="C80" s="241">
        <v>0.62430652136958087</v>
      </c>
      <c r="D80" s="241">
        <v>0.51630030519623893</v>
      </c>
      <c r="E80" s="241">
        <v>0.47332472355830657</v>
      </c>
      <c r="F80" s="241">
        <v>0.53345075154648092</v>
      </c>
      <c r="G80" s="241">
        <v>0.48483308709728967</v>
      </c>
      <c r="H80" s="241">
        <v>0.47154768180382289</v>
      </c>
      <c r="I80" s="241">
        <v>0.43425393830857251</v>
      </c>
      <c r="J80" s="241">
        <v>0.39403277727887975</v>
      </c>
      <c r="K80" s="241">
        <v>0.37549951240024204</v>
      </c>
      <c r="L80" s="241">
        <v>0.40172232012035158</v>
      </c>
      <c r="M80" s="241">
        <v>0.36659482266477678</v>
      </c>
      <c r="N80" s="241">
        <v>0.38664885098322871</v>
      </c>
      <c r="O80" s="241">
        <v>0.40786862983939487</v>
      </c>
      <c r="P80" s="241">
        <v>0.46934126955859984</v>
      </c>
      <c r="Q80" s="241">
        <v>0.55656868122963843</v>
      </c>
      <c r="R80" s="241">
        <v>0.6040612940995177</v>
      </c>
      <c r="S80" s="241">
        <v>0.5860833627537434</v>
      </c>
      <c r="T80" s="241">
        <v>0.51481758516192055</v>
      </c>
      <c r="U80" s="241">
        <v>0.45999757867073843</v>
      </c>
      <c r="V80" s="241">
        <v>0.45910429540919628</v>
      </c>
      <c r="W80" s="241">
        <v>0.43948700087876397</v>
      </c>
      <c r="X80" s="241">
        <v>0.38876820071800888</v>
      </c>
      <c r="Y80" s="241">
        <v>0.4106395762843692</v>
      </c>
      <c r="Z80" s="241">
        <v>0.42674928028107639</v>
      </c>
    </row>
    <row r="81" spans="1:26">
      <c r="A81" s="234" t="s">
        <v>706</v>
      </c>
      <c r="B81" s="241">
        <v>0.17732891348494798</v>
      </c>
      <c r="C81" s="241">
        <v>0.17456806013211121</v>
      </c>
      <c r="D81" s="241">
        <v>0.17643162642450935</v>
      </c>
      <c r="E81" s="241">
        <v>0.15817760288691765</v>
      </c>
      <c r="F81" s="241">
        <v>0.1652563436311455</v>
      </c>
      <c r="G81" s="241">
        <v>0.15023694592158662</v>
      </c>
      <c r="H81" s="241">
        <v>0.15382284663520099</v>
      </c>
      <c r="I81" s="241">
        <v>0.15249842826435286</v>
      </c>
      <c r="J81" s="241">
        <v>0.15055789491404878</v>
      </c>
      <c r="K81" s="241">
        <v>0.15883271857809569</v>
      </c>
      <c r="L81" s="241">
        <v>0.18444147668469044</v>
      </c>
      <c r="M81" s="241">
        <v>0.17524664651859889</v>
      </c>
      <c r="N81" s="241">
        <v>0.17735102033510389</v>
      </c>
      <c r="O81" s="241">
        <v>0.16965835922023145</v>
      </c>
      <c r="P81" s="241">
        <v>0.16829708239018343</v>
      </c>
      <c r="Q81" s="241">
        <v>0.17668251341605509</v>
      </c>
      <c r="R81" s="241">
        <v>0.18205861144874511</v>
      </c>
      <c r="S81" s="241">
        <v>0.17240160541458657</v>
      </c>
      <c r="T81" s="241">
        <v>0.15621743394110502</v>
      </c>
      <c r="U81" s="241">
        <v>0.14522279792577994</v>
      </c>
      <c r="V81" s="241">
        <v>0.14104162361286376</v>
      </c>
      <c r="W81" s="241">
        <v>0.1366545986020323</v>
      </c>
      <c r="X81" s="241">
        <v>0.12891834152920456</v>
      </c>
      <c r="Y81" s="241">
        <v>0.1432662674526059</v>
      </c>
      <c r="Z81" s="241">
        <v>0.1567011622665308</v>
      </c>
    </row>
    <row r="82" spans="1:26">
      <c r="A82" s="234" t="s">
        <v>707</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v>0.14231548977668543</v>
      </c>
      <c r="Y82" s="241">
        <v>0.13949986483870852</v>
      </c>
      <c r="Z82" s="241">
        <v>0.14492464974002753</v>
      </c>
    </row>
    <row r="83" spans="1:26">
      <c r="A83" s="234" t="s">
        <v>708</v>
      </c>
      <c r="B83" s="241">
        <v>0.19762338111946917</v>
      </c>
      <c r="C83" s="241">
        <v>0.19497885833091366</v>
      </c>
      <c r="D83" s="241">
        <v>0.1827504299983474</v>
      </c>
      <c r="E83" s="241">
        <v>0.16737847803260819</v>
      </c>
      <c r="F83" s="241">
        <v>0.20908893815426308</v>
      </c>
      <c r="G83" s="241">
        <v>0.17646210026192186</v>
      </c>
      <c r="H83" s="241">
        <v>0.1732895469338038</v>
      </c>
      <c r="I83" s="241">
        <v>0.16255587570429808</v>
      </c>
      <c r="J83" s="241">
        <v>0.15500221598862887</v>
      </c>
      <c r="K83" s="241">
        <v>0.16090678342984049</v>
      </c>
      <c r="L83" s="241">
        <v>0.17167354344161517</v>
      </c>
      <c r="M83" s="241">
        <v>0.15932524534366882</v>
      </c>
      <c r="N83" s="241">
        <v>0.15111737273394657</v>
      </c>
      <c r="O83" s="241">
        <v>0.14242044709922297</v>
      </c>
      <c r="P83" s="241">
        <v>0.14143022433716138</v>
      </c>
      <c r="Q83" s="241">
        <v>0.13968675186474966</v>
      </c>
      <c r="R83" s="241">
        <v>0.13987316967571725</v>
      </c>
      <c r="S83" s="241">
        <v>0.13343226306156483</v>
      </c>
      <c r="T83" s="241">
        <v>0.11935490528702786</v>
      </c>
      <c r="U83" s="241">
        <v>0.11460922631452776</v>
      </c>
      <c r="V83" s="241">
        <v>0.12329204745130753</v>
      </c>
      <c r="W83" s="241">
        <v>0.11474905654565457</v>
      </c>
      <c r="X83" s="241">
        <v>0.10859316042296038</v>
      </c>
      <c r="Y83" s="241">
        <v>0.11625766941468729</v>
      </c>
      <c r="Z83" s="241">
        <v>0.12287795744612393</v>
      </c>
    </row>
    <row r="84" spans="1:26">
      <c r="A84" s="234" t="s">
        <v>709</v>
      </c>
      <c r="B84" s="241"/>
      <c r="C84" s="241">
        <v>0.22934162247966977</v>
      </c>
      <c r="D84" s="241">
        <v>0.20648176563627094</v>
      </c>
      <c r="E84" s="241">
        <v>0.18458031001441524</v>
      </c>
      <c r="F84" s="241">
        <v>0.18688100102999111</v>
      </c>
      <c r="G84" s="241">
        <v>0.17590772444053249</v>
      </c>
      <c r="H84" s="241">
        <v>0.18947575905114844</v>
      </c>
      <c r="I84" s="241">
        <v>0.18112890363218465</v>
      </c>
      <c r="J84" s="241">
        <v>0.17615762594533516</v>
      </c>
      <c r="K84" s="241">
        <v>0.16884548493120827</v>
      </c>
      <c r="L84" s="241">
        <v>0.18582053984849498</v>
      </c>
      <c r="M84" s="241"/>
      <c r="N84" s="241"/>
      <c r="O84" s="241">
        <v>0.15897265718445483</v>
      </c>
      <c r="P84" s="241">
        <v>0.1749655287202542</v>
      </c>
      <c r="Q84" s="241">
        <v>0.19182434778181862</v>
      </c>
      <c r="R84" s="241">
        <v>0.21387970756964061</v>
      </c>
      <c r="S84" s="241">
        <v>0.18935205447632431</v>
      </c>
      <c r="T84" s="241">
        <v>0.16408904557229609</v>
      </c>
      <c r="U84" s="241">
        <v>0.15911242628523523</v>
      </c>
      <c r="V84" s="241">
        <v>0.15223227767752948</v>
      </c>
      <c r="W84" s="241">
        <v>0.15309466241160916</v>
      </c>
      <c r="X84" s="241">
        <v>0.1473020171392847</v>
      </c>
      <c r="Y84" s="241">
        <v>0.14898721522414585</v>
      </c>
      <c r="Z84" s="241">
        <v>0.15887537690247167</v>
      </c>
    </row>
    <row r="85" spans="1:26">
      <c r="A85" s="234" t="s">
        <v>710</v>
      </c>
      <c r="B85" s="241">
        <v>0.20532744085911561</v>
      </c>
      <c r="C85" s="241">
        <v>0.18798991451488403</v>
      </c>
      <c r="D85" s="241">
        <v>0.18023567663365961</v>
      </c>
      <c r="E85" s="241">
        <v>0.15578294925852743</v>
      </c>
      <c r="F85" s="241">
        <v>0.17795312707069147</v>
      </c>
      <c r="G85" s="241">
        <v>0.16889917209980029</v>
      </c>
      <c r="H85" s="241">
        <v>0.17063821622485095</v>
      </c>
      <c r="I85" s="241">
        <v>0.15375760229311888</v>
      </c>
      <c r="J85" s="241">
        <v>0.14529232076739138</v>
      </c>
      <c r="K85" s="241">
        <v>0.14940754861119007</v>
      </c>
      <c r="L85" s="241">
        <v>0.16581440775100073</v>
      </c>
      <c r="M85" s="241">
        <v>0.16110839898707638</v>
      </c>
      <c r="N85" s="241">
        <v>0.16380661139154223</v>
      </c>
      <c r="O85" s="241">
        <v>0.16955329626614643</v>
      </c>
      <c r="P85" s="241">
        <v>0.18908561543644076</v>
      </c>
      <c r="Q85" s="241">
        <v>0.21184648710136356</v>
      </c>
      <c r="R85" s="241">
        <v>0.23190427208434242</v>
      </c>
      <c r="S85" s="241">
        <v>0.21803512074560674</v>
      </c>
      <c r="T85" s="241">
        <v>0.1946016052013132</v>
      </c>
      <c r="U85" s="241">
        <v>0.15428835201094376</v>
      </c>
      <c r="V85" s="241">
        <v>0.13722374437465948</v>
      </c>
      <c r="W85" s="241">
        <v>0.124264624751208</v>
      </c>
      <c r="X85" s="241">
        <v>0.11125460169341896</v>
      </c>
      <c r="Y85" s="241">
        <v>0.15460537878013092</v>
      </c>
      <c r="Z85" s="241">
        <v>0.16298884510053571</v>
      </c>
    </row>
    <row r="86" spans="1:26">
      <c r="A86" s="234" t="s">
        <v>711</v>
      </c>
      <c r="B86" s="241">
        <v>0.17528608340222562</v>
      </c>
      <c r="C86" s="241">
        <v>0.16089406239546217</v>
      </c>
      <c r="D86" s="241">
        <v>0.15861264311575418</v>
      </c>
      <c r="E86" s="241">
        <v>0.1467908161565479</v>
      </c>
      <c r="F86" s="241">
        <v>0.16131527385665184</v>
      </c>
      <c r="G86" s="241">
        <v>0.16676370262866766</v>
      </c>
      <c r="H86" s="241">
        <v>0.16829479013572021</v>
      </c>
      <c r="I86" s="241">
        <v>0.18040366136102112</v>
      </c>
      <c r="J86" s="241">
        <v>0.16888292208527261</v>
      </c>
      <c r="K86" s="241">
        <v>0.17802768244693332</v>
      </c>
      <c r="L86" s="241">
        <v>0.18905118747214586</v>
      </c>
      <c r="M86" s="241">
        <v>0.18035677352631455</v>
      </c>
      <c r="N86" s="241"/>
      <c r="O86" s="241">
        <v>0.16644985901305909</v>
      </c>
      <c r="P86" s="241">
        <v>0.16838585088002087</v>
      </c>
      <c r="Q86" s="241"/>
      <c r="R86" s="241"/>
      <c r="S86" s="241"/>
      <c r="T86" s="241"/>
      <c r="U86" s="241"/>
      <c r="V86" s="241"/>
      <c r="W86" s="241"/>
      <c r="X86" s="241"/>
      <c r="Y86" s="241"/>
      <c r="Z86" s="241"/>
    </row>
    <row r="87" spans="1:26">
      <c r="A87" s="234" t="s">
        <v>712</v>
      </c>
      <c r="B87" s="241"/>
      <c r="C87" s="241"/>
      <c r="D87" s="241"/>
      <c r="E87" s="241"/>
      <c r="F87" s="241"/>
      <c r="G87" s="241"/>
      <c r="H87" s="241"/>
      <c r="I87" s="241"/>
      <c r="J87" s="241"/>
      <c r="K87" s="241"/>
      <c r="L87" s="241">
        <v>0.15017827903707898</v>
      </c>
      <c r="M87" s="241">
        <v>0.14682550725264848</v>
      </c>
      <c r="N87" s="241">
        <v>0.14623838756234639</v>
      </c>
      <c r="O87" s="241">
        <v>0.1439173845491169</v>
      </c>
      <c r="P87" s="241">
        <v>0.15017473422122393</v>
      </c>
      <c r="Q87" s="241">
        <v>0.15354448700157558</v>
      </c>
      <c r="R87" s="241">
        <v>0.1617926591768532</v>
      </c>
      <c r="S87" s="241">
        <v>0.16211521161110526</v>
      </c>
      <c r="T87" s="241">
        <v>0.14758736689943822</v>
      </c>
      <c r="U87" s="241">
        <v>0.13744493635239738</v>
      </c>
      <c r="V87" s="241">
        <v>0.12339464986699487</v>
      </c>
      <c r="W87" s="241">
        <v>0.12119188778507439</v>
      </c>
      <c r="X87" s="241">
        <v>0.10589572339600967</v>
      </c>
      <c r="Y87" s="241">
        <v>0.1008171848065622</v>
      </c>
      <c r="Z87" s="241">
        <v>0.10618522726493847</v>
      </c>
    </row>
    <row r="88" spans="1:26">
      <c r="A88" s="234" t="s">
        <v>713</v>
      </c>
      <c r="B88" s="241">
        <v>0.193824917082661</v>
      </c>
      <c r="C88" s="241">
        <v>0.18642330094287463</v>
      </c>
      <c r="D88" s="241">
        <v>0.17844996744097932</v>
      </c>
      <c r="E88" s="241">
        <v>0.16583735284922968</v>
      </c>
      <c r="F88" s="241">
        <v>0.19177410213447779</v>
      </c>
      <c r="G88" s="241">
        <v>0.17339809798394862</v>
      </c>
      <c r="H88" s="241">
        <v>0.1815611700885868</v>
      </c>
      <c r="I88" s="241">
        <v>0.17562147517672813</v>
      </c>
      <c r="J88" s="241">
        <v>0.1649167877016611</v>
      </c>
      <c r="K88" s="241">
        <v>0.17762026534316405</v>
      </c>
      <c r="L88" s="241">
        <v>0.19461272137920035</v>
      </c>
      <c r="M88" s="241"/>
      <c r="N88" s="241">
        <v>0.17653578826070004</v>
      </c>
      <c r="O88" s="241">
        <v>0.16782946163905779</v>
      </c>
      <c r="P88" s="241">
        <v>0.1717772309460277</v>
      </c>
      <c r="Q88" s="241">
        <v>0.17695212846097116</v>
      </c>
      <c r="R88" s="241">
        <v>0.18073845435595454</v>
      </c>
      <c r="S88" s="241">
        <v>0.16890206291151177</v>
      </c>
      <c r="T88" s="241">
        <v>0.14668198393783813</v>
      </c>
      <c r="U88" s="241">
        <v>0.13407791729661514</v>
      </c>
      <c r="V88" s="241">
        <v>0.13009508294199595</v>
      </c>
      <c r="W88" s="241">
        <v>0.11824391744986361</v>
      </c>
      <c r="X88" s="241">
        <v>0.11349647706107438</v>
      </c>
      <c r="Y88" s="241">
        <v>0.12423735505163534</v>
      </c>
      <c r="Z88" s="241">
        <v>0.13064723244935908</v>
      </c>
    </row>
    <row r="89" spans="1:26">
      <c r="A89" s="234" t="s">
        <v>714</v>
      </c>
      <c r="B89" s="241">
        <v>0.16843529287687106</v>
      </c>
      <c r="C89" s="241">
        <v>0.16069296630059127</v>
      </c>
      <c r="D89" s="241">
        <v>0.17036262228663115</v>
      </c>
      <c r="E89" s="241">
        <v>0.16871102506015273</v>
      </c>
      <c r="F89" s="241">
        <v>0.21379877990726046</v>
      </c>
      <c r="G89" s="241">
        <v>0.18057889538815133</v>
      </c>
      <c r="H89" s="241">
        <v>0.1818629424410976</v>
      </c>
      <c r="I89" s="241">
        <v>0.15243640245087908</v>
      </c>
      <c r="J89" s="241"/>
      <c r="K89" s="241"/>
      <c r="L89" s="241">
        <v>0.18628472412379304</v>
      </c>
      <c r="M89" s="241"/>
      <c r="N89" s="241"/>
      <c r="O89" s="241">
        <v>0.17110183314283378</v>
      </c>
      <c r="P89" s="241">
        <v>0.16947950327633182</v>
      </c>
      <c r="Q89" s="241">
        <v>0.17206375775964569</v>
      </c>
      <c r="R89" s="241">
        <v>0.18143425546885789</v>
      </c>
      <c r="S89" s="241">
        <v>0.19099274600544905</v>
      </c>
      <c r="T89" s="241">
        <v>0.1786965387126917</v>
      </c>
      <c r="U89" s="241">
        <v>0.16213686195921306</v>
      </c>
      <c r="V89" s="241">
        <v>0.16477498465608886</v>
      </c>
      <c r="W89" s="241">
        <v>0.15414297067837576</v>
      </c>
      <c r="X89" s="241">
        <v>0.14273985354086743</v>
      </c>
      <c r="Y89" s="241">
        <v>0.14538303919082535</v>
      </c>
      <c r="Z89" s="241">
        <v>0.14696367638840607</v>
      </c>
    </row>
    <row r="90" spans="1:26">
      <c r="A90" s="234" t="s">
        <v>715</v>
      </c>
      <c r="B90" s="241"/>
      <c r="C90" s="241"/>
      <c r="D90" s="241"/>
      <c r="E90" s="241"/>
      <c r="F90" s="241"/>
      <c r="G90" s="241"/>
      <c r="H90" s="241"/>
      <c r="I90" s="241"/>
      <c r="J90" s="241"/>
      <c r="K90" s="241"/>
      <c r="L90" s="241">
        <v>0.20292368122832066</v>
      </c>
      <c r="M90" s="241">
        <v>0.19358198050885336</v>
      </c>
      <c r="N90" s="241">
        <v>0.21874320942705472</v>
      </c>
      <c r="O90" s="241">
        <v>0.23508581090593503</v>
      </c>
      <c r="P90" s="241">
        <v>0.26644720927576104</v>
      </c>
      <c r="Q90" s="241">
        <v>0.29017158720414277</v>
      </c>
      <c r="R90" s="241">
        <v>0.29647977284388072</v>
      </c>
      <c r="S90" s="241">
        <v>0.28503270949238002</v>
      </c>
      <c r="T90" s="241">
        <v>0.25152803177880012</v>
      </c>
      <c r="U90" s="241">
        <v>0.19610512061389085</v>
      </c>
      <c r="V90" s="241">
        <v>0.20379934980076334</v>
      </c>
      <c r="W90" s="241">
        <v>0.17947079593536447</v>
      </c>
      <c r="X90" s="241">
        <v>0.14537500024308456</v>
      </c>
      <c r="Y90" s="241">
        <v>0.16231202442303327</v>
      </c>
      <c r="Z90" s="241">
        <v>0.15660023070637355</v>
      </c>
    </row>
    <row r="91" spans="1:26">
      <c r="A91" s="234" t="s">
        <v>716</v>
      </c>
      <c r="B91" s="241">
        <v>0.25294211856248189</v>
      </c>
      <c r="C91" s="241">
        <v>0.22953220223198631</v>
      </c>
      <c r="D91" s="241">
        <v>0.21932297439909426</v>
      </c>
      <c r="E91" s="241">
        <v>0.20665106783513507</v>
      </c>
      <c r="F91" s="241">
        <v>0.21379027080507995</v>
      </c>
      <c r="G91" s="241">
        <v>0.21557639089680164</v>
      </c>
      <c r="H91" s="241">
        <v>0.21586118066552773</v>
      </c>
      <c r="I91" s="241">
        <v>0.21654229612568765</v>
      </c>
      <c r="J91" s="241">
        <v>0.19191735211745559</v>
      </c>
      <c r="K91" s="241">
        <v>0.19357677723055966</v>
      </c>
      <c r="L91" s="241">
        <v>0.20737312545976899</v>
      </c>
      <c r="M91" s="241">
        <v>0.19611175028155192</v>
      </c>
      <c r="N91" s="241">
        <v>0.18746263108398767</v>
      </c>
      <c r="O91" s="241">
        <v>0.1843725943283217</v>
      </c>
      <c r="P91" s="241">
        <v>0.18265966126165697</v>
      </c>
      <c r="Q91" s="241">
        <v>0.19943453385128468</v>
      </c>
      <c r="R91" s="241">
        <v>0.21320982958910545</v>
      </c>
      <c r="S91" s="241">
        <v>0.20869064652162383</v>
      </c>
      <c r="T91" s="241">
        <v>0.18681147611577781</v>
      </c>
      <c r="U91" s="241">
        <v>0.16633115277603008</v>
      </c>
      <c r="V91" s="241">
        <v>0.16033633938665501</v>
      </c>
      <c r="W91" s="241">
        <v>0.15576034410564277</v>
      </c>
      <c r="X91" s="241">
        <v>0.13829718521802356</v>
      </c>
      <c r="Y91" s="241">
        <v>0.1419595333380293</v>
      </c>
      <c r="Z91" s="241">
        <v>0.14206454030904059</v>
      </c>
    </row>
    <row r="92" spans="1:26">
      <c r="A92" s="234" t="s">
        <v>717</v>
      </c>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v>0.13210817668917194</v>
      </c>
      <c r="Z92" s="241">
        <v>0.14575026184695811</v>
      </c>
    </row>
    <row r="93" spans="1:26">
      <c r="A93" s="234" t="s">
        <v>718</v>
      </c>
      <c r="B93" s="241">
        <v>0.16969115904648813</v>
      </c>
      <c r="C93" s="241">
        <v>0.15388246019907756</v>
      </c>
      <c r="D93" s="241">
        <v>0.15029624770293346</v>
      </c>
      <c r="E93" s="241">
        <v>0.1425810679920238</v>
      </c>
      <c r="F93" s="241">
        <v>0.15368828251496558</v>
      </c>
      <c r="G93" s="241">
        <v>0.15247574151145882</v>
      </c>
      <c r="H93" s="241">
        <v>0.14985407959147443</v>
      </c>
      <c r="I93" s="241">
        <v>0.1602898699430938</v>
      </c>
      <c r="J93" s="241">
        <v>0.15560817083833295</v>
      </c>
      <c r="K93" s="241">
        <v>0.1573254886161955</v>
      </c>
      <c r="L93" s="241">
        <v>0.17490751814989758</v>
      </c>
      <c r="M93" s="241">
        <v>0.17137197402734369</v>
      </c>
      <c r="N93" s="241">
        <v>0.17309514820174399</v>
      </c>
      <c r="O93" s="241">
        <v>0.16706955320621958</v>
      </c>
      <c r="P93" s="241">
        <v>0.1713791187611737</v>
      </c>
      <c r="Q93" s="241">
        <v>0.1735911293729242</v>
      </c>
      <c r="R93" s="241">
        <v>0.17211795672426483</v>
      </c>
      <c r="S93" s="241">
        <v>0.1550630239010187</v>
      </c>
      <c r="T93" s="241">
        <v>0.11212852815470954</v>
      </c>
      <c r="U93" s="241">
        <v>8.8371963964966063E-2</v>
      </c>
      <c r="V93" s="241">
        <v>8.7140581816945645E-2</v>
      </c>
      <c r="W93" s="241">
        <v>7.8227413956726999E-2</v>
      </c>
      <c r="X93" s="241">
        <v>7.8847161189367979E-2</v>
      </c>
      <c r="Y93" s="241">
        <v>9.3950645854531306E-2</v>
      </c>
      <c r="Z93" s="241">
        <v>0.11349773660907747</v>
      </c>
    </row>
    <row r="94" spans="1:26">
      <c r="A94" s="234" t="s">
        <v>719</v>
      </c>
      <c r="B94" s="241">
        <v>0.23501189640653414</v>
      </c>
      <c r="C94" s="241">
        <v>0.2307193214808532</v>
      </c>
      <c r="D94" s="241">
        <v>0.22717972953709059</v>
      </c>
      <c r="E94" s="241">
        <v>0.1882627976151634</v>
      </c>
      <c r="F94" s="241">
        <v>0.21194817540335137</v>
      </c>
      <c r="G94" s="241">
        <v>0.2061058947852763</v>
      </c>
      <c r="H94" s="241">
        <v>0.19872300854706473</v>
      </c>
      <c r="I94" s="241">
        <v>0.19955406912748708</v>
      </c>
      <c r="J94" s="241">
        <v>0.18971642646514578</v>
      </c>
      <c r="K94" s="241">
        <v>0.19537132268912227</v>
      </c>
      <c r="L94" s="241">
        <v>0.22027008815523499</v>
      </c>
      <c r="M94" s="241">
        <v>0.21665656421496154</v>
      </c>
      <c r="N94" s="241">
        <v>0.22630097106116245</v>
      </c>
      <c r="O94" s="241">
        <v>0.23002800297372028</v>
      </c>
      <c r="P94" s="241">
        <v>0.34181608288629395</v>
      </c>
      <c r="Q94" s="241">
        <v>0.35396330092599521</v>
      </c>
      <c r="R94" s="241">
        <v>0.35803238494979278</v>
      </c>
      <c r="S94" s="241">
        <v>0.31746510232317443</v>
      </c>
      <c r="T94" s="241">
        <v>0.22184866340280737</v>
      </c>
      <c r="U94" s="241">
        <v>0.13840200755469134</v>
      </c>
      <c r="V94" s="241">
        <v>0.13402663620492566</v>
      </c>
      <c r="W94" s="241">
        <v>0.12438905134604407</v>
      </c>
      <c r="X94" s="241">
        <v>0.12043577544438563</v>
      </c>
      <c r="Y94" s="241">
        <v>0.15539063307875128</v>
      </c>
      <c r="Z94" s="241">
        <v>0.18004936613374331</v>
      </c>
    </row>
    <row r="95" spans="1:26">
      <c r="A95" s="234" t="s">
        <v>720</v>
      </c>
      <c r="B95" s="241">
        <v>0.2119938136889101</v>
      </c>
      <c r="C95" s="241">
        <v>0.20756280029013199</v>
      </c>
      <c r="D95" s="241">
        <v>0.20567406236838259</v>
      </c>
      <c r="E95" s="241">
        <v>0.18932750660579559</v>
      </c>
      <c r="F95" s="241">
        <v>0.20539318062775005</v>
      </c>
      <c r="G95" s="241">
        <v>0.18082068688887587</v>
      </c>
      <c r="H95" s="241">
        <v>0.17080511194248657</v>
      </c>
      <c r="I95" s="241">
        <v>0.16882342902701389</v>
      </c>
      <c r="J95" s="241">
        <v>0.1557348515969712</v>
      </c>
      <c r="K95" s="241">
        <v>0.18045564170563141</v>
      </c>
      <c r="L95" s="241">
        <v>0.20000105872850568</v>
      </c>
      <c r="M95" s="241">
        <v>0.18487260667885921</v>
      </c>
      <c r="N95" s="241">
        <v>0.18398307163773869</v>
      </c>
      <c r="O95" s="241">
        <v>0.18379146844672922</v>
      </c>
      <c r="P95" s="241">
        <v>0.18820737238960719</v>
      </c>
      <c r="Q95" s="241">
        <v>0.18817362521148701</v>
      </c>
      <c r="R95" s="241">
        <v>0.18902758422529436</v>
      </c>
      <c r="S95" s="241">
        <v>0.18180466806138937</v>
      </c>
      <c r="T95" s="241">
        <v>0.16476884604738207</v>
      </c>
      <c r="U95" s="241">
        <v>0.15041745146717289</v>
      </c>
      <c r="V95" s="241">
        <v>0.14835726797789001</v>
      </c>
      <c r="W95" s="241">
        <v>0.13762685002031008</v>
      </c>
      <c r="X95" s="241">
        <v>0.12868355506482992</v>
      </c>
      <c r="Y95" s="241">
        <v>0.12994621481248095</v>
      </c>
      <c r="Z95" s="241">
        <v>0.13036077697181678</v>
      </c>
    </row>
    <row r="96" spans="1:26">
      <c r="A96" s="234" t="s">
        <v>721</v>
      </c>
      <c r="B96" s="241">
        <v>0.17169689582422901</v>
      </c>
      <c r="C96" s="241">
        <v>0.15327495328567367</v>
      </c>
      <c r="D96" s="241">
        <v>0.15081728700822686</v>
      </c>
      <c r="E96" s="241">
        <v>0.14027260566332181</v>
      </c>
      <c r="F96" s="241">
        <v>0.16179609720155919</v>
      </c>
      <c r="G96" s="241">
        <v>0.16122611373325441</v>
      </c>
      <c r="H96" s="241">
        <v>0.16458049917248938</v>
      </c>
      <c r="I96" s="241">
        <v>0.16731428943631052</v>
      </c>
      <c r="J96" s="241">
        <v>0.1593206374081112</v>
      </c>
      <c r="K96" s="241">
        <v>0.1614108646956299</v>
      </c>
      <c r="L96" s="241">
        <v>0.18526856100775946</v>
      </c>
      <c r="M96" s="241">
        <v>0.17973622869376701</v>
      </c>
      <c r="N96" s="241">
        <v>0.17844114109333897</v>
      </c>
      <c r="O96" s="241">
        <v>0.16911646053538948</v>
      </c>
      <c r="P96" s="241">
        <v>0.17168370400285485</v>
      </c>
      <c r="Q96" s="241"/>
      <c r="R96" s="241">
        <v>0.16952088255156733</v>
      </c>
      <c r="S96" s="241">
        <v>0.16402275546330514</v>
      </c>
      <c r="T96" s="241">
        <v>0.14872868485952198</v>
      </c>
      <c r="U96" s="241">
        <v>0.14037424314761926</v>
      </c>
      <c r="V96" s="241">
        <v>0.13349806403709713</v>
      </c>
      <c r="W96" s="241">
        <v>0.12390615907360011</v>
      </c>
      <c r="X96" s="241">
        <v>0.1184145225657538</v>
      </c>
      <c r="Y96" s="241">
        <v>0.12470622846969261</v>
      </c>
      <c r="Z96" s="241">
        <v>0.13027302756920967</v>
      </c>
    </row>
    <row r="97" spans="1:26">
      <c r="A97" s="234" t="s">
        <v>722</v>
      </c>
      <c r="B97" s="241">
        <v>0.19762648361184862</v>
      </c>
      <c r="C97" s="241">
        <v>0.18413937471641423</v>
      </c>
      <c r="D97" s="241"/>
      <c r="E97" s="241"/>
      <c r="F97" s="241">
        <v>0.17127022478875645</v>
      </c>
      <c r="G97" s="241">
        <v>0.16929843617542367</v>
      </c>
      <c r="H97" s="241">
        <v>0.16693761626762066</v>
      </c>
      <c r="I97" s="241">
        <v>0.17264756799084921</v>
      </c>
      <c r="J97" s="241">
        <v>0.1623726526227729</v>
      </c>
      <c r="K97" s="241">
        <v>0.15762602775043263</v>
      </c>
      <c r="L97" s="241">
        <v>0.158567846893023</v>
      </c>
      <c r="M97" s="241">
        <v>0.15128888714488292</v>
      </c>
      <c r="N97" s="241">
        <v>0.14197331563665577</v>
      </c>
      <c r="O97" s="241">
        <v>0.14397558531778112</v>
      </c>
      <c r="P97" s="241">
        <v>0.15539533919108611</v>
      </c>
      <c r="Q97" s="241">
        <v>0.16248076202584114</v>
      </c>
      <c r="R97" s="241">
        <v>0.1752704551645119</v>
      </c>
      <c r="S97" s="241">
        <v>0.16975287121947524</v>
      </c>
      <c r="T97" s="241">
        <v>0.16329675415663147</v>
      </c>
      <c r="U97" s="241">
        <v>0.15362423986637752</v>
      </c>
      <c r="V97" s="241">
        <v>0.14692887143036845</v>
      </c>
      <c r="W97" s="241">
        <v>0.13936790236663127</v>
      </c>
      <c r="X97" s="241">
        <v>0.12934349183868243</v>
      </c>
      <c r="Y97" s="241">
        <v>0.12929617318803727</v>
      </c>
      <c r="Z97" s="241">
        <v>0.12581219039349686</v>
      </c>
    </row>
    <row r="98" spans="1:26">
      <c r="A98" s="234" t="s">
        <v>723</v>
      </c>
      <c r="B98" s="241">
        <v>0.47847017644577666</v>
      </c>
      <c r="C98" s="241">
        <v>0.4516798934567901</v>
      </c>
      <c r="D98" s="241">
        <v>0.39936439218756187</v>
      </c>
      <c r="E98" s="241">
        <v>0.34034684778137098</v>
      </c>
      <c r="F98" s="241">
        <v>0.35490192219790651</v>
      </c>
      <c r="G98" s="241">
        <v>0.30511457306820122</v>
      </c>
      <c r="H98" s="241">
        <v>0.27859180728654986</v>
      </c>
      <c r="I98" s="241">
        <v>0.2723432936173199</v>
      </c>
      <c r="J98" s="241">
        <v>0.27034999387433378</v>
      </c>
      <c r="K98" s="241">
        <v>0.28889610463448429</v>
      </c>
      <c r="L98" s="241">
        <v>0.32643064448600612</v>
      </c>
      <c r="M98" s="241">
        <v>0.32229996451339199</v>
      </c>
      <c r="N98" s="241">
        <v>0.36120731322998034</v>
      </c>
      <c r="O98" s="241">
        <v>0.40386756195406004</v>
      </c>
      <c r="P98" s="241">
        <v>0.499865367288649</v>
      </c>
      <c r="Q98" s="241">
        <v>0.569362354326443</v>
      </c>
      <c r="R98" s="241">
        <v>0.62273122953527305</v>
      </c>
      <c r="S98" s="241">
        <v>0.57903677101589812</v>
      </c>
      <c r="T98" s="241">
        <v>0.38853603930214359</v>
      </c>
      <c r="U98" s="241">
        <v>0.29101380059955256</v>
      </c>
      <c r="V98" s="241">
        <v>0.2753507888413802</v>
      </c>
      <c r="W98" s="241">
        <v>0.25778091121517305</v>
      </c>
      <c r="X98" s="241">
        <v>0.24549071451874802</v>
      </c>
      <c r="Y98" s="241">
        <v>0.30825111819146872</v>
      </c>
      <c r="Z98" s="241">
        <v>0.34561353234631226</v>
      </c>
    </row>
    <row r="99" spans="1:26">
      <c r="A99" s="234" t="s">
        <v>724</v>
      </c>
      <c r="B99" s="241">
        <v>0.17997601312613981</v>
      </c>
      <c r="C99" s="241">
        <v>0.18566725463415101</v>
      </c>
      <c r="D99" s="241">
        <v>0.18261452333818706</v>
      </c>
      <c r="E99" s="241">
        <v>0.16895699675522238</v>
      </c>
      <c r="F99" s="241">
        <v>0.19038380709820968</v>
      </c>
      <c r="G99" s="241">
        <v>0.17171145886056582</v>
      </c>
      <c r="H99" s="241">
        <v>0.16716595451877195</v>
      </c>
      <c r="I99" s="241">
        <v>0.16455491714192369</v>
      </c>
      <c r="J99" s="241">
        <v>0.1567848453792173</v>
      </c>
      <c r="K99" s="241">
        <v>0.17780307247465058</v>
      </c>
      <c r="L99" s="241">
        <v>0.19975984124691126</v>
      </c>
      <c r="M99" s="241"/>
      <c r="N99" s="241">
        <v>0.17635720981878308</v>
      </c>
      <c r="O99" s="241">
        <v>0.17381506370121541</v>
      </c>
      <c r="P99" s="241">
        <v>0.17258388887979029</v>
      </c>
      <c r="Q99" s="241">
        <v>0.17095199020666185</v>
      </c>
      <c r="R99" s="241">
        <v>0.17800433897169654</v>
      </c>
      <c r="S99" s="241">
        <v>0.17391025023719495</v>
      </c>
      <c r="T99" s="241">
        <v>0.15652430661390415</v>
      </c>
      <c r="U99" s="241">
        <v>0.14434473006638032</v>
      </c>
      <c r="V99" s="241">
        <v>0.14387730590234157</v>
      </c>
      <c r="W99" s="241">
        <v>0.13107989206194831</v>
      </c>
      <c r="X99" s="241">
        <v>0.12277409094999438</v>
      </c>
      <c r="Y99" s="241">
        <v>0.12400798218462795</v>
      </c>
      <c r="Z99" s="241">
        <v>0.12648339506428999</v>
      </c>
    </row>
    <row r="100" spans="1:26">
      <c r="A100" s="234" t="s">
        <v>725</v>
      </c>
      <c r="B100" s="241">
        <v>0.20189371883654747</v>
      </c>
      <c r="C100" s="241">
        <v>0.19773040738246167</v>
      </c>
      <c r="D100" s="241">
        <v>0.18500273042873791</v>
      </c>
      <c r="E100" s="241">
        <v>0.1948150373099235</v>
      </c>
      <c r="F100" s="241">
        <v>0.21809153785746677</v>
      </c>
      <c r="G100" s="241">
        <v>0.19554000730628654</v>
      </c>
      <c r="H100" s="241">
        <v>0.19826661761740666</v>
      </c>
      <c r="I100" s="241">
        <v>0.20235064533911676</v>
      </c>
      <c r="J100" s="241">
        <v>0.1896657219957196</v>
      </c>
      <c r="K100" s="241">
        <v>0.18493801450551306</v>
      </c>
      <c r="L100" s="241">
        <v>0.22025550693805993</v>
      </c>
      <c r="M100" s="241">
        <v>0.20930120927702392</v>
      </c>
      <c r="N100" s="241">
        <v>0.21706986093937114</v>
      </c>
      <c r="O100" s="241">
        <v>0.21295630478635186</v>
      </c>
      <c r="P100" s="241">
        <v>0.22477515121684166</v>
      </c>
      <c r="Q100" s="241">
        <v>0.23677029875379146</v>
      </c>
      <c r="R100" s="241">
        <v>0.2431867153490973</v>
      </c>
      <c r="S100" s="241">
        <v>0.23323587408625054</v>
      </c>
      <c r="T100" s="241">
        <v>0.21614756177488748</v>
      </c>
      <c r="U100" s="241">
        <v>0.18928745241447212</v>
      </c>
      <c r="V100" s="241">
        <v>0.19271439495429898</v>
      </c>
      <c r="W100" s="241">
        <v>0.17661393627531649</v>
      </c>
      <c r="X100" s="241">
        <v>0.15561009177967863</v>
      </c>
      <c r="Y100" s="241">
        <v>0.16495207371378603</v>
      </c>
      <c r="Z100" s="241">
        <v>0.17315605678417786</v>
      </c>
    </row>
    <row r="101" spans="1:26">
      <c r="A101" s="234" t="s">
        <v>726</v>
      </c>
      <c r="B101" s="241"/>
      <c r="C101" s="241"/>
      <c r="D101" s="241"/>
      <c r="E101" s="241"/>
      <c r="F101" s="241"/>
      <c r="G101" s="241"/>
      <c r="H101" s="241"/>
      <c r="I101" s="241"/>
      <c r="J101" s="241"/>
      <c r="K101" s="241"/>
      <c r="L101" s="241"/>
      <c r="M101" s="241"/>
      <c r="N101" s="241"/>
      <c r="O101" s="241"/>
      <c r="P101" s="241"/>
      <c r="Q101" s="241"/>
      <c r="R101" s="241"/>
      <c r="S101" s="241"/>
      <c r="T101" s="241">
        <v>0.20177601514189344</v>
      </c>
      <c r="U101" s="241">
        <v>0.17828968331314485</v>
      </c>
      <c r="V101" s="241">
        <v>0.17409533616050116</v>
      </c>
      <c r="W101" s="241">
        <v>0.15280902816610983</v>
      </c>
      <c r="X101" s="241">
        <v>0.13836264632483253</v>
      </c>
      <c r="Y101" s="241">
        <v>0.15343823634793188</v>
      </c>
      <c r="Z101" s="241">
        <v>0.15767803018838061</v>
      </c>
    </row>
    <row r="102" spans="1:26">
      <c r="A102" s="234" t="s">
        <v>727</v>
      </c>
      <c r="B102" s="241">
        <v>0.24744286674137142</v>
      </c>
      <c r="C102" s="241">
        <v>0.23181986003977625</v>
      </c>
      <c r="D102" s="241">
        <v>0.22573214225146965</v>
      </c>
      <c r="E102" s="241">
        <v>0.20329265945763533</v>
      </c>
      <c r="F102" s="241">
        <v>0.1976833780286924</v>
      </c>
      <c r="G102" s="241">
        <v>0.18695739401898476</v>
      </c>
      <c r="H102" s="241">
        <v>0.19605788685215428</v>
      </c>
      <c r="I102" s="241">
        <v>0.20451614616406869</v>
      </c>
      <c r="J102" s="241">
        <v>0.18417233717657552</v>
      </c>
      <c r="K102" s="241">
        <v>0.1822627961658419</v>
      </c>
      <c r="L102" s="241">
        <v>0.19900161046540046</v>
      </c>
      <c r="M102" s="241">
        <v>0.19055861928537665</v>
      </c>
      <c r="N102" s="241">
        <v>0.18665781787382843</v>
      </c>
      <c r="O102" s="241">
        <v>0.17732980755034336</v>
      </c>
      <c r="P102" s="241">
        <v>0.18318493658369481</v>
      </c>
      <c r="Q102" s="241">
        <v>0.19064335658180262</v>
      </c>
      <c r="R102" s="241">
        <v>0.19735428116325912</v>
      </c>
      <c r="S102" s="241">
        <v>0.17769893354789998</v>
      </c>
      <c r="T102" s="241">
        <v>0.14334222160427645</v>
      </c>
      <c r="U102" s="241">
        <v>0.13420956467215842</v>
      </c>
      <c r="V102" s="241">
        <v>0.13104627697774168</v>
      </c>
      <c r="W102" s="241">
        <v>0.12007792833314161</v>
      </c>
      <c r="X102" s="241">
        <v>0.11192989172609707</v>
      </c>
      <c r="Y102" s="241">
        <v>0.12165273014648567</v>
      </c>
      <c r="Z102" s="241">
        <v>0.12884557514863762</v>
      </c>
    </row>
    <row r="103" spans="1:26">
      <c r="A103" s="234" t="s">
        <v>728</v>
      </c>
      <c r="B103" s="241">
        <v>0.2609308599157526</v>
      </c>
      <c r="C103" s="241">
        <v>0.2430705155722043</v>
      </c>
      <c r="D103" s="241">
        <v>0.23227341085887498</v>
      </c>
      <c r="E103" s="241">
        <v>0.20675865771242818</v>
      </c>
      <c r="F103" s="241">
        <v>0.22629084101233746</v>
      </c>
      <c r="G103" s="241">
        <v>0.22100544868355465</v>
      </c>
      <c r="H103" s="241">
        <v>0.22693399309707679</v>
      </c>
      <c r="I103" s="241">
        <v>0.2250230461773283</v>
      </c>
      <c r="J103" s="241">
        <v>0.20319115095123938</v>
      </c>
      <c r="K103" s="241">
        <v>0.22281798430111235</v>
      </c>
      <c r="L103" s="241">
        <v>0.25285286865616152</v>
      </c>
      <c r="M103" s="241">
        <v>0.25271574880084458</v>
      </c>
      <c r="N103" s="241">
        <v>0.29812273343807888</v>
      </c>
      <c r="O103" s="241">
        <v>0.32530711597891665</v>
      </c>
      <c r="P103" s="241">
        <v>0.39694248540550214</v>
      </c>
      <c r="Q103" s="241">
        <v>0.49618057998539983</v>
      </c>
      <c r="R103" s="241">
        <v>0.48545651893919156</v>
      </c>
      <c r="S103" s="241">
        <v>0.44602671639354347</v>
      </c>
      <c r="T103" s="241">
        <v>0.34003718894777002</v>
      </c>
      <c r="U103" s="241">
        <v>0.23588117793331673</v>
      </c>
      <c r="V103" s="241">
        <v>0.22349531300822587</v>
      </c>
      <c r="W103" s="241">
        <v>0.19515624281312044</v>
      </c>
      <c r="X103" s="241">
        <v>0.19487818842786953</v>
      </c>
      <c r="Y103" s="241">
        <v>0.24259526503717768</v>
      </c>
      <c r="Z103" s="241">
        <v>0.26106785851668679</v>
      </c>
    </row>
    <row r="104" spans="1:26">
      <c r="A104" s="234" t="s">
        <v>729</v>
      </c>
      <c r="B104" s="241">
        <v>0.21810279807094954</v>
      </c>
      <c r="C104" s="241">
        <v>0.21586745432937715</v>
      </c>
      <c r="D104" s="241">
        <v>0.20488334655159596</v>
      </c>
      <c r="E104" s="241">
        <v>0.20907699809393629</v>
      </c>
      <c r="F104" s="241">
        <v>0.22004956863779757</v>
      </c>
      <c r="G104" s="241">
        <v>0.19240977853543925</v>
      </c>
      <c r="H104" s="241">
        <v>0.20295053677760852</v>
      </c>
      <c r="I104" s="241">
        <v>0.21120407676343575</v>
      </c>
      <c r="J104" s="241">
        <v>0.20175833112769198</v>
      </c>
      <c r="K104" s="241">
        <v>0.19553527493301798</v>
      </c>
      <c r="L104" s="241">
        <v>0.21409012093442306</v>
      </c>
      <c r="M104" s="241">
        <v>0.20908496888691</v>
      </c>
      <c r="N104" s="241">
        <v>0.23020385357092263</v>
      </c>
      <c r="O104" s="241">
        <v>0.22310273311784065</v>
      </c>
      <c r="P104" s="241">
        <v>0.23670160279647817</v>
      </c>
      <c r="Q104" s="241">
        <v>0.25065824096048572</v>
      </c>
      <c r="R104" s="241">
        <v>0.26593749947863887</v>
      </c>
      <c r="S104" s="241">
        <v>0.25611188218644293</v>
      </c>
      <c r="T104" s="241">
        <v>0.22602762993271439</v>
      </c>
      <c r="U104" s="241">
        <v>0.19442150579685122</v>
      </c>
      <c r="V104" s="241">
        <v>0.20454289921686272</v>
      </c>
      <c r="W104" s="241">
        <v>0.1753500936542273</v>
      </c>
      <c r="X104" s="241">
        <v>0.15869220087469904</v>
      </c>
      <c r="Y104" s="241">
        <v>0.17450011970307144</v>
      </c>
      <c r="Z104" s="241">
        <v>0.18278102107423752</v>
      </c>
    </row>
    <row r="105" spans="1:26">
      <c r="A105" s="234" t="s">
        <v>730</v>
      </c>
      <c r="B105" s="241">
        <v>0.20139318184595958</v>
      </c>
      <c r="C105" s="241">
        <v>0.20638217808853176</v>
      </c>
      <c r="D105" s="241">
        <v>0.18917463784797156</v>
      </c>
      <c r="E105" s="241">
        <v>0.16463518291137799</v>
      </c>
      <c r="F105" s="241">
        <v>0.1895022708969028</v>
      </c>
      <c r="G105" s="241">
        <v>0.16909703111383159</v>
      </c>
      <c r="H105" s="241">
        <v>0.1679297346326683</v>
      </c>
      <c r="I105" s="241">
        <v>0.16362611751840017</v>
      </c>
      <c r="J105" s="241">
        <v>0.14698375022343574</v>
      </c>
      <c r="K105" s="241">
        <v>0.16991704672942984</v>
      </c>
      <c r="L105" s="241">
        <v>0.19045822804605839</v>
      </c>
      <c r="M105" s="241">
        <v>0.18840079026204826</v>
      </c>
      <c r="N105" s="241">
        <v>0.19650760632274702</v>
      </c>
      <c r="O105" s="241">
        <v>0.19711571440266737</v>
      </c>
      <c r="P105" s="241">
        <v>0.20910127229441494</v>
      </c>
      <c r="Q105" s="241">
        <v>0.21892447259151418</v>
      </c>
      <c r="R105" s="241">
        <v>0.22596865713211239</v>
      </c>
      <c r="S105" s="241">
        <v>0.20931385557404986</v>
      </c>
      <c r="T105" s="241">
        <v>0.17399003959479342</v>
      </c>
      <c r="U105" s="241">
        <v>0.14505258958751852</v>
      </c>
      <c r="V105" s="241">
        <v>0.13324648453822882</v>
      </c>
      <c r="W105" s="241">
        <v>0.11440177034194762</v>
      </c>
      <c r="X105" s="241">
        <v>0.11254267916978236</v>
      </c>
      <c r="Y105" s="241">
        <v>0.13065753868430638</v>
      </c>
      <c r="Z105" s="241">
        <v>0.14588790653405501</v>
      </c>
    </row>
    <row r="106" spans="1:26">
      <c r="A106" s="234" t="s">
        <v>731</v>
      </c>
      <c r="B106" s="241">
        <v>0.20129092589659439</v>
      </c>
      <c r="C106" s="241">
        <v>0.18605444492801068</v>
      </c>
      <c r="D106" s="241">
        <v>0.17486274114980827</v>
      </c>
      <c r="E106" s="241">
        <v>0.17469627136786703</v>
      </c>
      <c r="F106" s="241">
        <v>0.18694920152836353</v>
      </c>
      <c r="G106" s="241">
        <v>0.20386284663041496</v>
      </c>
      <c r="H106" s="241">
        <v>0.19433916806088666</v>
      </c>
      <c r="I106" s="241">
        <v>0.19122299943790227</v>
      </c>
      <c r="J106" s="241">
        <v>0.17073629102882831</v>
      </c>
      <c r="K106" s="241">
        <v>0.18414760631311214</v>
      </c>
      <c r="L106" s="241">
        <v>0.20253676042252425</v>
      </c>
      <c r="M106" s="241">
        <v>0.18178383862410114</v>
      </c>
      <c r="N106" s="241">
        <v>0.18275543657263807</v>
      </c>
      <c r="O106" s="241">
        <v>0.18522484372078896</v>
      </c>
      <c r="P106" s="241">
        <v>0.18963235451217875</v>
      </c>
      <c r="Q106" s="241">
        <v>0.21126969714184402</v>
      </c>
      <c r="R106" s="241">
        <v>0.22327954769800837</v>
      </c>
      <c r="S106" s="241">
        <v>0.21096552219988504</v>
      </c>
      <c r="T106" s="241">
        <v>0.18980636470795528</v>
      </c>
      <c r="U106" s="241">
        <v>0.17243650246030573</v>
      </c>
      <c r="V106" s="241">
        <v>0.15280531266492298</v>
      </c>
      <c r="W106" s="241">
        <v>0.12387848325444149</v>
      </c>
      <c r="X106" s="241">
        <v>0.11350588331773086</v>
      </c>
      <c r="Y106" s="241">
        <v>0.114505401367306</v>
      </c>
      <c r="Z106" s="241">
        <v>0.1265997362771083</v>
      </c>
    </row>
    <row r="107" spans="1:26">
      <c r="A107" s="234" t="s">
        <v>732</v>
      </c>
      <c r="B107" s="241">
        <v>0.21335296274590976</v>
      </c>
      <c r="C107" s="241">
        <v>0.21477042590408751</v>
      </c>
      <c r="D107" s="241">
        <v>0.20108485028612108</v>
      </c>
      <c r="E107" s="241">
        <v>0.19851103212419799</v>
      </c>
      <c r="F107" s="241">
        <v>0.20511075217630217</v>
      </c>
      <c r="G107" s="241">
        <v>0.21796880904930091</v>
      </c>
      <c r="H107" s="241">
        <v>0.19809325370226577</v>
      </c>
      <c r="I107" s="241">
        <v>0.19434929282148042</v>
      </c>
      <c r="J107" s="241">
        <v>0.16907921588445937</v>
      </c>
      <c r="K107" s="241">
        <v>0.17919149679948604</v>
      </c>
      <c r="L107" s="241"/>
      <c r="M107" s="241"/>
      <c r="N107" s="241">
        <v>0.18148807272583201</v>
      </c>
      <c r="O107" s="241">
        <v>0.17388125847582653</v>
      </c>
      <c r="P107" s="241">
        <v>0.17075488339771586</v>
      </c>
      <c r="Q107" s="241">
        <v>0.19206225876242969</v>
      </c>
      <c r="R107" s="241">
        <v>0.20833846478342022</v>
      </c>
      <c r="S107" s="241">
        <v>0.19729523077458308</v>
      </c>
      <c r="T107" s="241">
        <v>0.17111398047643711</v>
      </c>
      <c r="U107" s="241">
        <v>0.15597990619052352</v>
      </c>
      <c r="V107" s="241">
        <v>0.14905195428790066</v>
      </c>
      <c r="W107" s="241">
        <v>0.1404867118564524</v>
      </c>
      <c r="X107" s="241">
        <v>0.12723868624019305</v>
      </c>
      <c r="Y107" s="241">
        <v>0.13270019115245105</v>
      </c>
      <c r="Z107" s="241">
        <v>0.14165542647633647</v>
      </c>
    </row>
    <row r="108" spans="1:26">
      <c r="A108" s="234" t="s">
        <v>733</v>
      </c>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v>0.1973241685601031</v>
      </c>
    </row>
    <row r="109" spans="1:26">
      <c r="A109" s="234" t="s">
        <v>734</v>
      </c>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v>0.26459093923076249</v>
      </c>
      <c r="Z109" s="241">
        <v>0.32075602802784103</v>
      </c>
    </row>
    <row r="110" spans="1:26">
      <c r="A110" s="234" t="s">
        <v>735</v>
      </c>
      <c r="B110" s="241">
        <v>0.24380986628914769</v>
      </c>
      <c r="C110" s="241">
        <v>0.22496316973280062</v>
      </c>
      <c r="D110" s="241">
        <v>0.21715782268988884</v>
      </c>
      <c r="E110" s="241">
        <v>0.19404701462516269</v>
      </c>
      <c r="F110" s="241">
        <v>0.203169815554574</v>
      </c>
      <c r="G110" s="241">
        <v>0.21312620982415975</v>
      </c>
      <c r="H110" s="241">
        <v>0.2100382673256273</v>
      </c>
      <c r="I110" s="241">
        <v>0.2121318988325066</v>
      </c>
      <c r="J110" s="241">
        <v>0.18184459286156135</v>
      </c>
      <c r="K110" s="241">
        <v>0.17840281630811158</v>
      </c>
      <c r="L110" s="241"/>
      <c r="M110" s="241">
        <v>0.19251400159660237</v>
      </c>
      <c r="N110" s="241"/>
      <c r="O110" s="241"/>
      <c r="P110" s="241">
        <v>0.17636505990358048</v>
      </c>
      <c r="Q110" s="241">
        <v>0.19636643528137954</v>
      </c>
      <c r="R110" s="241"/>
      <c r="S110" s="241"/>
      <c r="T110" s="241"/>
      <c r="U110" s="241"/>
      <c r="V110" s="241"/>
      <c r="W110" s="241">
        <v>0.14576110891439584</v>
      </c>
      <c r="X110" s="241">
        <v>0.13639317557956221</v>
      </c>
      <c r="Y110" s="241">
        <v>0.14361138151650124</v>
      </c>
      <c r="Z110" s="241">
        <v>0.15206171115352549</v>
      </c>
    </row>
    <row r="111" spans="1:26">
      <c r="A111" s="234" t="s">
        <v>736</v>
      </c>
      <c r="B111" s="241">
        <v>0.36366940536913978</v>
      </c>
      <c r="C111" s="241">
        <v>0.30541874028066546</v>
      </c>
      <c r="D111" s="241">
        <v>0.27621333060429631</v>
      </c>
      <c r="E111" s="241">
        <v>0.25096454138280821</v>
      </c>
      <c r="F111" s="241">
        <v>0.26015693161784376</v>
      </c>
      <c r="G111" s="241">
        <v>0.24408334361410375</v>
      </c>
      <c r="H111" s="241">
        <v>0.22618135878763074</v>
      </c>
      <c r="I111" s="241">
        <v>0.21319826658074023</v>
      </c>
      <c r="J111" s="241">
        <v>0.19372749922650498</v>
      </c>
      <c r="K111" s="241">
        <v>0.19752447646451463</v>
      </c>
      <c r="L111" s="241">
        <v>0.21407554929618045</v>
      </c>
      <c r="M111" s="241">
        <v>0.21030669934133095</v>
      </c>
      <c r="N111" s="241">
        <v>0.22703662980908931</v>
      </c>
      <c r="O111" s="241">
        <v>0.24337586771184228</v>
      </c>
      <c r="P111" s="241">
        <v>0.25123955420759098</v>
      </c>
      <c r="Q111" s="241">
        <v>0.2778255381299673</v>
      </c>
      <c r="R111" s="241">
        <v>0.29947756482115129</v>
      </c>
      <c r="S111" s="241">
        <v>0.28797395783591062</v>
      </c>
      <c r="T111" s="241">
        <v>0.24529905798087054</v>
      </c>
      <c r="U111" s="241">
        <v>0.19884515628960883</v>
      </c>
      <c r="V111" s="241">
        <v>0.19838294582150473</v>
      </c>
      <c r="W111" s="241">
        <v>0.1828577339998447</v>
      </c>
      <c r="X111" s="241">
        <v>0.16005237796716124</v>
      </c>
      <c r="Y111" s="241">
        <v>0.1752669882645411</v>
      </c>
      <c r="Z111" s="241"/>
    </row>
    <row r="112" spans="1:26">
      <c r="A112" s="234" t="s">
        <v>737</v>
      </c>
      <c r="B112" s="241">
        <v>0.24739043439735475</v>
      </c>
      <c r="C112" s="241">
        <v>0.21667034376955022</v>
      </c>
      <c r="D112" s="241">
        <v>0.20421148563013</v>
      </c>
      <c r="E112" s="241">
        <v>0.18558596652202847</v>
      </c>
      <c r="F112" s="241">
        <v>0.21100783478763646</v>
      </c>
      <c r="G112" s="241">
        <v>0.18749899015406454</v>
      </c>
      <c r="H112" s="241">
        <v>0.19071981438482308</v>
      </c>
      <c r="I112" s="241">
        <v>0.18160514150134038</v>
      </c>
      <c r="J112" s="241">
        <v>0.19268871526164216</v>
      </c>
      <c r="K112" s="241">
        <v>0.20788501490947286</v>
      </c>
      <c r="L112" s="241">
        <v>0.22582461675881399</v>
      </c>
      <c r="M112" s="241">
        <v>0.21200959273605927</v>
      </c>
      <c r="N112" s="241">
        <v>0.21105142242632369</v>
      </c>
      <c r="O112" s="241">
        <v>0.20356128732525897</v>
      </c>
      <c r="P112" s="241">
        <v>0.20989133542026767</v>
      </c>
      <c r="Q112" s="241">
        <v>0.23283783297652583</v>
      </c>
      <c r="R112" s="241">
        <v>0.23383564028749648</v>
      </c>
      <c r="S112" s="241">
        <v>0.20802520408810948</v>
      </c>
      <c r="T112" s="241">
        <v>0.19252919095727056</v>
      </c>
      <c r="U112" s="241">
        <v>0.17972616667576757</v>
      </c>
      <c r="V112" s="241">
        <v>0.1760813990483398</v>
      </c>
      <c r="W112" s="241">
        <v>0.16910292290049161</v>
      </c>
      <c r="X112" s="241">
        <v>0.15431548822047761</v>
      </c>
      <c r="Y112" s="241">
        <v>0.16335833703311956</v>
      </c>
      <c r="Z112" s="241">
        <v>0.16705273620032268</v>
      </c>
    </row>
    <row r="113" spans="1:26">
      <c r="A113" s="234" t="s">
        <v>738</v>
      </c>
      <c r="B113" s="241">
        <v>0.38631598984592469</v>
      </c>
      <c r="C113" s="241">
        <v>0.34891408616587838</v>
      </c>
      <c r="D113" s="241">
        <v>0.32867170094899878</v>
      </c>
      <c r="E113" s="241">
        <v>0.28799563042871185</v>
      </c>
      <c r="F113" s="241">
        <v>0.31117276186886333</v>
      </c>
      <c r="G113" s="241">
        <v>0.28097454607309308</v>
      </c>
      <c r="H113" s="241">
        <v>0.26682408778054856</v>
      </c>
      <c r="I113" s="241">
        <v>0.25974986420566359</v>
      </c>
      <c r="J113" s="241">
        <v>0.24493475642672285</v>
      </c>
      <c r="K113" s="241">
        <v>0.26649465373384562</v>
      </c>
      <c r="L113" s="241">
        <v>0.3168716094124624</v>
      </c>
      <c r="M113" s="241">
        <v>0.31144544275014668</v>
      </c>
      <c r="N113" s="241">
        <v>0.34590706166777324</v>
      </c>
      <c r="O113" s="241">
        <v>0.36392797707251529</v>
      </c>
      <c r="P113" s="241">
        <v>0.39887024734724197</v>
      </c>
      <c r="Q113" s="241">
        <v>0.44805350841030356</v>
      </c>
      <c r="R113" s="241">
        <v>0.47720501925633457</v>
      </c>
      <c r="S113" s="241">
        <v>0.45270925898050329</v>
      </c>
      <c r="T113" s="241">
        <v>0.38820531871811476</v>
      </c>
      <c r="U113" s="241">
        <v>0.31220722238119764</v>
      </c>
      <c r="V113" s="241">
        <v>0.31310653611714689</v>
      </c>
      <c r="W113" s="241">
        <v>0.29023261581979315</v>
      </c>
      <c r="X113" s="241">
        <v>0.25735519918850652</v>
      </c>
      <c r="Y113" s="241">
        <v>0.27004332017562266</v>
      </c>
      <c r="Z113" s="241">
        <v>0.27372028463656173</v>
      </c>
    </row>
    <row r="114" spans="1:26">
      <c r="A114" s="234" t="s">
        <v>739</v>
      </c>
      <c r="B114" s="241">
        <v>0.24492718237514305</v>
      </c>
      <c r="C114" s="241">
        <v>0.2341903907209322</v>
      </c>
      <c r="D114" s="241">
        <v>0.2253356014385601</v>
      </c>
      <c r="E114" s="241">
        <v>0.21050557070492579</v>
      </c>
      <c r="F114" s="241">
        <v>0.23419839961258199</v>
      </c>
      <c r="G114" s="241">
        <v>0.24265960918475313</v>
      </c>
      <c r="H114" s="241">
        <v>0.23734986054687601</v>
      </c>
      <c r="I114" s="241">
        <v>0.2349380955730444</v>
      </c>
      <c r="J114" s="241">
        <v>0.21566497896896783</v>
      </c>
      <c r="K114" s="241">
        <v>0.22876107825841963</v>
      </c>
      <c r="L114" s="241"/>
      <c r="M114" s="241">
        <v>0.26210015787796204</v>
      </c>
      <c r="N114" s="241">
        <v>0.28576211042511951</v>
      </c>
      <c r="O114" s="241">
        <v>0.30374147675989499</v>
      </c>
      <c r="P114" s="241">
        <v>0.36068129524774034</v>
      </c>
      <c r="Q114" s="241">
        <v>0.45179840218920447</v>
      </c>
      <c r="R114" s="241">
        <v>0.43028844721702775</v>
      </c>
      <c r="S114" s="241">
        <v>0.36463374094372325</v>
      </c>
      <c r="T114" s="241">
        <v>0.27899664718602901</v>
      </c>
      <c r="U114" s="241">
        <v>0.19549165348666669</v>
      </c>
      <c r="V114" s="241">
        <v>0.18778353234232664</v>
      </c>
      <c r="W114" s="241">
        <v>0.16691152391202982</v>
      </c>
      <c r="X114" s="241">
        <v>0.16203403030424901</v>
      </c>
      <c r="Y114" s="241">
        <v>0.19320001422903368</v>
      </c>
      <c r="Z114" s="241">
        <v>0.20969028408965529</v>
      </c>
    </row>
    <row r="115" spans="1:26">
      <c r="A115" s="234" t="s">
        <v>740</v>
      </c>
      <c r="B115" s="241"/>
      <c r="C115" s="241"/>
      <c r="D115" s="241"/>
      <c r="E115" s="241"/>
      <c r="F115" s="241"/>
      <c r="G115" s="241"/>
      <c r="H115" s="241"/>
      <c r="I115" s="241"/>
      <c r="J115" s="241"/>
      <c r="K115" s="241"/>
      <c r="L115" s="241"/>
      <c r="M115" s="241">
        <v>0.18541155941462187</v>
      </c>
      <c r="N115" s="241">
        <v>0.19924691578875792</v>
      </c>
      <c r="O115" s="241">
        <v>0.21116121744077626</v>
      </c>
      <c r="P115" s="241">
        <v>0.22142724422364057</v>
      </c>
      <c r="Q115" s="241">
        <v>0.24317569045946019</v>
      </c>
      <c r="R115" s="241">
        <v>0.25829969954806253</v>
      </c>
      <c r="S115" s="241"/>
      <c r="T115" s="241">
        <v>0.20843383995018092</v>
      </c>
      <c r="U115" s="241">
        <v>0.16969498677890629</v>
      </c>
      <c r="V115" s="241">
        <v>0.16819563239128743</v>
      </c>
      <c r="W115" s="241">
        <v>0.14150238331027276</v>
      </c>
      <c r="X115" s="241">
        <v>0.12670332936883819</v>
      </c>
      <c r="Y115" s="241">
        <v>0.13572847650008263</v>
      </c>
      <c r="Z115" s="241">
        <v>0.13514148898530023</v>
      </c>
    </row>
    <row r="116" spans="1:26">
      <c r="A116" s="234" t="s">
        <v>741</v>
      </c>
      <c r="B116" s="241"/>
      <c r="C116" s="241">
        <v>0.18769507681752451</v>
      </c>
      <c r="D116" s="241">
        <v>0.17297478468345712</v>
      </c>
      <c r="E116" s="241">
        <v>0.15174079403602245</v>
      </c>
      <c r="F116" s="241">
        <v>0.167744097772728</v>
      </c>
      <c r="G116" s="241">
        <v>0.16132051799572303</v>
      </c>
      <c r="H116" s="241">
        <v>0.15993208574819326</v>
      </c>
      <c r="I116" s="241">
        <v>0.1476754657040345</v>
      </c>
      <c r="J116" s="241">
        <v>0.14126412016952208</v>
      </c>
      <c r="K116" s="241">
        <v>0.14628135129083725</v>
      </c>
      <c r="L116" s="241"/>
      <c r="M116" s="241"/>
      <c r="N116" s="241"/>
      <c r="O116" s="241">
        <v>0.15483211107651945</v>
      </c>
      <c r="P116" s="241">
        <v>0.17750892924934272</v>
      </c>
      <c r="Q116" s="241">
        <v>0.22465780873456881</v>
      </c>
      <c r="R116" s="241">
        <v>0.25910190656926912</v>
      </c>
      <c r="S116" s="241">
        <v>0.24242738775363726</v>
      </c>
      <c r="T116" s="241">
        <v>0.19721734567276097</v>
      </c>
      <c r="U116" s="241">
        <v>0.14244527083516156</v>
      </c>
      <c r="V116" s="241">
        <v>0.11604686647235062</v>
      </c>
      <c r="W116" s="241">
        <v>0.10261004464877432</v>
      </c>
      <c r="X116" s="241"/>
      <c r="Y116" s="241">
        <v>0.11857157638089144</v>
      </c>
      <c r="Z116" s="241">
        <v>0.12410216593061743</v>
      </c>
    </row>
    <row r="117" spans="1:26">
      <c r="A117" s="234" t="s">
        <v>742</v>
      </c>
      <c r="B117" s="241">
        <v>0.16281636830872828</v>
      </c>
      <c r="C117" s="241">
        <v>0.1556011922368381</v>
      </c>
      <c r="D117" s="241">
        <v>0.15658535637190354</v>
      </c>
      <c r="E117" s="241">
        <v>0.14241031194751921</v>
      </c>
      <c r="F117" s="241">
        <v>0.15839355235425609</v>
      </c>
      <c r="G117" s="241">
        <v>0.16373195959173117</v>
      </c>
      <c r="H117" s="241">
        <v>0.16536340168225144</v>
      </c>
      <c r="I117" s="241">
        <v>0.14720866814110442</v>
      </c>
      <c r="J117" s="241">
        <v>0.13809353365919852</v>
      </c>
      <c r="K117" s="241">
        <v>0.15065275108076973</v>
      </c>
      <c r="L117" s="241">
        <v>0.1587119419619174</v>
      </c>
      <c r="M117" s="241">
        <v>0.15144176256810182</v>
      </c>
      <c r="N117" s="241">
        <v>0.15028105002255071</v>
      </c>
      <c r="O117" s="241">
        <v>0.14834422801010738</v>
      </c>
      <c r="P117" s="241">
        <v>0.15242122978074321</v>
      </c>
      <c r="Q117" s="241">
        <v>0.15920589291118761</v>
      </c>
      <c r="R117" s="241">
        <v>0.17405153675072477</v>
      </c>
      <c r="S117" s="241">
        <v>0.17283582256734398</v>
      </c>
      <c r="T117" s="241">
        <v>0.15627969437480999</v>
      </c>
      <c r="U117" s="241">
        <v>0.15763522602453414</v>
      </c>
      <c r="V117" s="241">
        <v>0.1518846178378879</v>
      </c>
      <c r="W117" s="241"/>
      <c r="X117" s="241">
        <v>0.12961358947457188</v>
      </c>
      <c r="Y117" s="241">
        <v>0.13929951639850566</v>
      </c>
      <c r="Z117" s="241">
        <v>0.14377977765405833</v>
      </c>
    </row>
    <row r="118" spans="1:26">
      <c r="A118" s="234" t="s">
        <v>743</v>
      </c>
      <c r="B118" s="241">
        <v>0.17347807257460679</v>
      </c>
      <c r="C118" s="241">
        <v>0.15919339773808214</v>
      </c>
      <c r="D118" s="241">
        <v>0.15264348728907676</v>
      </c>
      <c r="E118" s="241">
        <v>0.13946221845932122</v>
      </c>
      <c r="F118" s="241">
        <v>0.15582429431637002</v>
      </c>
      <c r="G118" s="241">
        <v>0.15592706563295231</v>
      </c>
      <c r="H118" s="241">
        <v>0.1596945402110414</v>
      </c>
      <c r="I118" s="241">
        <v>0.16230378883594637</v>
      </c>
      <c r="J118" s="241">
        <v>0.15784842376351299</v>
      </c>
      <c r="K118" s="241">
        <v>0.16364227414937185</v>
      </c>
      <c r="L118" s="241">
        <v>0.18042309319462366</v>
      </c>
      <c r="M118" s="241">
        <v>0.16403189008420524</v>
      </c>
      <c r="N118" s="241">
        <v>0.16283413741855907</v>
      </c>
      <c r="O118" s="241">
        <v>0.15238240271803918</v>
      </c>
      <c r="P118" s="241">
        <v>0.15865171465483427</v>
      </c>
      <c r="Q118" s="241">
        <v>0.15768660188166009</v>
      </c>
      <c r="R118" s="241">
        <v>0.16362565958348183</v>
      </c>
      <c r="S118" s="241">
        <v>0.15586181243854083</v>
      </c>
      <c r="T118" s="241">
        <v>0.14008997546885005</v>
      </c>
      <c r="U118" s="241">
        <v>0.13054348176130243</v>
      </c>
      <c r="V118" s="241">
        <v>0.12721716271155939</v>
      </c>
      <c r="W118" s="241">
        <v>0.1179308220319345</v>
      </c>
      <c r="X118" s="241">
        <v>0.11090961046454617</v>
      </c>
      <c r="Y118" s="241">
        <v>0.1193761888799709</v>
      </c>
      <c r="Z118" s="241">
        <v>0.12479569999065289</v>
      </c>
    </row>
    <row r="119" spans="1:26">
      <c r="A119" s="234" t="s">
        <v>744</v>
      </c>
      <c r="B119" s="241">
        <v>0.23009100839331856</v>
      </c>
      <c r="C119" s="241">
        <v>0.21966137487687498</v>
      </c>
      <c r="D119" s="241">
        <v>0.2061664687542378</v>
      </c>
      <c r="E119" s="241">
        <v>0.18342374564111244</v>
      </c>
      <c r="F119" s="241">
        <v>0.20009024692423621</v>
      </c>
      <c r="G119" s="241">
        <v>0.18528325755601455</v>
      </c>
      <c r="H119" s="241">
        <v>0.1826854914514732</v>
      </c>
      <c r="I119" s="241">
        <v>0.17202800980452834</v>
      </c>
      <c r="J119" s="241">
        <v>0.1553520293355857</v>
      </c>
      <c r="K119" s="241">
        <v>0.16749988654630191</v>
      </c>
      <c r="L119" s="241">
        <v>0.18605594716910559</v>
      </c>
      <c r="M119" s="241">
        <v>0.1844321586920854</v>
      </c>
      <c r="N119" s="241">
        <v>0.19098188885288542</v>
      </c>
      <c r="O119" s="241">
        <v>0.19023766923835872</v>
      </c>
      <c r="P119" s="241">
        <v>0.21984166695988425</v>
      </c>
      <c r="Q119" s="241">
        <v>0.30019881474209992</v>
      </c>
      <c r="R119" s="241">
        <v>0.33609390061412908</v>
      </c>
      <c r="S119" s="241">
        <v>0.30726928077738508</v>
      </c>
      <c r="T119" s="241">
        <v>0.24101873732813098</v>
      </c>
      <c r="U119" s="241">
        <v>0.16522754016201302</v>
      </c>
      <c r="V119" s="241">
        <v>0.14368292760989426</v>
      </c>
      <c r="W119" s="241">
        <v>0.13174124842953097</v>
      </c>
      <c r="X119" s="241">
        <v>0.12701616621460879</v>
      </c>
      <c r="Y119" s="241">
        <v>0.15942364913099749</v>
      </c>
      <c r="Z119" s="241">
        <v>0.17741999546910731</v>
      </c>
    </row>
    <row r="120" spans="1:26">
      <c r="A120" s="234" t="s">
        <v>745</v>
      </c>
      <c r="B120" s="241"/>
      <c r="C120" s="241"/>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v>0.11504713045129029</v>
      </c>
      <c r="Z120" s="241">
        <v>0.11371180135237755</v>
      </c>
    </row>
    <row r="121" spans="1:26">
      <c r="A121" s="234" t="s">
        <v>746</v>
      </c>
      <c r="B121" s="241">
        <v>0.19164273632127807</v>
      </c>
      <c r="C121" s="241">
        <v>0.17743577599786034</v>
      </c>
      <c r="D121" s="241">
        <v>0.1624717733471657</v>
      </c>
      <c r="E121" s="241">
        <v>0.14758341601159825</v>
      </c>
      <c r="F121" s="241">
        <v>0.16482062553290167</v>
      </c>
      <c r="G121" s="241">
        <v>0.16204950040466384</v>
      </c>
      <c r="H121" s="241">
        <v>0.15948962459749377</v>
      </c>
      <c r="I121" s="241">
        <v>0.15525546469287624</v>
      </c>
      <c r="J121" s="241">
        <v>0.14409413941852983</v>
      </c>
      <c r="K121" s="241">
        <v>0.14465594970074688</v>
      </c>
      <c r="L121" s="241">
        <v>0.16102887342165384</v>
      </c>
      <c r="M121" s="241">
        <v>0.14486633669983184</v>
      </c>
      <c r="N121" s="241">
        <v>0.15441444877639438</v>
      </c>
      <c r="O121" s="241">
        <v>0.16513711760745001</v>
      </c>
      <c r="P121" s="241">
        <v>0.19451806299852586</v>
      </c>
      <c r="Q121" s="241">
        <v>0.25603223552022092</v>
      </c>
      <c r="R121" s="241">
        <v>0.25633754372510875</v>
      </c>
      <c r="S121" s="241">
        <v>0.21505403189095798</v>
      </c>
      <c r="T121" s="241">
        <v>0.16833715597077312</v>
      </c>
      <c r="U121" s="241">
        <v>0.11993159210569063</v>
      </c>
      <c r="V121" s="241">
        <v>0.11198679632084402</v>
      </c>
      <c r="W121" s="241">
        <v>0.11049412551137415</v>
      </c>
      <c r="X121" s="241">
        <v>0.1116767491302755</v>
      </c>
      <c r="Y121" s="241">
        <v>0.12334956492667973</v>
      </c>
      <c r="Z121" s="241">
        <v>0.13824031830214023</v>
      </c>
    </row>
    <row r="122" spans="1:26">
      <c r="A122" s="234" t="s">
        <v>747</v>
      </c>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v>0.16971860086650911</v>
      </c>
      <c r="Z122" s="241">
        <v>0.17152703552051929</v>
      </c>
    </row>
    <row r="123" spans="1:26">
      <c r="A123" s="234" t="s">
        <v>748</v>
      </c>
      <c r="B123" s="241"/>
      <c r="C123" s="241">
        <v>0.1799313987276063</v>
      </c>
      <c r="D123" s="241">
        <v>0.16992900180797277</v>
      </c>
      <c r="E123" s="241">
        <v>0.15657759113568501</v>
      </c>
      <c r="F123" s="241">
        <v>0.1819003405801366</v>
      </c>
      <c r="G123" s="241">
        <v>0.1785306096889179</v>
      </c>
      <c r="H123" s="241">
        <v>0.18240313999888455</v>
      </c>
      <c r="I123" s="241">
        <v>0.17692171276079063</v>
      </c>
      <c r="J123" s="241">
        <v>0.16280132548181561</v>
      </c>
      <c r="K123" s="241">
        <v>0.17817413126502574</v>
      </c>
      <c r="L123" s="241">
        <v>0.19201632442734085</v>
      </c>
      <c r="M123" s="241">
        <v>0.17827793529270303</v>
      </c>
      <c r="N123" s="241">
        <v>0.18038178755805426</v>
      </c>
      <c r="O123" s="241">
        <v>0.1693760823847211</v>
      </c>
      <c r="P123" s="241">
        <v>0.18439856150208087</v>
      </c>
      <c r="Q123" s="241">
        <v>0.21922751994959236</v>
      </c>
      <c r="R123" s="241">
        <v>0.22062210137285634</v>
      </c>
      <c r="S123" s="241">
        <v>0.21020785354050289</v>
      </c>
      <c r="T123" s="241">
        <v>0.19428970053042047</v>
      </c>
      <c r="U123" s="241">
        <v>0.17300988875564347</v>
      </c>
      <c r="V123" s="241">
        <v>0.15891986325912447</v>
      </c>
      <c r="W123" s="241">
        <v>0.1463824562032684</v>
      </c>
      <c r="X123" s="241">
        <v>0.1310641883186634</v>
      </c>
      <c r="Y123" s="241">
        <v>0.14749111313949648</v>
      </c>
      <c r="Z123" s="241">
        <v>0.14725798653196043</v>
      </c>
    </row>
    <row r="124" spans="1:26">
      <c r="A124" s="234" t="s">
        <v>749</v>
      </c>
      <c r="B124" s="241">
        <v>0.14512728162195626</v>
      </c>
      <c r="C124" s="241">
        <v>0.15265350029032468</v>
      </c>
      <c r="D124" s="241">
        <v>0.15145103549800959</v>
      </c>
      <c r="E124" s="241">
        <v>0.1391458111152056</v>
      </c>
      <c r="F124" s="241">
        <v>0.15478689658559025</v>
      </c>
      <c r="G124" s="241">
        <v>0.14158451866707808</v>
      </c>
      <c r="H124" s="241">
        <v>0.14264524773649526</v>
      </c>
      <c r="I124" s="241">
        <v>0.14295864662578905</v>
      </c>
      <c r="J124" s="241">
        <v>0.13411263977887128</v>
      </c>
      <c r="K124" s="241">
        <v>0.13744489047930619</v>
      </c>
      <c r="L124" s="241">
        <v>0.14766630916229134</v>
      </c>
      <c r="M124" s="241">
        <v>0.13524823617489881</v>
      </c>
      <c r="N124" s="241">
        <v>0.12690541069684796</v>
      </c>
      <c r="O124" s="241">
        <v>0.11910027740448693</v>
      </c>
      <c r="P124" s="241">
        <v>0.12219018305103034</v>
      </c>
      <c r="Q124" s="241">
        <v>0.13198005121066125</v>
      </c>
      <c r="R124" s="241">
        <v>0.14235213051641205</v>
      </c>
      <c r="S124" s="241">
        <v>0.14505922336487434</v>
      </c>
      <c r="T124" s="241">
        <v>0.1383753112052547</v>
      </c>
      <c r="U124" s="241">
        <v>0.12463244770590425</v>
      </c>
      <c r="V124" s="241">
        <v>0.11877536507123186</v>
      </c>
      <c r="W124" s="241">
        <v>0.11526470816761701</v>
      </c>
      <c r="X124" s="241">
        <v>0.10888677684952677</v>
      </c>
      <c r="Y124" s="241">
        <v>9.6393148289273381E-2</v>
      </c>
      <c r="Z124" s="241">
        <v>0.10123274092566478</v>
      </c>
    </row>
    <row r="125" spans="1:26">
      <c r="A125" s="234" t="s">
        <v>750</v>
      </c>
      <c r="B125" s="241">
        <v>0.26263881837502806</v>
      </c>
      <c r="C125" s="241">
        <v>0.24505666643398852</v>
      </c>
      <c r="D125" s="241">
        <v>0.23167880279099157</v>
      </c>
      <c r="E125" s="241">
        <v>0.20117499429232638</v>
      </c>
      <c r="F125" s="241">
        <v>0.21918020568885926</v>
      </c>
      <c r="G125" s="241">
        <v>0.19587091401939541</v>
      </c>
      <c r="H125" s="241"/>
      <c r="I125" s="241"/>
      <c r="J125" s="241"/>
      <c r="K125" s="241">
        <v>0.17026643489899335</v>
      </c>
      <c r="L125" s="241">
        <v>0.17652781946830864</v>
      </c>
      <c r="M125" s="241">
        <v>0.16996960586676263</v>
      </c>
      <c r="N125" s="241">
        <v>0.17734372017551242</v>
      </c>
      <c r="O125" s="241">
        <v>0.18782051723093279</v>
      </c>
      <c r="P125" s="241">
        <v>0.20047418149971397</v>
      </c>
      <c r="Q125" s="241">
        <v>0.22505550071672983</v>
      </c>
      <c r="R125" s="241">
        <v>0.24814474622615418</v>
      </c>
      <c r="S125" s="241">
        <v>0.24020551324924685</v>
      </c>
      <c r="T125" s="241">
        <v>0.21577539119518832</v>
      </c>
      <c r="U125" s="241">
        <v>0.186358169511746</v>
      </c>
      <c r="V125" s="241">
        <v>0.18565728095304088</v>
      </c>
      <c r="W125" s="241">
        <v>0.17014915934703095</v>
      </c>
      <c r="X125" s="241">
        <v>0.15517794815116309</v>
      </c>
      <c r="Y125" s="241">
        <v>0.16471460911671282</v>
      </c>
      <c r="Z125" s="241">
        <v>0.16853500325185924</v>
      </c>
    </row>
    <row r="126" spans="1:26">
      <c r="A126" s="234" t="s">
        <v>751</v>
      </c>
      <c r="B126" s="241">
        <v>0.22832612252579529</v>
      </c>
      <c r="C126" s="241">
        <v>0.20320848986546225</v>
      </c>
      <c r="D126" s="241">
        <v>0.1982768508003723</v>
      </c>
      <c r="E126" s="241">
        <v>0.17467832333569777</v>
      </c>
      <c r="F126" s="241">
        <v>0.19113123314267594</v>
      </c>
      <c r="G126" s="241">
        <v>0.19221339616063959</v>
      </c>
      <c r="H126" s="241">
        <v>0.19874395815510756</v>
      </c>
      <c r="I126" s="241">
        <v>0.1993503587263912</v>
      </c>
      <c r="J126" s="241">
        <v>0.17232766923614146</v>
      </c>
      <c r="K126" s="241">
        <v>0.18825400031779965</v>
      </c>
      <c r="L126" s="241">
        <v>0.21127069126442896</v>
      </c>
      <c r="M126" s="241">
        <v>0.19621927193134564</v>
      </c>
      <c r="N126" s="241">
        <v>0.19304950554247088</v>
      </c>
      <c r="O126" s="241">
        <v>0.19157690772492403</v>
      </c>
      <c r="P126" s="241">
        <v>0.20656242134898795</v>
      </c>
      <c r="Q126" s="241">
        <v>0.28525279799593495</v>
      </c>
      <c r="R126" s="241">
        <v>0.31111499878332893</v>
      </c>
      <c r="S126" s="241">
        <v>0.28065616900523077</v>
      </c>
      <c r="T126" s="241">
        <v>0.19871463997567532</v>
      </c>
      <c r="U126" s="241">
        <v>0.13266626543422347</v>
      </c>
      <c r="V126" s="241">
        <v>0.13573020051383172</v>
      </c>
      <c r="W126" s="241">
        <v>0.11316431192775241</v>
      </c>
      <c r="X126" s="241">
        <v>0.12558431606701531</v>
      </c>
      <c r="Y126" s="241">
        <v>0.16241466381114</v>
      </c>
      <c r="Z126" s="241">
        <v>0.17580768064808414</v>
      </c>
    </row>
    <row r="127" spans="1:26">
      <c r="A127" s="234" t="s">
        <v>752</v>
      </c>
      <c r="B127" s="241">
        <v>0.21988088940134121</v>
      </c>
      <c r="C127" s="241">
        <v>0.20145498282489954</v>
      </c>
      <c r="D127" s="241">
        <v>0.19944190593378905</v>
      </c>
      <c r="E127" s="241">
        <v>0.17955225308887723</v>
      </c>
      <c r="F127" s="241">
        <v>0.18881463368337337</v>
      </c>
      <c r="G127" s="241">
        <v>0.16972081119328467</v>
      </c>
      <c r="H127" s="241">
        <v>0.17168833117827723</v>
      </c>
      <c r="I127" s="241">
        <v>0.16035246909765982</v>
      </c>
      <c r="J127" s="241">
        <v>0.14893846480066456</v>
      </c>
      <c r="K127" s="241">
        <v>0.16119955292203714</v>
      </c>
      <c r="L127" s="241">
        <v>0.17579837061536185</v>
      </c>
      <c r="M127" s="241">
        <v>0.16363159409075084</v>
      </c>
      <c r="N127" s="241">
        <v>0.16105039175468031</v>
      </c>
      <c r="O127" s="241">
        <v>0.15467900890343544</v>
      </c>
      <c r="P127" s="241">
        <v>0.15536993584890701</v>
      </c>
      <c r="Q127" s="241">
        <v>0.15700194952776983</v>
      </c>
      <c r="R127" s="241">
        <v>0.16044611268637091</v>
      </c>
      <c r="S127" s="241">
        <v>0.15736755971628055</v>
      </c>
      <c r="T127" s="241">
        <v>0.1425072102722737</v>
      </c>
      <c r="U127" s="241">
        <v>0.13016084271396711</v>
      </c>
      <c r="V127" s="241"/>
      <c r="W127" s="241"/>
      <c r="X127" s="241"/>
      <c r="Y127" s="241"/>
      <c r="Z127" s="241"/>
    </row>
    <row r="128" spans="1:26">
      <c r="A128" s="234" t="s">
        <v>753</v>
      </c>
      <c r="B128" s="241"/>
      <c r="C128" s="241"/>
      <c r="D128" s="241"/>
      <c r="E128" s="241"/>
      <c r="F128" s="241"/>
      <c r="G128" s="241"/>
      <c r="H128" s="241"/>
      <c r="I128" s="241"/>
      <c r="J128" s="241"/>
      <c r="K128" s="241"/>
      <c r="L128" s="241"/>
      <c r="M128" s="241"/>
      <c r="N128" s="241">
        <v>0.21469182010917687</v>
      </c>
      <c r="O128" s="241">
        <v>0.22528318352363028</v>
      </c>
      <c r="P128" s="241">
        <v>0.25630742681975388</v>
      </c>
      <c r="Q128" s="241">
        <v>0.26635580625851168</v>
      </c>
      <c r="R128" s="241">
        <v>0.27546396006041796</v>
      </c>
      <c r="S128" s="241">
        <v>0.26788253115077842</v>
      </c>
      <c r="T128" s="241">
        <v>0.25371430427722774</v>
      </c>
      <c r="U128" s="241">
        <v>0.21035621852784381</v>
      </c>
      <c r="V128" s="241">
        <v>0.22348166108104156</v>
      </c>
      <c r="W128" s="241">
        <v>0.19525507459114352</v>
      </c>
      <c r="X128" s="241">
        <v>0.16306091215241347</v>
      </c>
      <c r="Y128" s="241">
        <v>0.15926341700017757</v>
      </c>
      <c r="Z128" s="241">
        <v>0.16553335404174874</v>
      </c>
    </row>
    <row r="129" spans="1:26">
      <c r="A129" s="234" t="s">
        <v>754</v>
      </c>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v>0.13901414328677431</v>
      </c>
      <c r="Z129" s="241">
        <v>0.15732297243038373</v>
      </c>
    </row>
    <row r="130" spans="1:26">
      <c r="A130" s="234" t="s">
        <v>755</v>
      </c>
      <c r="B130" s="241"/>
      <c r="C130" s="241"/>
      <c r="D130" s="241"/>
      <c r="E130" s="241"/>
      <c r="F130" s="241"/>
      <c r="G130" s="241"/>
      <c r="H130" s="241"/>
      <c r="I130" s="241"/>
      <c r="J130" s="241"/>
      <c r="K130" s="241"/>
      <c r="L130" s="241">
        <v>0.21593073463313317</v>
      </c>
      <c r="M130" s="241">
        <v>0.21308478463104874</v>
      </c>
      <c r="N130" s="241">
        <v>0.2240091282694725</v>
      </c>
      <c r="O130" s="241">
        <v>0.23254089552402338</v>
      </c>
      <c r="P130" s="241">
        <v>0.25513521421793128</v>
      </c>
      <c r="Q130" s="241">
        <v>0.27589575368061753</v>
      </c>
      <c r="R130" s="241">
        <v>0.28725166450613904</v>
      </c>
      <c r="S130" s="241">
        <v>0.26840473487271288</v>
      </c>
      <c r="T130" s="241">
        <v>0.24102923888875025</v>
      </c>
      <c r="U130" s="241">
        <v>0.19542961861326633</v>
      </c>
      <c r="V130" s="241">
        <v>0.19902812053310012</v>
      </c>
      <c r="W130" s="241">
        <v>0.18940900637756697</v>
      </c>
      <c r="X130" s="241">
        <v>0.17438485226103453</v>
      </c>
      <c r="Y130" s="241">
        <v>0.18873809591802168</v>
      </c>
      <c r="Z130" s="241">
        <v>0.19133419233389434</v>
      </c>
    </row>
    <row r="131" spans="1:26">
      <c r="A131" s="234" t="s">
        <v>756</v>
      </c>
      <c r="B131" s="241">
        <v>0.20869700951434034</v>
      </c>
      <c r="C131" s="241">
        <v>0.20908904401808415</v>
      </c>
      <c r="D131" s="241">
        <v>0.20131669658925969</v>
      </c>
      <c r="E131" s="241">
        <v>0.18794317593465351</v>
      </c>
      <c r="F131" s="241">
        <v>0.24091418496740727</v>
      </c>
      <c r="G131" s="241">
        <v>0.21865329296641808</v>
      </c>
      <c r="H131" s="241">
        <v>0.24023015662339003</v>
      </c>
      <c r="I131" s="241">
        <v>0.23361911189175766</v>
      </c>
      <c r="J131" s="241">
        <v>0.21576915178618028</v>
      </c>
      <c r="K131" s="241">
        <v>0.229902013193864</v>
      </c>
      <c r="L131" s="241">
        <v>0.25181960092551126</v>
      </c>
      <c r="M131" s="241">
        <v>0.22952492206011049</v>
      </c>
      <c r="N131" s="241">
        <v>0.23065897907268856</v>
      </c>
      <c r="O131" s="241">
        <v>0.22683966554675875</v>
      </c>
      <c r="P131" s="241">
        <v>0.24138840282119983</v>
      </c>
      <c r="Q131" s="241">
        <v>0.27909495426911329</v>
      </c>
      <c r="R131" s="241">
        <v>0.32015902967857862</v>
      </c>
      <c r="S131" s="241">
        <v>0.31725951942600294</v>
      </c>
      <c r="T131" s="241">
        <v>0.27902479937089303</v>
      </c>
      <c r="U131" s="241">
        <v>0.2262297302446776</v>
      </c>
      <c r="V131" s="241">
        <v>0.2184659775314689</v>
      </c>
      <c r="W131" s="241">
        <v>0.19403066694563537</v>
      </c>
      <c r="X131" s="241">
        <v>0.17772470842553775</v>
      </c>
      <c r="Y131" s="241">
        <v>0.20369322870623069</v>
      </c>
      <c r="Z131" s="241">
        <v>0.22318869631480776</v>
      </c>
    </row>
    <row r="132" spans="1:26">
      <c r="A132" s="234" t="s">
        <v>757</v>
      </c>
      <c r="B132" s="241">
        <v>0.34764725806463365</v>
      </c>
      <c r="C132" s="241">
        <v>0.32329510720229138</v>
      </c>
      <c r="D132" s="241">
        <v>0.2854684828026951</v>
      </c>
      <c r="E132" s="241">
        <v>0.2342352180154591</v>
      </c>
      <c r="F132" s="241">
        <v>0.25865838861303175</v>
      </c>
      <c r="G132" s="241">
        <v>0.23419154651592508</v>
      </c>
      <c r="H132" s="241">
        <v>0.22775703362966437</v>
      </c>
      <c r="I132" s="241">
        <v>0.23102053568444175</v>
      </c>
      <c r="J132" s="241">
        <v>0.20351989004800225</v>
      </c>
      <c r="K132" s="241">
        <v>0.21402630319333027</v>
      </c>
      <c r="L132" s="241">
        <v>0.23553421669496982</v>
      </c>
      <c r="M132" s="241">
        <v>0.23502633004776993</v>
      </c>
      <c r="N132" s="241">
        <v>0.26788781813724472</v>
      </c>
      <c r="O132" s="241">
        <v>0.2859039279233529</v>
      </c>
      <c r="P132" s="241">
        <v>0.32129787581101776</v>
      </c>
      <c r="Q132" s="241">
        <v>0.32642329961066419</v>
      </c>
      <c r="R132" s="241">
        <v>0.33775706742368716</v>
      </c>
      <c r="S132" s="241">
        <v>0.31721444654621184</v>
      </c>
      <c r="T132" s="241">
        <v>0.25986632507402641</v>
      </c>
      <c r="U132" s="241">
        <v>0.20730556104066608</v>
      </c>
      <c r="V132" s="241">
        <v>0.21449132004329516</v>
      </c>
      <c r="W132" s="241">
        <v>0.19787509340342938</v>
      </c>
      <c r="X132" s="241">
        <v>0.17444798829232214</v>
      </c>
      <c r="Y132" s="241">
        <v>0.18961590587815683</v>
      </c>
      <c r="Z132" s="241">
        <v>0.2042206988374124</v>
      </c>
    </row>
    <row r="133" spans="1:26">
      <c r="A133" s="234" t="s">
        <v>758</v>
      </c>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v>0.14598509555088671</v>
      </c>
      <c r="Z133" s="241">
        <v>0.15450387235161192</v>
      </c>
    </row>
    <row r="134" spans="1:26">
      <c r="A134" s="234" t="s">
        <v>759</v>
      </c>
      <c r="B134" s="241"/>
      <c r="C134" s="241">
        <v>0.19006103268113753</v>
      </c>
      <c r="D134" s="241">
        <v>0.17669361450471494</v>
      </c>
      <c r="E134" s="241">
        <v>0.15718178145773515</v>
      </c>
      <c r="F134" s="241">
        <v>0.17824576417572965</v>
      </c>
      <c r="G134" s="241">
        <v>0.1751937859564178</v>
      </c>
      <c r="H134" s="241">
        <v>0.1755181736649673</v>
      </c>
      <c r="I134" s="241">
        <v>0.17565652803852302</v>
      </c>
      <c r="J134" s="241">
        <v>0.16887801398755126</v>
      </c>
      <c r="K134" s="241">
        <v>0.17383033728557196</v>
      </c>
      <c r="L134" s="241">
        <v>0.18429129552242968</v>
      </c>
      <c r="M134" s="241">
        <v>0.16847450400897435</v>
      </c>
      <c r="N134" s="241">
        <v>0.16882929373210331</v>
      </c>
      <c r="O134" s="241">
        <v>0.15826062846821662</v>
      </c>
      <c r="P134" s="241">
        <v>0.16144036671216944</v>
      </c>
      <c r="Q134" s="241">
        <v>0.17926877347113282</v>
      </c>
      <c r="R134" s="241">
        <v>0.19947454449526578</v>
      </c>
      <c r="S134" s="241">
        <v>0.20549691577369739</v>
      </c>
      <c r="T134" s="241">
        <v>0.18101311065199976</v>
      </c>
      <c r="U134" s="241">
        <v>0.16249342270846226</v>
      </c>
      <c r="V134" s="241">
        <v>0.16026369937408735</v>
      </c>
      <c r="W134" s="241">
        <v>0.15868579406076874</v>
      </c>
      <c r="X134" s="241">
        <v>0.13717897442280888</v>
      </c>
      <c r="Y134" s="241">
        <v>0.14523589639118523</v>
      </c>
      <c r="Z134" s="241">
        <v>0.15453948551124697</v>
      </c>
    </row>
    <row r="135" spans="1:26">
      <c r="A135" s="234" t="s">
        <v>760</v>
      </c>
      <c r="B135" s="241"/>
      <c r="C135" s="241"/>
      <c r="D135" s="241"/>
      <c r="E135" s="241"/>
      <c r="F135" s="241"/>
      <c r="G135" s="241"/>
      <c r="H135" s="241"/>
      <c r="I135" s="241"/>
      <c r="J135" s="241"/>
      <c r="K135" s="241"/>
      <c r="L135" s="241">
        <v>0.13648530758651919</v>
      </c>
      <c r="M135" s="241">
        <v>0.13204649462352955</v>
      </c>
      <c r="N135" s="241">
        <v>0.12599012824523417</v>
      </c>
      <c r="O135" s="241">
        <v>0.13059779247037243</v>
      </c>
      <c r="P135" s="241">
        <v>0.14350378785534001</v>
      </c>
      <c r="Q135" s="241">
        <v>0.15639124811870744</v>
      </c>
      <c r="R135" s="241">
        <v>0.16745065218773345</v>
      </c>
      <c r="S135" s="241">
        <v>0.17090611599993111</v>
      </c>
      <c r="T135" s="241">
        <v>0.16323173487954337</v>
      </c>
      <c r="U135" s="241">
        <v>0.14719906446664544</v>
      </c>
      <c r="V135" s="241">
        <v>0.14475845975904159</v>
      </c>
      <c r="W135" s="241">
        <v>0.12890906873960953</v>
      </c>
      <c r="X135" s="241">
        <v>0.11726721430746523</v>
      </c>
      <c r="Y135" s="241">
        <v>0.12039528233062063</v>
      </c>
      <c r="Z135" s="241">
        <v>0.12399346822734721</v>
      </c>
    </row>
    <row r="136" spans="1:26">
      <c r="A136" s="234" t="s">
        <v>761</v>
      </c>
      <c r="B136" s="241">
        <v>0.26668906896571681</v>
      </c>
      <c r="C136" s="241">
        <v>0.25069936384804886</v>
      </c>
      <c r="D136" s="241">
        <v>0.24344377761993161</v>
      </c>
      <c r="E136" s="241">
        <v>0.20867295369431693</v>
      </c>
      <c r="F136" s="241">
        <v>0.24636695720119978</v>
      </c>
      <c r="G136" s="241">
        <v>0.24068429918603526</v>
      </c>
      <c r="H136" s="241">
        <v>0.22909768764595392</v>
      </c>
      <c r="I136" s="241">
        <v>0.22687834443546087</v>
      </c>
      <c r="J136" s="241">
        <v>0.21316469468511101</v>
      </c>
      <c r="K136" s="241">
        <v>0.21850335073721924</v>
      </c>
      <c r="L136" s="241">
        <v>0.23814327728104773</v>
      </c>
      <c r="M136" s="241">
        <v>0.22187374995119491</v>
      </c>
      <c r="N136" s="241">
        <v>0.22791009441876764</v>
      </c>
      <c r="O136" s="241"/>
      <c r="P136" s="241">
        <v>0.31195562737085225</v>
      </c>
      <c r="Q136" s="241"/>
      <c r="R136" s="241">
        <v>0.38726954549565579</v>
      </c>
      <c r="S136" s="241">
        <v>0.34987857668859945</v>
      </c>
      <c r="T136" s="241">
        <v>0.26770824883234984</v>
      </c>
      <c r="U136" s="241">
        <v>0.18946750941731993</v>
      </c>
      <c r="V136" s="241">
        <v>0.17434792463181406</v>
      </c>
      <c r="W136" s="241">
        <v>0.15493371144634838</v>
      </c>
      <c r="X136" s="241">
        <v>0.14603752494337918</v>
      </c>
      <c r="Y136" s="241">
        <v>0.1838663911481862</v>
      </c>
      <c r="Z136" s="241">
        <v>0.21047602296053541</v>
      </c>
    </row>
    <row r="137" spans="1:26">
      <c r="A137" s="234" t="s">
        <v>762</v>
      </c>
      <c r="B137" s="241">
        <v>0.20778887747129887</v>
      </c>
      <c r="C137" s="241">
        <v>0.19577279773255457</v>
      </c>
      <c r="D137" s="241">
        <v>0.17478198540105594</v>
      </c>
      <c r="E137" s="241">
        <v>0.1629054204979091</v>
      </c>
      <c r="F137" s="241">
        <v>0.17566692497412614</v>
      </c>
      <c r="G137" s="241">
        <v>0.18650864431350478</v>
      </c>
      <c r="H137" s="241">
        <v>0.17756105387120266</v>
      </c>
      <c r="I137" s="241">
        <v>0.16773966068914062</v>
      </c>
      <c r="J137" s="241">
        <v>0.16648700666637503</v>
      </c>
      <c r="K137" s="241">
        <v>0.17582786409948994</v>
      </c>
      <c r="L137" s="241">
        <v>0.19006161781506178</v>
      </c>
      <c r="M137" s="241">
        <v>0.17326679978258169</v>
      </c>
      <c r="N137" s="241">
        <v>0.17370194646216819</v>
      </c>
      <c r="O137" s="241">
        <v>0.17249221420750332</v>
      </c>
      <c r="P137" s="241">
        <v>0.19030464348490336</v>
      </c>
      <c r="Q137" s="241">
        <v>0.21865960939619422</v>
      </c>
      <c r="R137" s="241">
        <v>0.25277747619613733</v>
      </c>
      <c r="S137" s="241">
        <v>0.24742857732994125</v>
      </c>
      <c r="T137" s="241">
        <v>0.21869513611628108</v>
      </c>
      <c r="U137" s="241"/>
      <c r="V137" s="241"/>
      <c r="W137" s="241"/>
      <c r="X137" s="241"/>
      <c r="Y137" s="241">
        <v>0.15287201969497793</v>
      </c>
      <c r="Z137" s="241">
        <v>0.16281255765916178</v>
      </c>
    </row>
    <row r="138" spans="1:26">
      <c r="A138" s="234" t="s">
        <v>763</v>
      </c>
      <c r="B138" s="241">
        <v>0.33827279038492791</v>
      </c>
      <c r="C138" s="241">
        <v>0.32065859379148831</v>
      </c>
      <c r="D138" s="241">
        <v>0.28837006238169977</v>
      </c>
      <c r="E138" s="241">
        <v>0.2617067179905585</v>
      </c>
      <c r="F138" s="241">
        <v>0.26802857632646199</v>
      </c>
      <c r="G138" s="241">
        <v>0.23055549448028745</v>
      </c>
      <c r="H138" s="241">
        <v>0.20840196737336752</v>
      </c>
      <c r="I138" s="241">
        <v>0.19922711138952273</v>
      </c>
      <c r="J138" s="241">
        <v>0.18667516190856268</v>
      </c>
      <c r="K138" s="241">
        <v>0.20198271818377667</v>
      </c>
      <c r="L138" s="241">
        <v>0.22752091931321924</v>
      </c>
      <c r="M138" s="241">
        <v>0.22740976012159086</v>
      </c>
      <c r="N138" s="241">
        <v>0.24107804540154029</v>
      </c>
      <c r="O138" s="241">
        <v>0.27113931513967032</v>
      </c>
      <c r="P138" s="241">
        <v>0.35632818847688025</v>
      </c>
      <c r="Q138" s="241">
        <v>0.42014877582827903</v>
      </c>
      <c r="R138" s="241">
        <v>0.45575385680893493</v>
      </c>
      <c r="S138" s="241">
        <v>0.39553124203080003</v>
      </c>
      <c r="T138" s="241">
        <v>0.24639726344680946</v>
      </c>
      <c r="U138" s="241">
        <v>0.15959818377539844</v>
      </c>
      <c r="V138" s="241">
        <v>0.16772108544992601</v>
      </c>
      <c r="W138" s="241">
        <v>0.16009316814630833</v>
      </c>
      <c r="X138" s="241">
        <v>0.15994022301607738</v>
      </c>
      <c r="Y138" s="241">
        <v>0.20810599111419106</v>
      </c>
      <c r="Z138" s="241">
        <v>0.24026021980097342</v>
      </c>
    </row>
    <row r="139" spans="1:26">
      <c r="A139" s="234" t="s">
        <v>764</v>
      </c>
      <c r="B139" s="241">
        <v>0.19622404966683277</v>
      </c>
      <c r="C139" s="241">
        <v>0.18322570257672818</v>
      </c>
      <c r="D139" s="241">
        <v>0.17868081906470062</v>
      </c>
      <c r="E139" s="241">
        <v>0.15721239518336505</v>
      </c>
      <c r="F139" s="241">
        <v>0.17343237825558491</v>
      </c>
      <c r="G139" s="241">
        <v>0.15817464156502375</v>
      </c>
      <c r="H139" s="241">
        <v>0.146813276905051</v>
      </c>
      <c r="I139" s="241">
        <v>0.14416879838838814</v>
      </c>
      <c r="J139" s="241">
        <v>0.13350253192763303</v>
      </c>
      <c r="K139" s="241">
        <v>0.13233722196055508</v>
      </c>
      <c r="L139" s="241">
        <v>0.13717275371797211</v>
      </c>
      <c r="M139" s="241">
        <v>0.12938842287221583</v>
      </c>
      <c r="N139" s="241">
        <v>0.12520759656357305</v>
      </c>
      <c r="O139" s="241">
        <v>0.11921921341267637</v>
      </c>
      <c r="P139" s="241">
        <v>0.12344517608256275</v>
      </c>
      <c r="Q139" s="241">
        <v>0.13104784428439872</v>
      </c>
      <c r="R139" s="241">
        <v>0.13932512676610592</v>
      </c>
      <c r="S139" s="241">
        <v>0.14154896283939697</v>
      </c>
      <c r="T139" s="241">
        <v>0.13008868278288677</v>
      </c>
      <c r="U139" s="241">
        <v>0.11858823139473942</v>
      </c>
      <c r="V139" s="241">
        <v>0.11896203953909737</v>
      </c>
      <c r="W139" s="241">
        <v>0.11510669437992374</v>
      </c>
      <c r="X139" s="241">
        <v>0.10677970828139267</v>
      </c>
      <c r="Y139" s="241">
        <v>0.11022258001672339</v>
      </c>
      <c r="Z139" s="241">
        <v>0.1099553158983579</v>
      </c>
    </row>
    <row r="140" spans="1:26">
      <c r="A140" s="234" t="s">
        <v>765</v>
      </c>
      <c r="B140" s="241">
        <v>0.14745118390876244</v>
      </c>
      <c r="C140" s="241">
        <v>0.14799859719892955</v>
      </c>
      <c r="D140" s="241">
        <v>0.14966126991699338</v>
      </c>
      <c r="E140" s="241">
        <v>0.13649841157984036</v>
      </c>
      <c r="F140" s="241">
        <v>0.1451059540235691</v>
      </c>
      <c r="G140" s="241">
        <v>0.12906280501383507</v>
      </c>
      <c r="H140" s="241">
        <v>0.12509529585466453</v>
      </c>
      <c r="I140" s="241">
        <v>0.11877988817512242</v>
      </c>
      <c r="J140" s="241">
        <v>0.11236390794955857</v>
      </c>
      <c r="K140" s="241">
        <v>0.11417732240391426</v>
      </c>
      <c r="L140" s="241">
        <v>0.12241958971322178</v>
      </c>
      <c r="M140" s="241">
        <v>0.11665971433190742</v>
      </c>
      <c r="N140" s="241">
        <v>0.11983424941443159</v>
      </c>
      <c r="O140" s="241">
        <v>0.12576449810181017</v>
      </c>
      <c r="P140" s="241">
        <v>0.13368784239731851</v>
      </c>
      <c r="Q140" s="241">
        <v>0.15152158349272188</v>
      </c>
      <c r="R140" s="241">
        <v>0.1604507692131672</v>
      </c>
      <c r="S140" s="241">
        <v>0.15449055041162191</v>
      </c>
      <c r="T140" s="241">
        <v>0.14223827964472582</v>
      </c>
      <c r="U140" s="241">
        <v>0.12438274764821923</v>
      </c>
      <c r="V140" s="241">
        <v>0.12351894327389649</v>
      </c>
      <c r="W140" s="241">
        <v>0.10049294947556323</v>
      </c>
      <c r="X140" s="241">
        <v>8.397443125725701E-2</v>
      </c>
      <c r="Y140" s="241">
        <v>8.1847380176666179E-2</v>
      </c>
      <c r="Z140" s="241">
        <v>8.331628019665846E-2</v>
      </c>
    </row>
    <row r="141" spans="1:26">
      <c r="A141" s="234" t="s">
        <v>766</v>
      </c>
      <c r="B141" s="241">
        <v>0.34819151666172438</v>
      </c>
      <c r="C141" s="241">
        <v>0.31859886883198496</v>
      </c>
      <c r="D141" s="241">
        <v>0.27452422521661224</v>
      </c>
      <c r="E141" s="241">
        <v>0.24208212860172637</v>
      </c>
      <c r="F141" s="241">
        <v>0.24578471112863082</v>
      </c>
      <c r="G141" s="241">
        <v>0.21399999235170561</v>
      </c>
      <c r="H141" s="241">
        <v>0.19407732781421672</v>
      </c>
      <c r="I141" s="241">
        <v>0.18779485794061859</v>
      </c>
      <c r="J141" s="241">
        <v>0.18655356934433104</v>
      </c>
      <c r="K141" s="241">
        <v>0.19316135993745875</v>
      </c>
      <c r="L141" s="241">
        <v>0.2179694930805097</v>
      </c>
      <c r="M141" s="241">
        <v>0.23129571774813548</v>
      </c>
      <c r="N141" s="241">
        <v>0.26041297227608234</v>
      </c>
      <c r="O141" s="241">
        <v>0.27868845834003753</v>
      </c>
      <c r="P141" s="241">
        <v>0.3439510374207071</v>
      </c>
      <c r="Q141" s="241">
        <v>0.39253761948858934</v>
      </c>
      <c r="R141" s="241">
        <v>0.39560202973786474</v>
      </c>
      <c r="S141" s="241">
        <v>0.33855138617772357</v>
      </c>
      <c r="T141" s="241">
        <v>0.21090229401708421</v>
      </c>
      <c r="U141" s="241">
        <v>0.16062075315623567</v>
      </c>
      <c r="V141" s="241">
        <v>0.16099615388201866</v>
      </c>
      <c r="W141" s="241">
        <v>0.14474620934527063</v>
      </c>
      <c r="X141" s="241">
        <v>0.1391413175059254</v>
      </c>
      <c r="Y141" s="241">
        <v>0.19092009637577145</v>
      </c>
      <c r="Z141" s="241">
        <v>0.21834156776452107</v>
      </c>
    </row>
    <row r="142" spans="1:26">
      <c r="A142" s="234" t="s">
        <v>767</v>
      </c>
      <c r="B142" s="241">
        <v>0.1519670197740374</v>
      </c>
      <c r="C142" s="241">
        <v>0.14211695252072787</v>
      </c>
      <c r="D142" s="241"/>
      <c r="E142" s="241">
        <v>0.13354141433197333</v>
      </c>
      <c r="F142" s="241">
        <v>0.13905155744477798</v>
      </c>
      <c r="G142" s="241">
        <v>0.13442185797789732</v>
      </c>
      <c r="H142" s="241">
        <v>0.13482126025492311</v>
      </c>
      <c r="I142" s="241">
        <v>0.14475713193382816</v>
      </c>
      <c r="J142" s="241">
        <v>0.13932164595274571</v>
      </c>
      <c r="K142" s="241"/>
      <c r="L142" s="241"/>
      <c r="M142" s="241">
        <v>0.14104578758527567</v>
      </c>
      <c r="N142" s="241"/>
      <c r="O142" s="241"/>
      <c r="P142" s="241"/>
      <c r="Q142" s="241"/>
      <c r="R142" s="241"/>
      <c r="S142" s="241"/>
      <c r="T142" s="241">
        <v>8.8522762920231521E-2</v>
      </c>
      <c r="U142" s="241">
        <v>7.0886468121535845E-2</v>
      </c>
      <c r="V142" s="241"/>
      <c r="W142" s="241"/>
      <c r="X142" s="241"/>
      <c r="Y142" s="241"/>
      <c r="Z142" s="241"/>
    </row>
    <row r="143" spans="1:26">
      <c r="A143" s="234" t="s">
        <v>768</v>
      </c>
      <c r="B143" s="241"/>
      <c r="C143" s="241"/>
      <c r="D143" s="241"/>
      <c r="E143" s="241"/>
      <c r="F143" s="241"/>
      <c r="G143" s="241"/>
      <c r="H143" s="241"/>
      <c r="I143" s="241"/>
      <c r="J143" s="241"/>
      <c r="K143" s="241"/>
      <c r="L143" s="241"/>
      <c r="M143" s="241"/>
      <c r="N143" s="241"/>
      <c r="O143" s="241">
        <v>0.21614403577756916</v>
      </c>
      <c r="P143" s="241">
        <v>0.21405268198160141</v>
      </c>
      <c r="Q143" s="241">
        <v>0.2371347829830073</v>
      </c>
      <c r="R143" s="241">
        <v>0.27610406629103423</v>
      </c>
      <c r="S143" s="241">
        <v>0.29006277935280433</v>
      </c>
      <c r="T143" s="241">
        <v>0.25104018533656519</v>
      </c>
      <c r="U143" s="241">
        <v>0.21294914084211738</v>
      </c>
      <c r="V143" s="241">
        <v>0.19467806371729851</v>
      </c>
      <c r="W143" s="241">
        <v>0.16182293333622128</v>
      </c>
      <c r="X143" s="241">
        <v>0.14073633324498647</v>
      </c>
      <c r="Y143" s="241">
        <v>0.16366695716001997</v>
      </c>
      <c r="Z143" s="241">
        <v>0.18548419639237834</v>
      </c>
    </row>
    <row r="144" spans="1:26">
      <c r="A144" s="234" t="s">
        <v>769</v>
      </c>
      <c r="B144" s="241">
        <v>0.19983903613981321</v>
      </c>
      <c r="C144" s="241">
        <v>0.20816862773273884</v>
      </c>
      <c r="D144" s="241">
        <v>0.1649820768782104</v>
      </c>
      <c r="E144" s="241">
        <v>0.15559975359238798</v>
      </c>
      <c r="F144" s="241">
        <v>0.19992402720816085</v>
      </c>
      <c r="G144" s="241">
        <v>0.21276138643462561</v>
      </c>
      <c r="H144" s="241">
        <v>0.22296335478058363</v>
      </c>
      <c r="I144" s="241">
        <v>0.19568985655645715</v>
      </c>
      <c r="J144" s="241">
        <v>0.18147176300802434</v>
      </c>
      <c r="K144" s="241">
        <v>0.18846501328408191</v>
      </c>
      <c r="L144" s="241">
        <v>0.2042812021672151</v>
      </c>
      <c r="M144" s="241">
        <v>0.19097912661462108</v>
      </c>
      <c r="N144" s="241">
        <v>0.18335542628667054</v>
      </c>
      <c r="O144" s="241"/>
      <c r="P144" s="241">
        <v>0.17933353155901319</v>
      </c>
      <c r="Q144" s="241">
        <v>0.19492928826541675</v>
      </c>
      <c r="R144" s="241">
        <v>0.2283447118911861</v>
      </c>
      <c r="S144" s="241">
        <v>0.24074530726208646</v>
      </c>
      <c r="T144" s="241">
        <v>0.22278617179531729</v>
      </c>
      <c r="U144" s="241">
        <v>0.19676205328682195</v>
      </c>
      <c r="V144" s="241">
        <v>0.18000261733864564</v>
      </c>
      <c r="W144" s="241"/>
      <c r="X144" s="241"/>
      <c r="Y144" s="241">
        <v>0.16850237718309097</v>
      </c>
      <c r="Z144" s="241">
        <v>0.17386961103525167</v>
      </c>
    </row>
    <row r="145" spans="1:26">
      <c r="A145" s="234" t="s">
        <v>770</v>
      </c>
      <c r="B145" s="241">
        <v>0.19597404267103558</v>
      </c>
      <c r="C145" s="241">
        <v>0.18797660689376483</v>
      </c>
      <c r="D145" s="241">
        <v>0.1853588539687995</v>
      </c>
      <c r="E145" s="241">
        <v>0.17547418559007888</v>
      </c>
      <c r="F145" s="241">
        <v>0.18336527662186525</v>
      </c>
      <c r="G145" s="241">
        <v>0.17367419682777896</v>
      </c>
      <c r="H145" s="241">
        <v>0.17624602527418182</v>
      </c>
      <c r="I145" s="241">
        <v>0.16823744627649848</v>
      </c>
      <c r="J145" s="241">
        <v>0.15765539683681978</v>
      </c>
      <c r="K145" s="241">
        <v>0.15788762739704607</v>
      </c>
      <c r="L145" s="241">
        <v>0.1739134598603026</v>
      </c>
      <c r="M145" s="241">
        <v>0.16611834979460616</v>
      </c>
      <c r="N145" s="241">
        <v>0.16622563327558437</v>
      </c>
      <c r="O145" s="241">
        <v>0.16826314552947227</v>
      </c>
      <c r="P145" s="241">
        <v>0.17134073133769029</v>
      </c>
      <c r="Q145" s="241">
        <v>0.18392134461764367</v>
      </c>
      <c r="R145" s="241">
        <v>0.19349228029671978</v>
      </c>
      <c r="S145" s="241">
        <v>0.19703216163123768</v>
      </c>
      <c r="T145" s="241">
        <v>0.18265603580976822</v>
      </c>
      <c r="U145" s="241">
        <v>0.16739951060101751</v>
      </c>
      <c r="V145" s="241">
        <v>0.15929393336226663</v>
      </c>
      <c r="W145" s="241">
        <v>0.15315429634036215</v>
      </c>
      <c r="X145" s="241">
        <v>0.14073261974891202</v>
      </c>
      <c r="Y145" s="241">
        <v>0.15005101339420207</v>
      </c>
      <c r="Z145" s="241">
        <v>0.16015296055653097</v>
      </c>
    </row>
    <row r="146" spans="1:26">
      <c r="A146" s="234" t="s">
        <v>771</v>
      </c>
      <c r="B146" s="241">
        <v>0.44242754307715021</v>
      </c>
      <c r="C146" s="241">
        <v>0.41574095084072776</v>
      </c>
      <c r="D146" s="241">
        <v>0.36303450018841044</v>
      </c>
      <c r="E146" s="241">
        <v>0.32359334109486232</v>
      </c>
      <c r="F146" s="241">
        <v>0.34392037761896505</v>
      </c>
      <c r="G146" s="241">
        <v>0.30820445071244107</v>
      </c>
      <c r="H146" s="241">
        <v>0.29590857432882273</v>
      </c>
      <c r="I146" s="241">
        <v>0.29865174799976596</v>
      </c>
      <c r="J146" s="241">
        <v>0.29880351200026395</v>
      </c>
      <c r="K146" s="241">
        <v>0.32718801834703198</v>
      </c>
      <c r="L146" s="241">
        <v>0.39557533869406375</v>
      </c>
      <c r="M146" s="241">
        <v>0.38527873987398481</v>
      </c>
      <c r="N146" s="241">
        <v>0.43576626629742882</v>
      </c>
      <c r="O146" s="241">
        <v>0.46492777226996884</v>
      </c>
      <c r="P146" s="241">
        <v>0.58329319970126736</v>
      </c>
      <c r="Q146" s="241">
        <v>0.60876713069873556</v>
      </c>
      <c r="R146" s="241">
        <v>0.6053126387993425</v>
      </c>
      <c r="S146" s="241">
        <v>0.55230934760578565</v>
      </c>
      <c r="T146" s="241">
        <v>0.37222538336528815</v>
      </c>
      <c r="U146" s="241">
        <v>0.30482025609335933</v>
      </c>
      <c r="V146" s="241">
        <v>0.32141707741904119</v>
      </c>
      <c r="W146" s="241">
        <v>0.30411087381662938</v>
      </c>
      <c r="X146" s="241">
        <v>0.28305937946980808</v>
      </c>
      <c r="Y146" s="241">
        <v>0.34297819102992583</v>
      </c>
      <c r="Z146" s="241">
        <v>0.37672059095055521</v>
      </c>
    </row>
    <row r="147" spans="1:26">
      <c r="A147" s="234" t="s">
        <v>772</v>
      </c>
      <c r="B147" s="241">
        <v>0.53510679503072567</v>
      </c>
      <c r="C147" s="241">
        <v>0.48574391621058771</v>
      </c>
      <c r="D147" s="241">
        <v>0.41823291036594201</v>
      </c>
      <c r="E147" s="241">
        <v>0.37470105817194349</v>
      </c>
      <c r="F147" s="241">
        <v>0.40302386588923206</v>
      </c>
      <c r="G147" s="241">
        <v>0.36422895297435309</v>
      </c>
      <c r="H147" s="241">
        <v>0.35569692716099061</v>
      </c>
      <c r="I147" s="241">
        <v>0.36566161403456426</v>
      </c>
      <c r="J147" s="241">
        <v>0.36467848083790305</v>
      </c>
      <c r="K147" s="241">
        <v>0.39217233951449715</v>
      </c>
      <c r="L147" s="241">
        <v>0.51834730027153275</v>
      </c>
      <c r="M147" s="241">
        <v>0.48152263077214164</v>
      </c>
      <c r="N147" s="241">
        <v>0.49310082345397177</v>
      </c>
      <c r="O147" s="241">
        <v>0.4870787690117539</v>
      </c>
      <c r="P147" s="241">
        <v>0.56075971543440517</v>
      </c>
      <c r="Q147" s="241">
        <v>0.61131771616402408</v>
      </c>
      <c r="R147" s="241">
        <v>0.65277576484122601</v>
      </c>
      <c r="S147" s="241">
        <v>0.64915740180246184</v>
      </c>
      <c r="T147" s="241">
        <v>0.47677685586195284</v>
      </c>
      <c r="U147" s="241">
        <v>0.34741439114659778</v>
      </c>
      <c r="V147" s="241">
        <v>0.361685857042153</v>
      </c>
      <c r="W147" s="241">
        <v>0.32198382404690812</v>
      </c>
      <c r="X147" s="241">
        <v>0.31712206747628946</v>
      </c>
      <c r="Y147" s="241">
        <v>0.38787121862878171</v>
      </c>
      <c r="Z147" s="241">
        <v>0.4327605485408208</v>
      </c>
    </row>
    <row r="148" spans="1:26">
      <c r="A148" s="234" t="s">
        <v>773</v>
      </c>
      <c r="B148" s="241"/>
      <c r="C148" s="241"/>
      <c r="D148" s="241"/>
      <c r="E148" s="241"/>
      <c r="F148" s="241"/>
      <c r="G148" s="241"/>
      <c r="H148" s="241"/>
      <c r="I148" s="241"/>
      <c r="J148" s="241"/>
      <c r="K148" s="241"/>
      <c r="L148" s="241"/>
      <c r="M148" s="241"/>
      <c r="N148" s="241"/>
      <c r="O148" s="241"/>
      <c r="P148" s="241"/>
      <c r="Q148" s="241"/>
      <c r="R148" s="241">
        <v>0.575056500647669</v>
      </c>
      <c r="S148" s="241">
        <v>0.58373041749296251</v>
      </c>
      <c r="T148" s="241">
        <v>0.44725574631167808</v>
      </c>
      <c r="U148" s="241">
        <v>0.3210700358078421</v>
      </c>
      <c r="V148" s="241">
        <v>0.35443513204001992</v>
      </c>
      <c r="W148" s="241">
        <v>0.32552027208694573</v>
      </c>
      <c r="X148" s="241">
        <v>0.32143852534542811</v>
      </c>
      <c r="Y148" s="241">
        <v>0.38630515171870711</v>
      </c>
      <c r="Z148" s="241">
        <v>0.43025646720268873</v>
      </c>
    </row>
    <row r="149" spans="1:26">
      <c r="A149" s="234" t="s">
        <v>774</v>
      </c>
      <c r="B149" s="241">
        <v>0.30046819932898639</v>
      </c>
      <c r="C149" s="241">
        <v>0.26556996207209105</v>
      </c>
      <c r="D149" s="241">
        <v>0.25238289993799551</v>
      </c>
      <c r="E149" s="241">
        <v>0.22395530445013201</v>
      </c>
      <c r="F149" s="241">
        <v>0.27628713931204563</v>
      </c>
      <c r="G149" s="241">
        <v>0.25402462783834229</v>
      </c>
      <c r="H149" s="241">
        <v>0.24916921479853305</v>
      </c>
      <c r="I149" s="241"/>
      <c r="J149" s="241">
        <v>0.20171702414044584</v>
      </c>
      <c r="K149" s="241">
        <v>0.24416425081209067</v>
      </c>
      <c r="L149" s="241">
        <v>0.27511738652300816</v>
      </c>
      <c r="M149" s="241"/>
      <c r="N149" s="241">
        <v>0.27023477580937733</v>
      </c>
      <c r="O149" s="241">
        <v>0.25672106471155481</v>
      </c>
      <c r="P149" s="241">
        <v>0.29252225816757749</v>
      </c>
      <c r="Q149" s="241">
        <v>0.3271910095282885</v>
      </c>
      <c r="R149" s="241">
        <v>0.36898229816102218</v>
      </c>
      <c r="S149" s="241">
        <v>0.36760461770227504</v>
      </c>
      <c r="T149" s="241">
        <v>0.31266013212089139</v>
      </c>
      <c r="U149" s="241">
        <v>0.25604506875778293</v>
      </c>
      <c r="V149" s="241">
        <v>0.23877707936387924</v>
      </c>
      <c r="W149" s="241">
        <v>0.21095136717575955</v>
      </c>
      <c r="X149" s="241">
        <v>0.19958998124784355</v>
      </c>
      <c r="Y149" s="241">
        <v>0.22899528779772096</v>
      </c>
      <c r="Z149" s="241">
        <v>0.23830618502851447</v>
      </c>
    </row>
    <row r="150" spans="1:26">
      <c r="A150" s="234" t="s">
        <v>775</v>
      </c>
      <c r="B150" s="241"/>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v>0.16897051741368341</v>
      </c>
      <c r="Z150" s="241">
        <v>0.17929544893643423</v>
      </c>
    </row>
    <row r="151" spans="1:26">
      <c r="A151" s="234" t="s">
        <v>776</v>
      </c>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v>0.1223566656144618</v>
      </c>
    </row>
    <row r="152" spans="1:26">
      <c r="A152" s="234" t="s">
        <v>777</v>
      </c>
      <c r="B152" s="241">
        <v>0.22091218931478721</v>
      </c>
      <c r="C152" s="241">
        <v>0.1880724995894632</v>
      </c>
      <c r="D152" s="241">
        <v>0.17767463061970606</v>
      </c>
      <c r="E152" s="241">
        <v>0.15917438337730846</v>
      </c>
      <c r="F152" s="241">
        <v>0.18355298549445051</v>
      </c>
      <c r="G152" s="241">
        <v>0.16454138581673858</v>
      </c>
      <c r="H152" s="241">
        <v>0.16417153223514291</v>
      </c>
      <c r="I152" s="241">
        <v>0.14839125121343633</v>
      </c>
      <c r="J152" s="241">
        <v>0.15628435041801911</v>
      </c>
      <c r="K152" s="241">
        <v>0.15712182125836532</v>
      </c>
      <c r="L152" s="241">
        <v>0.16578750654381511</v>
      </c>
      <c r="M152" s="241">
        <v>0.15606351684985206</v>
      </c>
      <c r="N152" s="241">
        <v>0.15187736321359338</v>
      </c>
      <c r="O152" s="241"/>
      <c r="P152" s="241">
        <v>0.16259726757742124</v>
      </c>
      <c r="Q152" s="241">
        <v>0.17413989555990195</v>
      </c>
      <c r="R152" s="241">
        <v>0.19006342698386924</v>
      </c>
      <c r="S152" s="241">
        <v>0.18942672187303009</v>
      </c>
      <c r="T152" s="241">
        <v>0.17855294577527867</v>
      </c>
      <c r="U152" s="241">
        <v>0.17286484423389409</v>
      </c>
      <c r="V152" s="241">
        <v>0.17766268474550767</v>
      </c>
      <c r="W152" s="241">
        <v>0.17744628880700589</v>
      </c>
      <c r="X152" s="241">
        <v>0.15582642106420078</v>
      </c>
      <c r="Y152" s="241">
        <v>0.16096993725778314</v>
      </c>
      <c r="Z152" s="241">
        <v>0.15960947311874499</v>
      </c>
    </row>
    <row r="153" spans="1:26">
      <c r="A153" s="234" t="s">
        <v>778</v>
      </c>
      <c r="B153" s="241">
        <v>0.18193221226729189</v>
      </c>
      <c r="C153" s="241">
        <v>0.18740113817830201</v>
      </c>
      <c r="D153" s="241">
        <v>0.17662169029040953</v>
      </c>
      <c r="E153" s="241">
        <v>0.16135223507570884</v>
      </c>
      <c r="F153" s="241">
        <v>0.17800393076806947</v>
      </c>
      <c r="G153" s="241">
        <v>0.17808924570239409</v>
      </c>
      <c r="H153" s="241">
        <v>0.18197577246455063</v>
      </c>
      <c r="I153" s="241">
        <v>0.18021389640806551</v>
      </c>
      <c r="J153" s="241"/>
      <c r="K153" s="241"/>
      <c r="L153" s="241"/>
      <c r="M153" s="241">
        <v>0.16820219475158232</v>
      </c>
      <c r="N153" s="241">
        <v>0.16044619077373728</v>
      </c>
      <c r="O153" s="241">
        <v>0.15240530973205105</v>
      </c>
      <c r="P153" s="241">
        <v>0.1600816419586028</v>
      </c>
      <c r="Q153" s="241">
        <v>0.16284217848311236</v>
      </c>
      <c r="R153" s="241">
        <v>0.16486919681218959</v>
      </c>
      <c r="S153" s="241">
        <v>0.16973304234076397</v>
      </c>
      <c r="T153" s="241">
        <v>0.15185139697022537</v>
      </c>
      <c r="U153" s="241">
        <v>0.13866462196184326</v>
      </c>
      <c r="V153" s="241">
        <v>0.13504964572162048</v>
      </c>
      <c r="W153" s="241">
        <v>0.12281760249751245</v>
      </c>
      <c r="X153" s="241">
        <v>0.11887671469850951</v>
      </c>
      <c r="Y153" s="241">
        <v>0.12635201294145368</v>
      </c>
      <c r="Z153" s="241">
        <v>0.13543450544709545</v>
      </c>
    </row>
    <row r="154" spans="1:26">
      <c r="A154" s="234" t="s">
        <v>779</v>
      </c>
      <c r="B154" s="241">
        <v>0.17287347196214312</v>
      </c>
      <c r="C154" s="241">
        <v>0.16780626039276719</v>
      </c>
      <c r="D154" s="241">
        <v>0.15845447652811959</v>
      </c>
      <c r="E154" s="241">
        <v>0.14034968455607955</v>
      </c>
      <c r="F154" s="241">
        <v>0.16330550014298673</v>
      </c>
      <c r="G154" s="241">
        <v>0.14483076986193016</v>
      </c>
      <c r="H154" s="241">
        <v>0.15140465135778702</v>
      </c>
      <c r="I154" s="241">
        <v>0.14009978555117827</v>
      </c>
      <c r="J154" s="241">
        <v>0.13528293225544427</v>
      </c>
      <c r="K154" s="241">
        <v>0.14552428827338582</v>
      </c>
      <c r="L154" s="241">
        <v>0.14656150054778228</v>
      </c>
      <c r="M154" s="241">
        <v>0.14883037905044302</v>
      </c>
      <c r="N154" s="241">
        <v>0.14038829391058602</v>
      </c>
      <c r="O154" s="241">
        <v>0.13185190238713657</v>
      </c>
      <c r="P154" s="241">
        <v>0.13340352142525938</v>
      </c>
      <c r="Q154" s="241">
        <v>0.13466312251497184</v>
      </c>
      <c r="R154" s="241">
        <v>0.13156427151528624</v>
      </c>
      <c r="S154" s="241">
        <v>0.12372485440783877</v>
      </c>
      <c r="T154" s="241">
        <v>0.11219362832929949</v>
      </c>
      <c r="U154" s="241">
        <v>0.10300573910535081</v>
      </c>
      <c r="V154" s="241">
        <v>9.8650868312427364E-2</v>
      </c>
      <c r="W154" s="241">
        <v>9.6814156109296765E-2</v>
      </c>
      <c r="X154" s="241">
        <v>9.2092848664509758E-2</v>
      </c>
      <c r="Y154" s="241">
        <v>0.10588396569627115</v>
      </c>
      <c r="Z154" s="241">
        <v>0.11320775874399636</v>
      </c>
    </row>
    <row r="155" spans="1:26">
      <c r="A155" s="234" t="s">
        <v>780</v>
      </c>
      <c r="B155" s="241">
        <v>0.16184046959990395</v>
      </c>
      <c r="C155" s="241">
        <v>0.16524677427803236</v>
      </c>
      <c r="D155" s="241">
        <v>0.16367270685460147</v>
      </c>
      <c r="E155" s="241">
        <v>0.15937000740437446</v>
      </c>
      <c r="F155" s="241">
        <v>0.15805937276492568</v>
      </c>
      <c r="G155" s="241">
        <v>0.16503490292269113</v>
      </c>
      <c r="H155" s="241">
        <v>0.15739399794314402</v>
      </c>
      <c r="I155" s="241">
        <v>0.16990054793386439</v>
      </c>
      <c r="J155" s="241">
        <v>0.16827339099635644</v>
      </c>
      <c r="K155" s="241">
        <v>0.17024928734339878</v>
      </c>
      <c r="L155" s="241">
        <v>0.18286361166722406</v>
      </c>
      <c r="M155" s="241">
        <v>0.1808903144766173</v>
      </c>
      <c r="N155" s="241"/>
      <c r="O155" s="241">
        <v>0.16061827918362823</v>
      </c>
      <c r="P155" s="241">
        <v>0.15641846148962349</v>
      </c>
      <c r="Q155" s="241">
        <v>0.17645142770820457</v>
      </c>
      <c r="R155" s="241">
        <v>0.18941678628582123</v>
      </c>
      <c r="S155" s="241">
        <v>0.18363258722817657</v>
      </c>
      <c r="T155" s="241">
        <v>0.17016847204127133</v>
      </c>
      <c r="U155" s="241">
        <v>0.15268767490727198</v>
      </c>
      <c r="V155" s="241">
        <v>0.14267006969696222</v>
      </c>
      <c r="W155" s="241">
        <v>0.13861923362743289</v>
      </c>
      <c r="X155" s="241">
        <v>0.13045413193549013</v>
      </c>
      <c r="Y155" s="241">
        <v>0.13842994218616012</v>
      </c>
      <c r="Z155" s="241">
        <v>0.14278365268372242</v>
      </c>
    </row>
    <row r="156" spans="1:26">
      <c r="A156" s="234" t="s">
        <v>781</v>
      </c>
      <c r="B156" s="241">
        <v>0.18095990301856471</v>
      </c>
      <c r="C156" s="241">
        <v>0.1817469954062482</v>
      </c>
      <c r="D156" s="241">
        <v>0.19785367283449604</v>
      </c>
      <c r="E156" s="241">
        <v>0.1865868587435229</v>
      </c>
      <c r="F156" s="241">
        <v>0.24090329167402119</v>
      </c>
      <c r="G156" s="241">
        <v>0.22390768023785437</v>
      </c>
      <c r="H156" s="241">
        <v>0.22358782777632927</v>
      </c>
      <c r="I156" s="241">
        <v>0.18615563871927995</v>
      </c>
      <c r="J156" s="241">
        <v>0.16667695578546007</v>
      </c>
      <c r="K156" s="241">
        <v>0.19071384573562689</v>
      </c>
      <c r="L156" s="241">
        <v>0.19832188353624178</v>
      </c>
      <c r="M156" s="241">
        <v>0.18194173268315314</v>
      </c>
      <c r="N156" s="241">
        <v>0.17588016282699087</v>
      </c>
      <c r="O156" s="241">
        <v>0.17314303395015837</v>
      </c>
      <c r="P156" s="241">
        <v>0.18607359861980416</v>
      </c>
      <c r="Q156" s="241">
        <v>0.21495348087557997</v>
      </c>
      <c r="R156" s="241">
        <v>0.25516963451349367</v>
      </c>
      <c r="S156" s="241">
        <v>0.25591871196861837</v>
      </c>
      <c r="T156" s="241">
        <v>0.2316118803498807</v>
      </c>
      <c r="U156" s="241">
        <v>0.19817755495746328</v>
      </c>
      <c r="V156" s="241">
        <v>0.18572109873741516</v>
      </c>
      <c r="W156" s="241">
        <v>0.16996975200812869</v>
      </c>
      <c r="X156" s="241">
        <v>0.15917423937457367</v>
      </c>
      <c r="Y156" s="241">
        <v>0.16663998965509147</v>
      </c>
      <c r="Z156" s="241">
        <v>0.17179405553525806</v>
      </c>
    </row>
    <row r="157" spans="1:26">
      <c r="A157" s="234" t="s">
        <v>782</v>
      </c>
      <c r="B157" s="241">
        <v>0.17592745456039194</v>
      </c>
      <c r="C157" s="241">
        <v>0.17623504903167336</v>
      </c>
      <c r="D157" s="241">
        <v>0.16863991781902646</v>
      </c>
      <c r="E157" s="241">
        <v>0.15557004183190987</v>
      </c>
      <c r="F157" s="241">
        <v>0.16944517070116699</v>
      </c>
      <c r="G157" s="241">
        <v>0.15770488383562825</v>
      </c>
      <c r="H157" s="241">
        <v>0.15824837315834639</v>
      </c>
      <c r="I157" s="241">
        <v>0.1523660343304821</v>
      </c>
      <c r="J157" s="241">
        <v>0.14218383149266886</v>
      </c>
      <c r="K157" s="241">
        <v>0.14059327685676376</v>
      </c>
      <c r="L157" s="241">
        <v>0.14594744335009557</v>
      </c>
      <c r="M157" s="241">
        <v>0.13470547279597461</v>
      </c>
      <c r="N157" s="241">
        <v>0.1325843659703185</v>
      </c>
      <c r="O157" s="241">
        <v>0.12390942658204426</v>
      </c>
      <c r="P157" s="241">
        <v>0.12285149347395403</v>
      </c>
      <c r="Q157" s="241">
        <v>0.12701957310695414</v>
      </c>
      <c r="R157" s="241">
        <v>0.1308898750147785</v>
      </c>
      <c r="S157" s="241">
        <v>0.13144494649835817</v>
      </c>
      <c r="T157" s="241">
        <v>0.11880286224446297</v>
      </c>
      <c r="U157" s="241">
        <v>0.11582098522657527</v>
      </c>
      <c r="V157" s="241">
        <v>0.1209331881539019</v>
      </c>
      <c r="W157" s="241">
        <v>0.11075964804927051</v>
      </c>
      <c r="X157" s="241">
        <v>9.8033738224357125E-2</v>
      </c>
      <c r="Y157" s="241">
        <v>9.6536025963054231E-2</v>
      </c>
      <c r="Z157" s="241">
        <v>0.10076364046925096</v>
      </c>
    </row>
    <row r="158" spans="1:26">
      <c r="A158" s="234" t="s">
        <v>783</v>
      </c>
      <c r="B158" s="241">
        <v>0.33585555308290682</v>
      </c>
      <c r="C158" s="241">
        <v>0.29953855262193019</v>
      </c>
      <c r="D158" s="241">
        <v>0.26578156308634993</v>
      </c>
      <c r="E158" s="241">
        <v>0.22564826387880041</v>
      </c>
      <c r="F158" s="241">
        <v>0.21710238907801777</v>
      </c>
      <c r="G158" s="241">
        <v>0.21495147785694141</v>
      </c>
      <c r="H158" s="241">
        <v>0.20532214672300336</v>
      </c>
      <c r="I158" s="241">
        <v>0.18875934193444929</v>
      </c>
      <c r="J158" s="241">
        <v>0.18316536679223447</v>
      </c>
      <c r="K158" s="241">
        <v>0.19516118416173178</v>
      </c>
      <c r="L158" s="241">
        <v>0.20964117010559002</v>
      </c>
      <c r="M158" s="241">
        <v>0.19731899147266529</v>
      </c>
      <c r="N158" s="241">
        <v>0.2039293851561505</v>
      </c>
      <c r="O158" s="241">
        <v>0.21422727921744619</v>
      </c>
      <c r="P158" s="241">
        <v>0.22959230566100963</v>
      </c>
      <c r="Q158" s="241">
        <v>0.253588528637954</v>
      </c>
      <c r="R158" s="241">
        <v>0.26755940518243815</v>
      </c>
      <c r="S158" s="241">
        <v>0.26198773709341305</v>
      </c>
      <c r="T158" s="241">
        <v>0.22613927412946444</v>
      </c>
      <c r="U158" s="241">
        <v>0.19268277818716925</v>
      </c>
      <c r="V158" s="241">
        <v>0.19601397537756798</v>
      </c>
      <c r="W158" s="241">
        <v>0.17892709166282142</v>
      </c>
      <c r="X158" s="241">
        <v>0.15372193789914732</v>
      </c>
      <c r="Y158" s="241">
        <v>0.16370785379546687</v>
      </c>
      <c r="Z158" s="241">
        <v>0.16966546727513421</v>
      </c>
    </row>
    <row r="159" spans="1:26">
      <c r="A159" s="234" t="s">
        <v>784</v>
      </c>
      <c r="B159" s="241"/>
      <c r="C159" s="241"/>
      <c r="D159" s="241">
        <v>0.18676600829632561</v>
      </c>
      <c r="E159" s="241">
        <v>0.17405215778926125</v>
      </c>
      <c r="F159" s="241">
        <v>0.19881326224220205</v>
      </c>
      <c r="G159" s="241">
        <v>0.17892970606106123</v>
      </c>
      <c r="H159" s="241">
        <v>0.18569543189867602</v>
      </c>
      <c r="I159" s="241">
        <v>0.1792578141087873</v>
      </c>
      <c r="J159" s="241">
        <v>0.159329833229028</v>
      </c>
      <c r="K159" s="241">
        <v>0.16566954975919329</v>
      </c>
      <c r="L159" s="241"/>
      <c r="M159" s="241"/>
      <c r="N159" s="241"/>
      <c r="O159" s="241"/>
      <c r="P159" s="241">
        <v>0.17042731188223181</v>
      </c>
      <c r="Q159" s="241">
        <v>0.18033973453905275</v>
      </c>
      <c r="R159" s="241">
        <v>0.19041456023696993</v>
      </c>
      <c r="S159" s="241">
        <v>0.17500326205724412</v>
      </c>
      <c r="T159" s="241">
        <v>0.15736220030240766</v>
      </c>
      <c r="U159" s="241">
        <v>0.14097661336340173</v>
      </c>
      <c r="V159" s="241">
        <v>0.13605912123596034</v>
      </c>
      <c r="W159" s="241">
        <v>0.1274031391675598</v>
      </c>
      <c r="X159" s="241"/>
      <c r="Y159" s="241">
        <v>0.12980759599741612</v>
      </c>
      <c r="Z159" s="241">
        <v>0.13819577757086832</v>
      </c>
    </row>
    <row r="160" spans="1:26">
      <c r="A160" s="234" t="s">
        <v>785</v>
      </c>
      <c r="B160" s="241">
        <v>0.21536744129118518</v>
      </c>
      <c r="C160" s="241">
        <v>0.20184157386205309</v>
      </c>
      <c r="D160" s="241">
        <v>0.20202556957165535</v>
      </c>
      <c r="E160" s="241">
        <v>0.17839225757332303</v>
      </c>
      <c r="F160" s="241">
        <v>0.18865620964114413</v>
      </c>
      <c r="G160" s="241">
        <v>0.16441358649660887</v>
      </c>
      <c r="H160" s="241">
        <v>0.17103196330691475</v>
      </c>
      <c r="I160" s="241">
        <v>0.16884461919959085</v>
      </c>
      <c r="J160" s="241">
        <v>0.1529863209974078</v>
      </c>
      <c r="K160" s="241">
        <v>0.15925792423985752</v>
      </c>
      <c r="L160" s="241">
        <v>0.17435584466623225</v>
      </c>
      <c r="M160" s="241">
        <v>0.16053876805269665</v>
      </c>
      <c r="N160" s="241"/>
      <c r="O160" s="241">
        <v>0.14543582169660174</v>
      </c>
      <c r="P160" s="241">
        <v>0.14997657455612201</v>
      </c>
      <c r="Q160" s="241">
        <v>0.16375790653102579</v>
      </c>
      <c r="R160" s="241">
        <v>0.17829905411694308</v>
      </c>
      <c r="S160" s="241">
        <v>0.16498244494077419</v>
      </c>
      <c r="T160" s="241">
        <v>0.14111149009348634</v>
      </c>
      <c r="U160" s="241">
        <v>0.12354639785705</v>
      </c>
      <c r="V160" s="241">
        <v>0.12573826431490692</v>
      </c>
      <c r="W160" s="241">
        <v>0.11180274699091151</v>
      </c>
      <c r="X160" s="241">
        <v>0.10270219378889252</v>
      </c>
      <c r="Y160" s="241">
        <v>0.11174654496663509</v>
      </c>
      <c r="Z160" s="241">
        <v>0.12097378206438275</v>
      </c>
    </row>
    <row r="161" spans="1:26">
      <c r="A161" s="234" t="s">
        <v>786</v>
      </c>
      <c r="B161" s="241">
        <v>0.21660833315880718</v>
      </c>
      <c r="C161" s="241">
        <v>0.19147904082639891</v>
      </c>
      <c r="D161" s="241">
        <v>0.18528133856956344</v>
      </c>
      <c r="E161" s="241">
        <v>0.17205263437102483</v>
      </c>
      <c r="F161" s="241">
        <v>0.18516239689995689</v>
      </c>
      <c r="G161" s="241">
        <v>0.1685903630175494</v>
      </c>
      <c r="H161" s="241">
        <v>0.15067158829223473</v>
      </c>
      <c r="I161" s="241">
        <v>0.14690777375316511</v>
      </c>
      <c r="J161" s="241">
        <v>0.1326288459127424</v>
      </c>
      <c r="K161" s="241">
        <v>0.13543859872300543</v>
      </c>
      <c r="L161" s="241">
        <v>0.1382195721349874</v>
      </c>
      <c r="M161" s="241">
        <v>0.13107703349008773</v>
      </c>
      <c r="N161" s="241">
        <v>0.1244054493833722</v>
      </c>
      <c r="O161" s="241">
        <v>0.12240241052235074</v>
      </c>
      <c r="P161" s="241">
        <v>0.12375533987044902</v>
      </c>
      <c r="Q161" s="241">
        <v>0.13403903632126868</v>
      </c>
      <c r="R161" s="241">
        <v>0.14946788784916917</v>
      </c>
      <c r="S161" s="241">
        <v>0.15173428631575853</v>
      </c>
      <c r="T161" s="241">
        <v>0.13971742987661756</v>
      </c>
      <c r="U161" s="241">
        <v>0.12791755464870214</v>
      </c>
      <c r="V161" s="241">
        <v>0.12727845724426445</v>
      </c>
      <c r="W161" s="241">
        <v>0.11930220705638829</v>
      </c>
      <c r="X161" s="241">
        <v>0.10852438392790041</v>
      </c>
      <c r="Y161" s="241">
        <v>0.11027223252320285</v>
      </c>
      <c r="Z161" s="241">
        <v>0.11074412443721124</v>
      </c>
    </row>
    <row r="162" spans="1:26">
      <c r="A162" s="234" t="s">
        <v>787</v>
      </c>
      <c r="B162" s="241"/>
      <c r="C162" s="241">
        <v>0.24636532620698823</v>
      </c>
      <c r="D162" s="241">
        <v>0.23205237924606298</v>
      </c>
      <c r="E162" s="241">
        <v>0.21355874794591706</v>
      </c>
      <c r="F162" s="241">
        <v>0.24470794211795757</v>
      </c>
      <c r="G162" s="241">
        <v>0.23523094657797902</v>
      </c>
      <c r="H162" s="241">
        <v>0.24791076751981345</v>
      </c>
      <c r="I162" s="241">
        <v>0.23241165026627528</v>
      </c>
      <c r="J162" s="241">
        <v>0.20840507781469422</v>
      </c>
      <c r="K162" s="241">
        <v>0.22010137948283617</v>
      </c>
      <c r="L162" s="241">
        <v>0.24015632885040838</v>
      </c>
      <c r="M162" s="241">
        <v>0.23001203655669608</v>
      </c>
      <c r="N162" s="241">
        <v>0.23202569412721219</v>
      </c>
      <c r="O162" s="241">
        <v>0.21331746720138292</v>
      </c>
      <c r="P162" s="241">
        <v>0.23012334710769194</v>
      </c>
      <c r="Q162" s="241">
        <v>0.24181941403625978</v>
      </c>
      <c r="R162" s="241">
        <v>0.26053997834612785</v>
      </c>
      <c r="S162" s="241">
        <v>0.24441553643128777</v>
      </c>
      <c r="T162" s="241">
        <v>0.21362699119354184</v>
      </c>
      <c r="U162" s="241">
        <v>0.19036874669359649</v>
      </c>
      <c r="V162" s="241">
        <v>0.1819840089199336</v>
      </c>
      <c r="W162" s="241">
        <v>0.16770831849925638</v>
      </c>
      <c r="X162" s="241">
        <v>0.14962964102073847</v>
      </c>
      <c r="Y162" s="241">
        <v>0.17366766520097612</v>
      </c>
      <c r="Z162" s="241">
        <v>0.17494117500376338</v>
      </c>
    </row>
    <row r="163" spans="1:26">
      <c r="A163" s="234" t="s">
        <v>788</v>
      </c>
      <c r="B163" s="241">
        <v>0.22919707370996767</v>
      </c>
      <c r="C163" s="241">
        <v>0.20671016231339756</v>
      </c>
      <c r="D163" s="241">
        <v>0.19423191318091074</v>
      </c>
      <c r="E163" s="241">
        <v>0.17205529905452596</v>
      </c>
      <c r="F163" s="241">
        <v>0.18917887141292652</v>
      </c>
      <c r="G163" s="241">
        <v>0.18070680145568024</v>
      </c>
      <c r="H163" s="241">
        <v>0.18004570171913406</v>
      </c>
      <c r="I163" s="241">
        <v>0.16988683090492826</v>
      </c>
      <c r="J163" s="241">
        <v>0.15628194463882719</v>
      </c>
      <c r="K163" s="241">
        <v>0.17018927323415561</v>
      </c>
      <c r="L163" s="241">
        <v>0.21045344071951463</v>
      </c>
      <c r="M163" s="241">
        <v>0.20834233269734273</v>
      </c>
      <c r="N163" s="241">
        <v>0.21481283563631201</v>
      </c>
      <c r="O163" s="241">
        <v>0.20793372489844761</v>
      </c>
      <c r="P163" s="241">
        <v>0.22373040045350182</v>
      </c>
      <c r="Q163" s="241">
        <v>0.27316926798868901</v>
      </c>
      <c r="R163" s="241">
        <v>0.30614924094323681</v>
      </c>
      <c r="S163" s="241">
        <v>0.27341105205860838</v>
      </c>
      <c r="T163" s="241">
        <v>0.21698735271298153</v>
      </c>
      <c r="U163" s="241">
        <v>0.16538627848761001</v>
      </c>
      <c r="V163" s="241">
        <v>0.15524627628703894</v>
      </c>
      <c r="W163" s="241">
        <v>0.14440760317410795</v>
      </c>
      <c r="X163" s="241">
        <v>0.13658718511102416</v>
      </c>
      <c r="Y163" s="241">
        <v>0.14982925274008563</v>
      </c>
      <c r="Z163" s="241">
        <v>0.1519695718459059</v>
      </c>
    </row>
    <row r="164" spans="1:26">
      <c r="A164" s="234" t="s">
        <v>789</v>
      </c>
      <c r="B164" s="241">
        <v>0.18164731101065784</v>
      </c>
      <c r="C164" s="241">
        <v>0.18765254483048793</v>
      </c>
      <c r="D164" s="241">
        <v>0.17103830287483623</v>
      </c>
      <c r="E164" s="241">
        <v>0.15323449676704193</v>
      </c>
      <c r="F164" s="241">
        <v>0.16919345585201312</v>
      </c>
      <c r="G164" s="241">
        <v>0.15385579776544225</v>
      </c>
      <c r="H164" s="241">
        <v>0.17044121604272247</v>
      </c>
      <c r="I164" s="241">
        <v>0.1625897456814861</v>
      </c>
      <c r="J164" s="241">
        <v>0.15367668891358496</v>
      </c>
      <c r="K164" s="241">
        <v>0.16762616541780395</v>
      </c>
      <c r="L164" s="241">
        <v>0.18603994499612406</v>
      </c>
      <c r="M164" s="241"/>
      <c r="N164" s="241">
        <v>0.16943412687553955</v>
      </c>
      <c r="O164" s="241">
        <v>0.15777173874778241</v>
      </c>
      <c r="P164" s="241">
        <v>0.15833462075320834</v>
      </c>
      <c r="Q164" s="241">
        <v>0.15898191790044006</v>
      </c>
      <c r="R164" s="241">
        <v>0.15451664819178335</v>
      </c>
      <c r="S164" s="241">
        <v>0.1411542366255584</v>
      </c>
      <c r="T164" s="241">
        <v>0.11699538882695852</v>
      </c>
      <c r="U164" s="241">
        <v>9.9479828185202374E-2</v>
      </c>
      <c r="V164" s="241">
        <v>9.5243222806266473E-2</v>
      </c>
      <c r="W164" s="241">
        <v>8.6046737710487153E-2</v>
      </c>
      <c r="X164" s="241">
        <v>8.3462701113350843E-2</v>
      </c>
      <c r="Y164" s="241">
        <v>8.7877063107867415E-2</v>
      </c>
      <c r="Z164" s="241">
        <v>9.8844864841024838E-2</v>
      </c>
    </row>
    <row r="165" spans="1:26">
      <c r="A165" s="234" t="s">
        <v>790</v>
      </c>
      <c r="B165" s="241">
        <v>0.15084994198438759</v>
      </c>
      <c r="C165" s="241">
        <v>0.14442132714699077</v>
      </c>
      <c r="D165" s="241">
        <v>0.14161442387566991</v>
      </c>
      <c r="E165" s="241">
        <v>0.13424752679937174</v>
      </c>
      <c r="F165" s="241">
        <v>0.1463489618080237</v>
      </c>
      <c r="G165" s="241">
        <v>0.13867684719851453</v>
      </c>
      <c r="H165" s="241">
        <v>0.14163965169123846</v>
      </c>
      <c r="I165" s="241">
        <v>0.13031077848499178</v>
      </c>
      <c r="J165" s="241">
        <v>0.1242244684449778</v>
      </c>
      <c r="K165" s="241">
        <v>0.13041902475084099</v>
      </c>
      <c r="L165" s="241">
        <v>0.1396810321594405</v>
      </c>
      <c r="M165" s="241">
        <v>0.13741939341223519</v>
      </c>
      <c r="N165" s="241">
        <v>0.13587269346659583</v>
      </c>
      <c r="O165" s="241">
        <v>0.13216960964891039</v>
      </c>
      <c r="P165" s="241">
        <v>0.13556795689448481</v>
      </c>
      <c r="Q165" s="241">
        <v>0.13516102902631599</v>
      </c>
      <c r="R165" s="241">
        <v>0.14054009398858064</v>
      </c>
      <c r="S165" s="241">
        <v>0.1427358972027977</v>
      </c>
      <c r="T165" s="241">
        <v>0.12755936137436472</v>
      </c>
      <c r="U165" s="241">
        <v>0.12098800216061563</v>
      </c>
      <c r="V165" s="241">
        <v>0.11448830580382052</v>
      </c>
      <c r="W165" s="241">
        <v>0.10428207968875476</v>
      </c>
      <c r="X165" s="241">
        <v>9.5333604920369602E-2</v>
      </c>
      <c r="Y165" s="241">
        <v>9.798900763433975E-2</v>
      </c>
      <c r="Z165" s="241">
        <v>0.10126423776340564</v>
      </c>
    </row>
    <row r="166" spans="1:26">
      <c r="A166" s="234" t="s">
        <v>791</v>
      </c>
      <c r="B166" s="241">
        <v>0.29405005171474469</v>
      </c>
      <c r="C166" s="241">
        <v>0.26020505390571091</v>
      </c>
      <c r="D166" s="241">
        <v>0.23027500446826743</v>
      </c>
      <c r="E166" s="241">
        <v>0.1929801286675496</v>
      </c>
      <c r="F166" s="241">
        <v>0.20061547767176291</v>
      </c>
      <c r="G166" s="241">
        <v>0.18173905027304965</v>
      </c>
      <c r="H166" s="241">
        <v>0.17381755708935143</v>
      </c>
      <c r="I166" s="241">
        <v>0.17049855827565352</v>
      </c>
      <c r="J166" s="241">
        <v>0.15573235508394992</v>
      </c>
      <c r="K166" s="241">
        <v>0.1655800525876375</v>
      </c>
      <c r="L166" s="241">
        <v>0.18452336219651086</v>
      </c>
      <c r="M166" s="241">
        <v>0.18010857436360458</v>
      </c>
      <c r="N166" s="241">
        <v>0.18160247769176002</v>
      </c>
      <c r="O166" s="241">
        <v>0.20123837976634287</v>
      </c>
      <c r="P166" s="241">
        <v>0.21094860736799279</v>
      </c>
      <c r="Q166" s="241">
        <v>0.22998686438506266</v>
      </c>
      <c r="R166" s="241">
        <v>0.26279645803121493</v>
      </c>
      <c r="S166" s="241">
        <v>0.26660340329754406</v>
      </c>
      <c r="T166" s="241">
        <v>0.23828988821302854</v>
      </c>
      <c r="U166" s="241">
        <v>0.19054684580883002</v>
      </c>
      <c r="V166" s="241">
        <v>0.18243136683149225</v>
      </c>
      <c r="W166" s="241">
        <v>0.16593736349803087</v>
      </c>
      <c r="X166" s="241">
        <v>0.15428215204837273</v>
      </c>
      <c r="Y166" s="241">
        <v>0.16592881772761869</v>
      </c>
      <c r="Z166" s="241">
        <v>0.16903586798801803</v>
      </c>
    </row>
    <row r="167" spans="1:26">
      <c r="A167" s="234" t="s">
        <v>792</v>
      </c>
      <c r="B167" s="241"/>
      <c r="C167" s="241"/>
      <c r="D167" s="241"/>
      <c r="E167" s="241">
        <v>0.19533300979762441</v>
      </c>
      <c r="F167" s="241">
        <v>0.22531003650210055</v>
      </c>
      <c r="G167" s="241">
        <v>0.22947079159849029</v>
      </c>
      <c r="H167" s="241">
        <v>0.23337186756716405</v>
      </c>
      <c r="I167" s="241">
        <v>0.22546610867347314</v>
      </c>
      <c r="J167" s="241">
        <v>0.19426446766304117</v>
      </c>
      <c r="K167" s="241">
        <v>0.21262918533537242</v>
      </c>
      <c r="L167" s="241">
        <v>0.23036382190220742</v>
      </c>
      <c r="M167" s="241">
        <v>0.21708983143407495</v>
      </c>
      <c r="N167" s="241">
        <v>0.23648056294491787</v>
      </c>
      <c r="O167" s="241">
        <v>0.23750307384839917</v>
      </c>
      <c r="P167" s="241">
        <v>0.26269472363704049</v>
      </c>
      <c r="Q167" s="241">
        <v>0.32003929835552186</v>
      </c>
      <c r="R167" s="241">
        <v>0.33897655444059666</v>
      </c>
      <c r="S167" s="241">
        <v>0.3189062929742007</v>
      </c>
      <c r="T167" s="241">
        <v>0.25737540939771997</v>
      </c>
      <c r="U167" s="241">
        <v>0.20439720797732078</v>
      </c>
      <c r="V167" s="241">
        <v>0.17710091390548205</v>
      </c>
      <c r="W167" s="241">
        <v>0.15140029065803862</v>
      </c>
      <c r="X167" s="241">
        <v>0.15095098162720463</v>
      </c>
      <c r="Y167" s="241">
        <v>0.17660331897843129</v>
      </c>
      <c r="Z167" s="241">
        <v>0.1854210079398787</v>
      </c>
    </row>
    <row r="168" spans="1:26">
      <c r="A168" s="234" t="s">
        <v>793</v>
      </c>
      <c r="B168" s="241">
        <v>0.1997439460714471</v>
      </c>
      <c r="C168" s="241">
        <v>0.18276068338462473</v>
      </c>
      <c r="D168" s="241">
        <v>0.17837897984439094</v>
      </c>
      <c r="E168" s="241">
        <v>0.16140404626789182</v>
      </c>
      <c r="F168" s="241">
        <v>0.18037273791557207</v>
      </c>
      <c r="G168" s="241">
        <v>0.1856937882566107</v>
      </c>
      <c r="H168" s="241">
        <v>0.18282046893821663</v>
      </c>
      <c r="I168" s="241">
        <v>0.1590801764079085</v>
      </c>
      <c r="J168" s="241">
        <v>0.14520773973571077</v>
      </c>
      <c r="K168" s="241">
        <v>0.16414393279196612</v>
      </c>
      <c r="L168" s="241">
        <v>0.18255027192522025</v>
      </c>
      <c r="M168" s="241">
        <v>0.16931053005414992</v>
      </c>
      <c r="N168" s="241">
        <v>0.1619525345909136</v>
      </c>
      <c r="O168" s="241">
        <v>0.15800147539836215</v>
      </c>
      <c r="P168" s="241">
        <v>0.16170569515483801</v>
      </c>
      <c r="Q168" s="241">
        <v>0.16471198656135427</v>
      </c>
      <c r="R168" s="241"/>
      <c r="S168" s="241"/>
      <c r="T168" s="241"/>
      <c r="U168" s="241">
        <v>0.14636618126086898</v>
      </c>
      <c r="V168" s="241">
        <v>0.14220175750625708</v>
      </c>
      <c r="W168" s="241">
        <v>0.13348392219551469</v>
      </c>
      <c r="X168" s="241">
        <v>0.12536334345535916</v>
      </c>
      <c r="Y168" s="241">
        <v>0.13486380609391638</v>
      </c>
      <c r="Z168" s="241">
        <v>0.14396076616501127</v>
      </c>
    </row>
    <row r="169" spans="1:26">
      <c r="A169" s="234" t="s">
        <v>794</v>
      </c>
      <c r="B169" s="241"/>
      <c r="C169" s="241">
        <v>0.19669127295620112</v>
      </c>
      <c r="D169" s="241">
        <v>0.17683573580129844</v>
      </c>
      <c r="E169" s="241">
        <v>0.17390636674055776</v>
      </c>
      <c r="F169" s="241">
        <v>0.19623586610971391</v>
      </c>
      <c r="G169" s="241">
        <v>0.19495465262166281</v>
      </c>
      <c r="H169" s="241">
        <v>0.1865085070243086</v>
      </c>
      <c r="I169" s="241"/>
      <c r="J169" s="241">
        <v>0.15601168215067032</v>
      </c>
      <c r="K169" s="241"/>
      <c r="L169" s="241"/>
      <c r="M169" s="241"/>
      <c r="N169" s="241"/>
      <c r="O169" s="241"/>
      <c r="P169" s="241">
        <v>0.18921148530404444</v>
      </c>
      <c r="Q169" s="241">
        <v>0.22223375877264234</v>
      </c>
      <c r="R169" s="241">
        <v>0.26680655898628169</v>
      </c>
      <c r="S169" s="241">
        <v>0.2597957431093515</v>
      </c>
      <c r="T169" s="241">
        <v>0.22069921868496231</v>
      </c>
      <c r="U169" s="241">
        <v>0.1947173327977226</v>
      </c>
      <c r="V169" s="241">
        <v>0.18049375032267259</v>
      </c>
      <c r="W169" s="241">
        <v>0.15491939645853575</v>
      </c>
      <c r="X169" s="241">
        <v>0.14682729648811929</v>
      </c>
      <c r="Y169" s="241">
        <v>0.14371630272376634</v>
      </c>
      <c r="Z169" s="241">
        <v>0.14621863635482843</v>
      </c>
    </row>
    <row r="170" spans="1:26">
      <c r="A170" s="234" t="s">
        <v>795</v>
      </c>
      <c r="B170" s="241">
        <v>0.25840320115374588</v>
      </c>
      <c r="C170" s="241">
        <v>0.25156391856382143</v>
      </c>
      <c r="D170" s="241">
        <v>0.22960694865133066</v>
      </c>
      <c r="E170" s="241">
        <v>0.20875952519279659</v>
      </c>
      <c r="F170" s="241">
        <v>0.22806539133736295</v>
      </c>
      <c r="G170" s="241">
        <v>0.21600435378209806</v>
      </c>
      <c r="H170" s="241">
        <v>0.204737239441109</v>
      </c>
      <c r="I170" s="241">
        <v>0.19354521173615474</v>
      </c>
      <c r="J170" s="241">
        <v>0.17873072172296681</v>
      </c>
      <c r="K170" s="241">
        <v>0.18083198998599379</v>
      </c>
      <c r="L170" s="241">
        <v>0.1927488477609042</v>
      </c>
      <c r="M170" s="241">
        <v>0.19595278333958391</v>
      </c>
      <c r="N170" s="241">
        <v>0.21793560537553328</v>
      </c>
      <c r="O170" s="241">
        <v>0.22450146629584472</v>
      </c>
      <c r="P170" s="241">
        <v>0.26703317073958494</v>
      </c>
      <c r="Q170" s="241">
        <v>0.31738519890236166</v>
      </c>
      <c r="R170" s="241">
        <v>0.32580590066643056</v>
      </c>
      <c r="S170" s="241">
        <v>0.30495783749103617</v>
      </c>
      <c r="T170" s="241">
        <v>0.22889051037486005</v>
      </c>
      <c r="U170" s="241">
        <v>0.18785402105094839</v>
      </c>
      <c r="V170" s="241">
        <v>0.18810209182168675</v>
      </c>
      <c r="W170" s="241">
        <v>0.17843099863733819</v>
      </c>
      <c r="X170" s="241">
        <v>0.17341232537149817</v>
      </c>
      <c r="Y170" s="241">
        <v>0.18881932592851314</v>
      </c>
      <c r="Z170" s="241">
        <v>0.19577400109574034</v>
      </c>
    </row>
    <row r="171" spans="1:26">
      <c r="A171" s="234" t="s">
        <v>796</v>
      </c>
      <c r="B171" s="241">
        <v>0.1306482787403255</v>
      </c>
      <c r="C171" s="241">
        <v>0.12733820543624744</v>
      </c>
      <c r="D171" s="241">
        <v>0.12149640181668935</v>
      </c>
      <c r="E171" s="241">
        <v>0.11742253521395657</v>
      </c>
      <c r="F171" s="241">
        <v>0.11954858841044044</v>
      </c>
      <c r="G171" s="241">
        <v>0.11531602829044943</v>
      </c>
      <c r="H171" s="241">
        <v>0.13007697878338104</v>
      </c>
      <c r="I171" s="241">
        <v>0.13663734089830099</v>
      </c>
      <c r="J171" s="241">
        <v>0.12615748816746736</v>
      </c>
      <c r="K171" s="241">
        <v>0.13179647886836349</v>
      </c>
      <c r="L171" s="241">
        <v>0.14993610951578196</v>
      </c>
      <c r="M171" s="241">
        <v>0.14342122770055757</v>
      </c>
      <c r="N171" s="241">
        <v>0.1429870113888202</v>
      </c>
      <c r="O171" s="241">
        <v>0.13061702235622177</v>
      </c>
      <c r="P171" s="241">
        <v>0.13422544701631905</v>
      </c>
      <c r="Q171" s="241">
        <v>0.13716687509914904</v>
      </c>
      <c r="R171" s="241">
        <v>0.15295308279607911</v>
      </c>
      <c r="S171" s="241">
        <v>0.15010944426616052</v>
      </c>
      <c r="T171" s="241">
        <v>0.13634824234337736</v>
      </c>
      <c r="U171" s="241">
        <v>0.12500377524272688</v>
      </c>
      <c r="V171" s="241">
        <v>0.1218604983933696</v>
      </c>
      <c r="W171" s="241">
        <v>0.1159599621955288</v>
      </c>
      <c r="X171" s="241">
        <v>0.10677950785684108</v>
      </c>
      <c r="Y171" s="241">
        <v>0.11644702936065532</v>
      </c>
      <c r="Z171" s="241">
        <v>0.11915613195481874</v>
      </c>
    </row>
    <row r="172" spans="1:26">
      <c r="A172" s="234" t="s">
        <v>797</v>
      </c>
      <c r="B172" s="241">
        <v>0.15769405847976234</v>
      </c>
      <c r="C172" s="241">
        <v>0.15479007876289466</v>
      </c>
      <c r="D172" s="241">
        <v>0.14368851406432437</v>
      </c>
      <c r="E172" s="241">
        <v>0.13810113311793221</v>
      </c>
      <c r="F172" s="241">
        <v>0.16744768018148878</v>
      </c>
      <c r="G172" s="241">
        <v>0.15482102704377243</v>
      </c>
      <c r="H172" s="241">
        <v>0.1483053570267939</v>
      </c>
      <c r="I172" s="241">
        <v>0.13179111330860921</v>
      </c>
      <c r="J172" s="241">
        <v>0.13215570430538828</v>
      </c>
      <c r="K172" s="241">
        <v>0.14287185326482232</v>
      </c>
      <c r="L172" s="241">
        <v>0.15194657330795022</v>
      </c>
      <c r="M172" s="241">
        <v>0.14445275329913593</v>
      </c>
      <c r="N172" s="241">
        <v>0.14428708917898339</v>
      </c>
      <c r="O172" s="241">
        <v>0.13322568448395294</v>
      </c>
      <c r="P172" s="241">
        <v>0.13608820942002281</v>
      </c>
      <c r="Q172" s="241">
        <v>0.14049399214237893</v>
      </c>
      <c r="R172" s="241">
        <v>0.1454842536728059</v>
      </c>
      <c r="S172" s="241">
        <v>0.14558146844120395</v>
      </c>
      <c r="T172" s="241">
        <v>0.13985461916814276</v>
      </c>
      <c r="U172" s="241">
        <v>0.12772840652091177</v>
      </c>
      <c r="V172" s="241">
        <v>0.12311902390539059</v>
      </c>
      <c r="W172" s="241">
        <v>0.11589875854100062</v>
      </c>
      <c r="X172" s="241">
        <v>0.10433067251496804</v>
      </c>
      <c r="Y172" s="241">
        <v>0.11056442688042553</v>
      </c>
      <c r="Z172" s="241">
        <v>0.11648688002160355</v>
      </c>
    </row>
    <row r="173" spans="1:26">
      <c r="A173" s="234" t="s">
        <v>798</v>
      </c>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v>0.18795987530538988</v>
      </c>
    </row>
    <row r="174" spans="1:26">
      <c r="A174" s="234" t="s">
        <v>799</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v>0.12698135606672506</v>
      </c>
      <c r="Y174" s="241">
        <v>0.13482727657701074</v>
      </c>
      <c r="Z174" s="241">
        <v>0.14291791816406391</v>
      </c>
    </row>
    <row r="175" spans="1:26">
      <c r="A175" s="234" t="s">
        <v>800</v>
      </c>
      <c r="B175" s="241">
        <v>0.32395246213883028</v>
      </c>
      <c r="C175" s="241"/>
      <c r="D175" s="241">
        <v>0.24793008808657641</v>
      </c>
      <c r="E175" s="241">
        <v>0.21509737924217892</v>
      </c>
      <c r="F175" s="241">
        <v>0.21851232859510353</v>
      </c>
      <c r="G175" s="241">
        <v>0.21608942953376237</v>
      </c>
      <c r="H175" s="241">
        <v>0.20762071568650617</v>
      </c>
      <c r="I175" s="241">
        <v>0.19801711095614988</v>
      </c>
      <c r="J175" s="241">
        <v>0.19053009287988595</v>
      </c>
      <c r="K175" s="241"/>
      <c r="L175" s="241"/>
      <c r="M175" s="241">
        <v>0.18865155960330104</v>
      </c>
      <c r="N175" s="241">
        <v>0.25176486294658612</v>
      </c>
      <c r="O175" s="241">
        <v>0.26573401617885317</v>
      </c>
      <c r="P175" s="241">
        <v>0.27904344702717432</v>
      </c>
      <c r="Q175" s="241">
        <v>0.28818042836772428</v>
      </c>
      <c r="R175" s="241">
        <v>0.28253835307253233</v>
      </c>
      <c r="S175" s="241">
        <v>0.26147291499017011</v>
      </c>
      <c r="T175" s="241">
        <v>0.20710989925130421</v>
      </c>
      <c r="U175" s="241">
        <v>0.17227843465798706</v>
      </c>
      <c r="V175" s="241">
        <v>0.17864541601374759</v>
      </c>
      <c r="W175" s="241">
        <v>0.16464268121032696</v>
      </c>
      <c r="X175" s="241">
        <v>0.14492774998818714</v>
      </c>
      <c r="Y175" s="241">
        <v>0.16676331142685641</v>
      </c>
      <c r="Z175" s="241">
        <v>0.17572197359649569</v>
      </c>
    </row>
    <row r="176" spans="1:26">
      <c r="A176" s="234" t="s">
        <v>801</v>
      </c>
      <c r="B176" s="241"/>
      <c r="C176" s="241"/>
      <c r="D176" s="241"/>
      <c r="E176" s="241"/>
      <c r="F176" s="241"/>
      <c r="G176" s="241"/>
      <c r="H176" s="241"/>
      <c r="I176" s="241"/>
      <c r="J176" s="241"/>
      <c r="K176" s="241"/>
      <c r="L176" s="241"/>
      <c r="M176" s="241">
        <v>0.19925779878767688</v>
      </c>
      <c r="N176" s="241">
        <v>0.20335060083819861</v>
      </c>
      <c r="O176" s="241">
        <v>0.19649294080955498</v>
      </c>
      <c r="P176" s="241">
        <v>0.20523760750133796</v>
      </c>
      <c r="Q176" s="241">
        <v>0.20901982133480593</v>
      </c>
      <c r="R176" s="241">
        <v>0.21377052576633415</v>
      </c>
      <c r="S176" s="241">
        <v>0.22517809596160787</v>
      </c>
      <c r="T176" s="241">
        <v>0.2021744321989753</v>
      </c>
      <c r="U176" s="241">
        <v>0.18862864533656112</v>
      </c>
      <c r="V176" s="241">
        <v>0.18944223412739589</v>
      </c>
      <c r="W176" s="241">
        <v>0.17680339872831552</v>
      </c>
      <c r="X176" s="241">
        <v>0.1699084637981006</v>
      </c>
      <c r="Y176" s="241">
        <v>0.17367573418437832</v>
      </c>
      <c r="Z176" s="241">
        <v>0.17713668154168502</v>
      </c>
    </row>
    <row r="177" spans="1:26">
      <c r="A177" s="234" t="s">
        <v>802</v>
      </c>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v>0.11354917292429692</v>
      </c>
      <c r="Y177" s="241">
        <v>0.11980143676230121</v>
      </c>
      <c r="Z177" s="241">
        <v>0.12751278492886953</v>
      </c>
    </row>
    <row r="178" spans="1:26">
      <c r="A178" s="234" t="s">
        <v>803</v>
      </c>
      <c r="B178" s="241">
        <v>0.16067739441100715</v>
      </c>
      <c r="C178" s="241">
        <v>0.15846518946059432</v>
      </c>
      <c r="D178" s="241">
        <v>0.1464422477670384</v>
      </c>
      <c r="E178" s="241">
        <v>0.1387872722052188</v>
      </c>
      <c r="F178" s="241">
        <v>0.15448613867896338</v>
      </c>
      <c r="G178" s="241">
        <v>0.13704648481654449</v>
      </c>
      <c r="H178" s="241">
        <v>0.1482708627188431</v>
      </c>
      <c r="I178" s="241">
        <v>0.14566096315656482</v>
      </c>
      <c r="J178" s="241">
        <v>0.13369549582965654</v>
      </c>
      <c r="K178" s="241">
        <v>0.13762083233644445</v>
      </c>
      <c r="L178" s="241"/>
      <c r="M178" s="241"/>
      <c r="N178" s="241"/>
      <c r="O178" s="241">
        <v>0.13337601048502729</v>
      </c>
      <c r="P178" s="241">
        <v>0.13118408130494658</v>
      </c>
      <c r="Q178" s="241">
        <v>0.12680570212824804</v>
      </c>
      <c r="R178" s="241">
        <v>0.12419061185790252</v>
      </c>
      <c r="S178" s="241">
        <v>0.1125262598918013</v>
      </c>
      <c r="T178" s="241">
        <v>9.5485770406200959E-2</v>
      </c>
      <c r="U178" s="241">
        <v>8.7127589087597754E-2</v>
      </c>
      <c r="V178" s="241">
        <v>8.5359858577959177E-2</v>
      </c>
      <c r="W178" s="241"/>
      <c r="X178" s="241"/>
      <c r="Y178" s="241">
        <v>8.119789514225928E-2</v>
      </c>
      <c r="Z178" s="241">
        <v>8.6032224517759756E-2</v>
      </c>
    </row>
    <row r="179" spans="1:26">
      <c r="A179" s="234"/>
      <c r="B179" s="241"/>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row>
    <row r="180" spans="1:26">
      <c r="A180" s="234" t="s">
        <v>806</v>
      </c>
    </row>
    <row r="181" spans="1:26">
      <c r="A181" s="242" t="s">
        <v>807</v>
      </c>
    </row>
    <row r="182" spans="1:26">
      <c r="A182" s="24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0"/>
  <sheetViews>
    <sheetView workbookViewId="0">
      <selection activeCell="A10" sqref="A10"/>
    </sheetView>
  </sheetViews>
  <sheetFormatPr defaultRowHeight="12.75"/>
  <cols>
    <col min="1" max="1" width="70.7109375" style="234" customWidth="1"/>
    <col min="2" max="6" width="11.28515625" style="234" customWidth="1"/>
    <col min="7" max="30" width="10.7109375" style="234" customWidth="1"/>
    <col min="31" max="256" width="9.7109375" style="234" customWidth="1"/>
    <col min="257" max="16384" width="9.140625" style="234"/>
  </cols>
  <sheetData>
    <row r="1" spans="1:26">
      <c r="A1" s="243" t="s">
        <v>847</v>
      </c>
    </row>
    <row r="2" spans="1:26">
      <c r="A2" s="244"/>
    </row>
    <row r="3" spans="1:26">
      <c r="A3" s="236" t="s">
        <v>808</v>
      </c>
      <c r="B3" s="237">
        <v>1990</v>
      </c>
      <c r="C3" s="237">
        <v>1991</v>
      </c>
      <c r="D3" s="237">
        <v>1992</v>
      </c>
      <c r="E3" s="237">
        <v>1993</v>
      </c>
      <c r="F3" s="237">
        <v>1994</v>
      </c>
      <c r="G3" s="237">
        <v>1995</v>
      </c>
      <c r="H3" s="237">
        <v>1996</v>
      </c>
      <c r="I3" s="237">
        <v>1997</v>
      </c>
      <c r="J3" s="237">
        <v>1998</v>
      </c>
      <c r="K3" s="237">
        <v>1999</v>
      </c>
      <c r="L3" s="237">
        <v>2000</v>
      </c>
      <c r="M3" s="237">
        <v>2001</v>
      </c>
      <c r="N3" s="237">
        <v>2002</v>
      </c>
      <c r="O3" s="237">
        <v>2003</v>
      </c>
      <c r="P3" s="237">
        <v>2004</v>
      </c>
      <c r="Q3" s="237">
        <v>2005</v>
      </c>
      <c r="R3" s="237">
        <v>2006</v>
      </c>
      <c r="S3" s="237">
        <v>2007</v>
      </c>
      <c r="T3" s="237">
        <v>2008</v>
      </c>
      <c r="U3" s="237">
        <v>2009</v>
      </c>
      <c r="V3" s="237">
        <v>2010</v>
      </c>
      <c r="W3" s="237">
        <v>2011</v>
      </c>
      <c r="X3" s="237">
        <v>2012</v>
      </c>
      <c r="Y3" s="237">
        <v>2013</v>
      </c>
      <c r="Z3" s="237">
        <v>2014</v>
      </c>
    </row>
    <row r="4" spans="1:26">
      <c r="A4" s="234" t="s">
        <v>325</v>
      </c>
      <c r="B4" s="241">
        <v>3.1139156447312204</v>
      </c>
      <c r="C4" s="241">
        <v>3.2634743266207318</v>
      </c>
      <c r="D4" s="241">
        <v>3.3072192874258395</v>
      </c>
      <c r="E4" s="241">
        <v>3.3447084576375947</v>
      </c>
      <c r="F4" s="241">
        <v>3.3751242429717587</v>
      </c>
      <c r="G4" s="241">
        <v>3.2865940276430368</v>
      </c>
      <c r="H4" s="241">
        <v>3.321811157195742</v>
      </c>
      <c r="I4" s="241">
        <v>3.34952757732965</v>
      </c>
      <c r="J4" s="241">
        <v>3.3619639528593503</v>
      </c>
      <c r="K4" s="241">
        <v>3.3403579477935428</v>
      </c>
      <c r="L4" s="241">
        <v>3.4475446430613874</v>
      </c>
      <c r="M4" s="241">
        <v>3.6180136755999248</v>
      </c>
      <c r="N4" s="241">
        <v>3.8605805462930913</v>
      </c>
      <c r="O4" s="241">
        <v>4.0928287691672018</v>
      </c>
      <c r="P4" s="241">
        <v>4.3147432514814996</v>
      </c>
      <c r="Q4" s="241">
        <v>4.7029755259243293</v>
      </c>
      <c r="R4" s="241">
        <v>4.5793690445887396</v>
      </c>
      <c r="S4" s="241">
        <v>4.2476348838141558</v>
      </c>
      <c r="T4" s="241">
        <v>3.7628051658573041</v>
      </c>
      <c r="U4" s="241">
        <v>3.4348179671922918</v>
      </c>
      <c r="V4" s="241">
        <v>3.4548217712597471</v>
      </c>
      <c r="W4" s="241">
        <v>3.2840283242632644</v>
      </c>
      <c r="X4" s="241">
        <v>3.4216774669880881</v>
      </c>
      <c r="Y4" s="241">
        <v>3.7502391387559806</v>
      </c>
      <c r="Z4" s="241">
        <v>3.877600386751451</v>
      </c>
    </row>
    <row r="5" spans="1:26">
      <c r="A5" s="234" t="s">
        <v>630</v>
      </c>
      <c r="B5" s="241"/>
      <c r="C5" s="241"/>
      <c r="D5" s="241"/>
      <c r="E5" s="241"/>
      <c r="F5" s="241"/>
      <c r="G5" s="241"/>
      <c r="H5" s="241"/>
      <c r="I5" s="241"/>
      <c r="J5" s="241"/>
      <c r="K5" s="241"/>
      <c r="L5" s="241"/>
      <c r="M5" s="241"/>
      <c r="N5" s="241"/>
      <c r="O5" s="241"/>
      <c r="P5" s="241"/>
      <c r="Q5" s="241"/>
      <c r="R5" s="241"/>
      <c r="S5" s="241"/>
      <c r="T5" s="241"/>
      <c r="U5" s="241"/>
      <c r="V5" s="241">
        <v>2.7868655536959368</v>
      </c>
      <c r="W5" s="241">
        <v>2.8706230687370695</v>
      </c>
      <c r="X5" s="241">
        <v>2.9242720095509491</v>
      </c>
      <c r="Y5" s="241">
        <v>2.9055015509409552</v>
      </c>
      <c r="Z5" s="241">
        <v>3.0940366568361264</v>
      </c>
    </row>
    <row r="6" spans="1:26">
      <c r="A6" s="234" t="s">
        <v>631</v>
      </c>
      <c r="B6" s="241">
        <v>2.2041808447239779</v>
      </c>
      <c r="C6" s="241">
        <v>2.327695560804508</v>
      </c>
      <c r="D6" s="241">
        <v>2.41133387663342</v>
      </c>
      <c r="E6" s="241">
        <v>2.5007560518371821</v>
      </c>
      <c r="F6" s="241">
        <v>2.4843671855902119</v>
      </c>
      <c r="G6" s="241">
        <v>2.430733363412247</v>
      </c>
      <c r="H6" s="241">
        <v>2.6548615379014691</v>
      </c>
      <c r="I6" s="241">
        <v>2.6746684954876625</v>
      </c>
      <c r="J6" s="241">
        <v>2.5068044320349498</v>
      </c>
      <c r="K6" s="241">
        <v>2.4384536811919064</v>
      </c>
      <c r="L6" s="241">
        <v>2.5801857324005844</v>
      </c>
      <c r="M6" s="241">
        <v>2.6852794964683442</v>
      </c>
      <c r="N6" s="241">
        <v>2.7424007876878149</v>
      </c>
      <c r="O6" s="241">
        <v>2.7411781805854409</v>
      </c>
      <c r="P6" s="241">
        <v>2.6610941294524117</v>
      </c>
      <c r="Q6" s="241">
        <v>2.6794441631965698</v>
      </c>
      <c r="R6" s="241">
        <v>2.5058493991790414</v>
      </c>
      <c r="S6" s="241">
        <v>2.4809942435867063</v>
      </c>
      <c r="T6" s="241">
        <v>2.0247840761596265</v>
      </c>
      <c r="U6" s="241">
        <v>1.8715821623587512</v>
      </c>
      <c r="V6" s="241">
        <v>2.290527906888514</v>
      </c>
      <c r="W6" s="241">
        <v>1.9107720097785894</v>
      </c>
      <c r="X6" s="241">
        <v>2.2296707252886336</v>
      </c>
      <c r="Y6" s="241">
        <v>2.3372480596139602</v>
      </c>
      <c r="Z6" s="241">
        <v>2.2966566156048711</v>
      </c>
    </row>
    <row r="7" spans="1:26">
      <c r="A7" s="234" t="s">
        <v>632</v>
      </c>
      <c r="B7" s="241">
        <v>3.1503609886048829</v>
      </c>
      <c r="C7" s="241">
        <v>3.2039842857701868</v>
      </c>
      <c r="D7" s="241">
        <v>3.2774483403820969</v>
      </c>
      <c r="E7" s="241">
        <v>3.2051834384139291</v>
      </c>
      <c r="F7" s="241">
        <v>3.1870047185248893</v>
      </c>
      <c r="G7" s="241">
        <v>2.932660990721748</v>
      </c>
      <c r="H7" s="241">
        <v>2.7714923993168066</v>
      </c>
      <c r="I7" s="241">
        <v>2.6837605978656569</v>
      </c>
      <c r="J7" s="241">
        <v>2.589532540104222</v>
      </c>
      <c r="K7" s="241">
        <v>2.3879759892148189</v>
      </c>
      <c r="L7" s="241">
        <v>2.4445559904351635</v>
      </c>
      <c r="M7" s="241">
        <v>2.6503908865906296</v>
      </c>
      <c r="N7" s="241">
        <v>2.6945733807691488</v>
      </c>
      <c r="O7" s="241">
        <v>2.9130696734212917</v>
      </c>
      <c r="P7" s="241">
        <v>3.1842101260245217</v>
      </c>
      <c r="Q7" s="241">
        <v>3.5290490133719579</v>
      </c>
      <c r="R7" s="241">
        <v>3.6843210723727147</v>
      </c>
      <c r="S7" s="241">
        <v>3.6881827290749811</v>
      </c>
      <c r="T7" s="241">
        <v>3.4731706025680911</v>
      </c>
      <c r="U7" s="241">
        <v>3.3567467167010019</v>
      </c>
      <c r="V7" s="241">
        <v>3.4895359024709225</v>
      </c>
      <c r="W7" s="241">
        <v>3.3740406722910565</v>
      </c>
      <c r="X7" s="241">
        <v>3.4404638444842814</v>
      </c>
      <c r="Y7" s="241">
        <v>3.3852680432059148</v>
      </c>
      <c r="Z7" s="241">
        <v>3.3216956575104706</v>
      </c>
    </row>
    <row r="8" spans="1:26">
      <c r="A8" s="234" t="s">
        <v>633</v>
      </c>
      <c r="B8" s="241">
        <v>2.8653950319712118</v>
      </c>
      <c r="C8" s="241">
        <v>2.8064992670634972</v>
      </c>
      <c r="D8" s="241">
        <v>3.0586780641142548</v>
      </c>
      <c r="E8" s="241">
        <v>3.1924309319324089</v>
      </c>
      <c r="F8" s="241">
        <v>3.4444942680583974</v>
      </c>
      <c r="G8" s="241">
        <v>3.7626395110120239</v>
      </c>
      <c r="H8" s="241">
        <v>4.0874821549035296</v>
      </c>
      <c r="I8" s="241">
        <v>3.536049508216863</v>
      </c>
      <c r="J8" s="241">
        <v>3.4146714520174735</v>
      </c>
      <c r="K8" s="241">
        <v>3.3535359795547812</v>
      </c>
      <c r="L8" s="241">
        <v>3.3032586797266119</v>
      </c>
      <c r="M8" s="241"/>
      <c r="N8" s="241">
        <v>3.2849751324299108</v>
      </c>
      <c r="O8" s="241">
        <v>3.5143615978060296</v>
      </c>
      <c r="P8" s="241">
        <v>3.5527846976687898</v>
      </c>
      <c r="Q8" s="241">
        <v>3.9257536476204566</v>
      </c>
      <c r="R8" s="241">
        <v>4.0345232719189221</v>
      </c>
      <c r="S8" s="241">
        <v>4.3196830984727788</v>
      </c>
      <c r="T8" s="241">
        <v>4.0076800318758448</v>
      </c>
      <c r="U8" s="241">
        <v>3.8326458987103025</v>
      </c>
      <c r="V8" s="241">
        <v>3.8504241881294377</v>
      </c>
      <c r="W8" s="241">
        <v>3.6401342706281512</v>
      </c>
      <c r="X8" s="241">
        <v>3.6412164688771198</v>
      </c>
      <c r="Y8" s="241">
        <v>3.5958019748682135</v>
      </c>
      <c r="Z8" s="241">
        <v>3.8311505145355582</v>
      </c>
    </row>
    <row r="9" spans="1:26">
      <c r="A9" s="234" t="s">
        <v>634</v>
      </c>
      <c r="B9" s="241"/>
      <c r="C9" s="241"/>
      <c r="D9" s="241"/>
      <c r="E9" s="241"/>
      <c r="F9" s="241"/>
      <c r="G9" s="241"/>
      <c r="H9" s="241"/>
      <c r="I9" s="241"/>
      <c r="J9" s="241"/>
      <c r="K9" s="241"/>
      <c r="L9" s="241">
        <v>2.5442740538833459</v>
      </c>
      <c r="M9" s="241">
        <v>2.7028983617480589</v>
      </c>
      <c r="N9" s="241">
        <v>3.472694746898811</v>
      </c>
      <c r="O9" s="241">
        <v>3.9208675405044815</v>
      </c>
      <c r="P9" s="241">
        <v>4.2497731482333734</v>
      </c>
      <c r="Q9" s="241">
        <v>4.8097858886150657</v>
      </c>
      <c r="R9" s="241">
        <v>4.8166513940448956</v>
      </c>
      <c r="S9" s="241">
        <v>4.7779150087576525</v>
      </c>
      <c r="T9" s="241">
        <v>4.2964980013194172</v>
      </c>
      <c r="U9" s="241">
        <v>4.0103149350911513</v>
      </c>
      <c r="V9" s="241">
        <v>4.079223533785215</v>
      </c>
      <c r="W9" s="241">
        <v>3.3584208148517138</v>
      </c>
      <c r="X9" s="241">
        <v>3.3367395361948962</v>
      </c>
      <c r="Y9" s="241">
        <v>3.1392035810337133</v>
      </c>
      <c r="Z9" s="241">
        <v>3.16046535709568</v>
      </c>
    </row>
    <row r="10" spans="1:26">
      <c r="A10" s="234" t="s">
        <v>635</v>
      </c>
      <c r="B10" s="241"/>
      <c r="C10" s="241">
        <v>2.1911470720585444</v>
      </c>
      <c r="D10" s="241">
        <v>2.1741202569280431</v>
      </c>
      <c r="E10" s="241">
        <v>2.2405454540249234</v>
      </c>
      <c r="F10" s="241">
        <v>2.1161462932406763</v>
      </c>
      <c r="G10" s="241">
        <v>2.2544491146198777</v>
      </c>
      <c r="H10" s="241">
        <v>2.3383226668473887</v>
      </c>
      <c r="I10" s="241">
        <v>2.3482239745112996</v>
      </c>
      <c r="J10" s="241">
        <v>2.4205137875380256</v>
      </c>
      <c r="K10" s="241">
        <v>2.339502661139361</v>
      </c>
      <c r="L10" s="241">
        <v>2.4210351684108296</v>
      </c>
      <c r="M10" s="241">
        <v>2.5512814145374691</v>
      </c>
      <c r="N10" s="241">
        <v>2.5806394634889864</v>
      </c>
      <c r="O10" s="241">
        <v>2.6889047778790465</v>
      </c>
      <c r="P10" s="241">
        <v>2.6636681272355389</v>
      </c>
      <c r="Q10" s="241">
        <v>2.903873105606634</v>
      </c>
      <c r="R10" s="241">
        <v>2.8956863658728427</v>
      </c>
      <c r="S10" s="241">
        <v>2.8508559903312776</v>
      </c>
      <c r="T10" s="241">
        <v>2.804462542841518</v>
      </c>
      <c r="U10" s="241">
        <v>2.8679185510434846</v>
      </c>
      <c r="V10" s="241">
        <v>2.775079004714323</v>
      </c>
      <c r="W10" s="241">
        <v>2.8141054322333363</v>
      </c>
      <c r="X10" s="241">
        <v>2.8707412133350561</v>
      </c>
      <c r="Y10" s="241">
        <v>2.8535874051926746</v>
      </c>
      <c r="Z10" s="241">
        <v>3.0119672680745979</v>
      </c>
    </row>
    <row r="11" spans="1:26">
      <c r="A11" s="234" t="s">
        <v>636</v>
      </c>
      <c r="B11" s="241">
        <v>1.8143764778894236</v>
      </c>
      <c r="C11" s="241">
        <v>1.8696524314030509</v>
      </c>
      <c r="D11" s="241">
        <v>1.8617404250180096</v>
      </c>
      <c r="E11" s="241">
        <v>2.0650342449807368</v>
      </c>
      <c r="F11" s="241">
        <v>1.9854298541957263</v>
      </c>
      <c r="G11" s="241">
        <v>1.8021423875152855</v>
      </c>
      <c r="H11" s="241">
        <v>1.8844526281054783</v>
      </c>
      <c r="I11" s="241">
        <v>1.9931244326155848</v>
      </c>
      <c r="J11" s="241">
        <v>2.0351848638675953</v>
      </c>
      <c r="K11" s="241">
        <v>1.8715182843533722</v>
      </c>
      <c r="L11" s="241">
        <v>2.0441124572758627</v>
      </c>
      <c r="M11" s="241">
        <v>2.1205601618722243</v>
      </c>
      <c r="N11" s="241">
        <v>2.2646042258624464</v>
      </c>
      <c r="O11" s="241">
        <v>2.3384922920459368</v>
      </c>
      <c r="P11" s="241">
        <v>2.354604568048702</v>
      </c>
      <c r="Q11" s="241">
        <v>2.3908238195056755</v>
      </c>
      <c r="R11" s="241"/>
      <c r="S11" s="241">
        <v>2.299000585380746</v>
      </c>
      <c r="T11" s="241">
        <v>2.2637367330898659</v>
      </c>
      <c r="U11" s="241"/>
      <c r="V11" s="241">
        <v>2.1986493460375014</v>
      </c>
      <c r="W11" s="241">
        <v>2.0535031228153717</v>
      </c>
      <c r="X11" s="241">
        <v>2.1275108586597087</v>
      </c>
      <c r="Y11" s="241">
        <v>2.4255263678984296</v>
      </c>
      <c r="Z11" s="241">
        <v>2.3860990256026398</v>
      </c>
    </row>
    <row r="12" spans="1:26">
      <c r="A12" s="234" t="s">
        <v>637</v>
      </c>
      <c r="B12" s="241">
        <v>2.5096127627509603</v>
      </c>
      <c r="C12" s="241">
        <v>2.5784771870461407</v>
      </c>
      <c r="D12" s="241">
        <v>2.4930536571345621</v>
      </c>
      <c r="E12" s="241">
        <v>2.3168385394417244</v>
      </c>
      <c r="F12" s="241">
        <v>2.3802692646038928</v>
      </c>
      <c r="G12" s="241">
        <v>2.2743497360007323</v>
      </c>
      <c r="H12" s="241">
        <v>2.458008669573521</v>
      </c>
      <c r="I12" s="241">
        <v>2.3139721586619362</v>
      </c>
      <c r="J12" s="241">
        <v>2.3329794578744263</v>
      </c>
      <c r="K12" s="241">
        <v>2.4129262277991894</v>
      </c>
      <c r="L12" s="241">
        <v>2.573508879395118</v>
      </c>
      <c r="M12" s="241">
        <v>2.7353908658982755</v>
      </c>
      <c r="N12" s="241">
        <v>2.8943322382507448</v>
      </c>
      <c r="O12" s="241">
        <v>2.9793477890916362</v>
      </c>
      <c r="P12" s="241">
        <v>3.078508165362027</v>
      </c>
      <c r="Q12" s="241">
        <v>3.1069768487255938</v>
      </c>
      <c r="R12" s="241">
        <v>3.1020302679747656</v>
      </c>
      <c r="S12" s="241">
        <v>2.9578593151562731</v>
      </c>
      <c r="T12" s="241">
        <v>2.4698363939208727</v>
      </c>
      <c r="U12" s="241">
        <v>2.1952023975757955</v>
      </c>
      <c r="V12" s="241">
        <v>2.0981721240361608</v>
      </c>
      <c r="W12" s="241">
        <v>1.8465278296229377</v>
      </c>
      <c r="X12" s="241">
        <v>1.8548179538981133</v>
      </c>
      <c r="Y12" s="241">
        <v>2.4754147362556318</v>
      </c>
      <c r="Z12" s="241">
        <v>2.8072913811667246</v>
      </c>
    </row>
    <row r="13" spans="1:26">
      <c r="A13" s="234" t="s">
        <v>638</v>
      </c>
      <c r="B13" s="241"/>
      <c r="C13" s="241"/>
      <c r="D13" s="241"/>
      <c r="E13" s="241"/>
      <c r="F13" s="241"/>
      <c r="G13" s="241"/>
      <c r="H13" s="241"/>
      <c r="I13" s="241"/>
      <c r="J13" s="241"/>
      <c r="K13" s="241"/>
      <c r="L13" s="241">
        <v>2.622740311636917</v>
      </c>
      <c r="M13" s="241">
        <v>2.7466607095135536</v>
      </c>
      <c r="N13" s="241">
        <v>3.1062633043955983</v>
      </c>
      <c r="O13" s="241">
        <v>3.6168227103321997</v>
      </c>
      <c r="P13" s="241">
        <v>4.1070516316129808</v>
      </c>
      <c r="Q13" s="241">
        <v>4.9932923590827558</v>
      </c>
      <c r="R13" s="241">
        <v>4.9238738195827318</v>
      </c>
      <c r="S13" s="241">
        <v>4.9601554683407691</v>
      </c>
      <c r="T13" s="241">
        <v>4.5539568903510323</v>
      </c>
      <c r="U13" s="241">
        <v>4.177401990750707</v>
      </c>
      <c r="V13" s="241">
        <v>4.407136808361189</v>
      </c>
      <c r="W13" s="241">
        <v>4.3770834350447974</v>
      </c>
      <c r="X13" s="241">
        <v>4.2165336756905374</v>
      </c>
      <c r="Y13" s="241">
        <v>4.1748999121112842</v>
      </c>
      <c r="Z13" s="241">
        <v>3.9220888432662933</v>
      </c>
    </row>
    <row r="14" spans="1:26">
      <c r="A14" s="234" t="s">
        <v>639</v>
      </c>
      <c r="B14" s="241"/>
      <c r="C14" s="241">
        <v>2.5203731660687509</v>
      </c>
      <c r="D14" s="241">
        <v>2.7013540112743133</v>
      </c>
      <c r="E14" s="241">
        <v>2.8237439404156217</v>
      </c>
      <c r="F14" s="241">
        <v>2.7364114434649185</v>
      </c>
      <c r="G14" s="241">
        <v>2.7415014738544436</v>
      </c>
      <c r="H14" s="241">
        <v>2.8054116260626651</v>
      </c>
      <c r="I14" s="241"/>
      <c r="J14" s="241"/>
      <c r="K14" s="241">
        <v>2.6460665583721874</v>
      </c>
      <c r="L14" s="241">
        <v>2.9959878898107131</v>
      </c>
      <c r="M14" s="241">
        <v>3.031603984856079</v>
      </c>
      <c r="N14" s="241">
        <v>3.0937544680090623</v>
      </c>
      <c r="O14" s="241">
        <v>3.1827142644906088</v>
      </c>
      <c r="P14" s="241">
        <v>3.1129548045322326</v>
      </c>
      <c r="Q14" s="241">
        <v>3.2796062742160736</v>
      </c>
      <c r="R14" s="241">
        <v>3.2708206157011488</v>
      </c>
      <c r="S14" s="241">
        <v>3.2823466866166746</v>
      </c>
      <c r="T14" s="241">
        <v>3.2163794946527129</v>
      </c>
      <c r="U14" s="241">
        <v>3.3203938284403085</v>
      </c>
      <c r="V14" s="241">
        <v>3.4525387256114413</v>
      </c>
      <c r="W14" s="241">
        <v>3.3635489312799938</v>
      </c>
      <c r="X14" s="241">
        <v>3.4569935362372575</v>
      </c>
      <c r="Y14" s="241">
        <v>3.5874489424659219</v>
      </c>
      <c r="Z14" s="241">
        <v>3.7934669462228885</v>
      </c>
    </row>
    <row r="15" spans="1:26">
      <c r="A15" s="234" t="s">
        <v>640</v>
      </c>
      <c r="B15" s="241">
        <v>2.286653171559045</v>
      </c>
      <c r="C15" s="241">
        <v>2.5206280413628934</v>
      </c>
      <c r="D15" s="241">
        <v>2.6077551499787304</v>
      </c>
      <c r="E15" s="241">
        <v>2.4949271363675587</v>
      </c>
      <c r="F15" s="241">
        <v>2.5417151657044048</v>
      </c>
      <c r="G15" s="241">
        <v>2.3544680361432739</v>
      </c>
      <c r="H15" s="241">
        <v>2.2355689957722777</v>
      </c>
      <c r="I15" s="241">
        <v>2.2167570216308317</v>
      </c>
      <c r="J15" s="241">
        <v>2.1135627035679829</v>
      </c>
      <c r="K15" s="241">
        <v>2.1461578670180401</v>
      </c>
      <c r="L15" s="241">
        <v>2.5068858246346184</v>
      </c>
      <c r="M15" s="241">
        <v>2.5986124845416998</v>
      </c>
      <c r="N15" s="241">
        <v>2.9156112981964402</v>
      </c>
      <c r="O15" s="241">
        <v>3.3469961414926832</v>
      </c>
      <c r="P15" s="241">
        <v>4.0006237507541291</v>
      </c>
      <c r="Q15" s="241">
        <v>4.5288161891213479</v>
      </c>
      <c r="R15" s="241">
        <v>4.5603137891681955</v>
      </c>
      <c r="S15" s="241">
        <v>4.4533666609375029</v>
      </c>
      <c r="T15" s="241">
        <v>4.1130073165543797</v>
      </c>
      <c r="U15" s="241">
        <v>3.861269235433149</v>
      </c>
      <c r="V15" s="241">
        <v>3.7933952379603215</v>
      </c>
      <c r="W15" s="241">
        <v>3.4836641853463775</v>
      </c>
      <c r="X15" s="241">
        <v>3.6334919458903538</v>
      </c>
      <c r="Y15" s="241">
        <v>3.6425347669513473</v>
      </c>
      <c r="Z15" s="241">
        <v>3.5980591361563197</v>
      </c>
    </row>
    <row r="16" spans="1:26">
      <c r="A16" s="234" t="s">
        <v>641</v>
      </c>
      <c r="B16" s="241"/>
      <c r="C16" s="241"/>
      <c r="D16" s="241"/>
      <c r="E16" s="241"/>
      <c r="F16" s="241"/>
      <c r="G16" s="241"/>
      <c r="H16" s="241"/>
      <c r="I16" s="241"/>
      <c r="J16" s="241"/>
      <c r="K16" s="241"/>
      <c r="L16" s="241"/>
      <c r="M16" s="241"/>
      <c r="N16" s="241">
        <v>5.5544719293566471</v>
      </c>
      <c r="O16" s="241">
        <v>6.7635066119350409</v>
      </c>
      <c r="P16" s="241">
        <v>7.3328910200407682</v>
      </c>
      <c r="Q16" s="241">
        <v>7.4790120431506315</v>
      </c>
      <c r="R16" s="241">
        <v>6.9158120154946046</v>
      </c>
      <c r="S16" s="241">
        <v>6.5680747904452721</v>
      </c>
      <c r="T16" s="241">
        <v>5.6908351154957231</v>
      </c>
      <c r="U16" s="241">
        <v>5.4302644271813234</v>
      </c>
      <c r="V16" s="241">
        <v>6.0162725411504061</v>
      </c>
      <c r="W16" s="241">
        <v>5.5165249030367738</v>
      </c>
      <c r="X16" s="241">
        <v>5.3690431965508507</v>
      </c>
      <c r="Y16" s="241">
        <v>5.4493168706444894</v>
      </c>
      <c r="Z16" s="241">
        <v>5.5252588914356515</v>
      </c>
    </row>
    <row r="17" spans="1:26">
      <c r="A17" s="234" t="s">
        <v>642</v>
      </c>
      <c r="B17" s="241">
        <v>2.5766570328600142</v>
      </c>
      <c r="C17" s="241">
        <v>2.4113688027700064</v>
      </c>
      <c r="D17" s="241">
        <v>2.5321794725287425</v>
      </c>
      <c r="E17" s="241">
        <v>2.5193496192272233</v>
      </c>
      <c r="F17" s="241">
        <v>2.6569876023636447</v>
      </c>
      <c r="G17" s="241">
        <v>2.6537654944215801</v>
      </c>
      <c r="H17" s="241">
        <v>2.5804813054613089</v>
      </c>
      <c r="I17" s="241">
        <v>2.478312233052792</v>
      </c>
      <c r="J17" s="241">
        <v>2.760990829082397</v>
      </c>
      <c r="K17" s="241">
        <v>2.799144723392291</v>
      </c>
      <c r="L17" s="241">
        <v>2.9276572076546765</v>
      </c>
      <c r="M17" s="241">
        <v>3.0368761852053932</v>
      </c>
      <c r="N17" s="241">
        <v>3.0846895287791201</v>
      </c>
      <c r="O17" s="241">
        <v>3.1484172256016247</v>
      </c>
      <c r="P17" s="241">
        <v>3.2367766992759841</v>
      </c>
      <c r="Q17" s="241">
        <v>3.5066509389310703</v>
      </c>
      <c r="R17" s="241">
        <v>3.8751917370422375</v>
      </c>
      <c r="S17" s="241">
        <v>3.8129775978862934</v>
      </c>
      <c r="T17" s="241">
        <v>3.3699874526742448</v>
      </c>
      <c r="U17" s="241">
        <v>3.4277705897837483</v>
      </c>
      <c r="V17" s="241">
        <v>3.5447123228582789</v>
      </c>
      <c r="W17" s="241">
        <v>3.4612933376667852</v>
      </c>
      <c r="X17" s="241">
        <v>3.3595077469152881</v>
      </c>
      <c r="Y17" s="241">
        <v>3.3094415987107837</v>
      </c>
      <c r="Z17" s="241">
        <v>3.3507147786304312</v>
      </c>
    </row>
    <row r="18" spans="1:26">
      <c r="A18" s="234" t="s">
        <v>643</v>
      </c>
      <c r="B18" s="241">
        <v>1.899350608210254</v>
      </c>
      <c r="C18" s="241">
        <v>2.0395423924175353</v>
      </c>
      <c r="D18" s="241">
        <v>2.1798366451225264</v>
      </c>
      <c r="E18" s="241">
        <v>2.1883927804247278</v>
      </c>
      <c r="F18" s="241">
        <v>2.1393111001006431</v>
      </c>
      <c r="G18" s="241">
        <v>2.0044708428098237</v>
      </c>
      <c r="H18" s="241">
        <v>2.1382078167809615</v>
      </c>
      <c r="I18" s="241">
        <v>2.0462496364503853</v>
      </c>
      <c r="J18" s="241">
        <v>2.1797878959719905</v>
      </c>
      <c r="K18" s="241">
        <v>2.1517253301168946</v>
      </c>
      <c r="L18" s="241">
        <v>2.2270056093670672</v>
      </c>
      <c r="M18" s="241">
        <v>2.3400643773092087</v>
      </c>
      <c r="N18" s="241">
        <v>2.3054621199719936</v>
      </c>
      <c r="O18" s="241">
        <v>2.4862159676136546</v>
      </c>
      <c r="P18" s="241">
        <v>2.5718236098279594</v>
      </c>
      <c r="Q18" s="241">
        <v>2.6829290204638392</v>
      </c>
      <c r="R18" s="241">
        <v>2.8893720849564626</v>
      </c>
      <c r="S18" s="241">
        <v>2.9402087103058379</v>
      </c>
      <c r="T18" s="241">
        <v>2.8987825267330125</v>
      </c>
      <c r="U18" s="241">
        <v>3.1020383519907542</v>
      </c>
      <c r="V18" s="241">
        <v>2.97951980474001</v>
      </c>
      <c r="W18" s="241">
        <v>2.9138480667365814</v>
      </c>
      <c r="X18" s="241">
        <v>2.9317655419929864</v>
      </c>
      <c r="Y18" s="241">
        <v>3.0133450291790007</v>
      </c>
      <c r="Z18" s="241">
        <v>3.0291497937601779</v>
      </c>
    </row>
    <row r="19" spans="1:26">
      <c r="A19" s="234" t="s">
        <v>644</v>
      </c>
      <c r="B19" s="241"/>
      <c r="C19" s="241"/>
      <c r="D19" s="241"/>
      <c r="E19" s="241"/>
      <c r="F19" s="241"/>
      <c r="G19" s="241"/>
      <c r="H19" s="241"/>
      <c r="I19" s="241"/>
      <c r="J19" s="241"/>
      <c r="K19" s="241"/>
      <c r="L19" s="241"/>
      <c r="M19" s="241">
        <v>1.9869659303633447</v>
      </c>
      <c r="N19" s="241">
        <v>1.9754021928771626</v>
      </c>
      <c r="O19" s="241">
        <v>2.0876477633632788</v>
      </c>
      <c r="P19" s="241">
        <v>2.1075033591566141</v>
      </c>
      <c r="Q19" s="241">
        <v>2.2970509104952397</v>
      </c>
      <c r="R19" s="241">
        <v>2.3122284785938012</v>
      </c>
      <c r="S19" s="241">
        <v>2.5410382779737914</v>
      </c>
      <c r="T19" s="241">
        <v>2.4894751776462822</v>
      </c>
      <c r="U19" s="241">
        <v>2.5999935127308138</v>
      </c>
      <c r="V19" s="241">
        <v>2.5887781819376952</v>
      </c>
      <c r="W19" s="241">
        <v>2.5173940680269111</v>
      </c>
      <c r="X19" s="241">
        <v>2.4088905685869513</v>
      </c>
      <c r="Y19" s="241">
        <v>2.3731782814153872</v>
      </c>
      <c r="Z19" s="241">
        <v>2.3383832087814036</v>
      </c>
    </row>
    <row r="20" spans="1:26">
      <c r="A20" s="234" t="s">
        <v>645</v>
      </c>
      <c r="B20" s="241">
        <v>2.9293942102885149</v>
      </c>
      <c r="C20" s="241">
        <v>3.0842394945734686</v>
      </c>
      <c r="D20" s="241">
        <v>3.1584865192064178</v>
      </c>
      <c r="E20" s="241">
        <v>3.4955613785595165</v>
      </c>
      <c r="F20" s="241">
        <v>3.4055346357753074</v>
      </c>
      <c r="G20" s="241">
        <v>3.731665833392793</v>
      </c>
      <c r="H20" s="241">
        <v>3.5366173945172523</v>
      </c>
      <c r="I20" s="241">
        <v>3.5029695611529252</v>
      </c>
      <c r="J20" s="241">
        <v>3.2086227486972727</v>
      </c>
      <c r="K20" s="241">
        <v>3.3368205013200218</v>
      </c>
      <c r="L20" s="241">
        <v>3.2533099932122824</v>
      </c>
      <c r="M20" s="241">
        <v>3.406565169610881</v>
      </c>
      <c r="N20" s="241">
        <v>3.4458658295259177</v>
      </c>
      <c r="O20" s="241">
        <v>3.4434515298459138</v>
      </c>
      <c r="P20" s="241">
        <v>3.5176596419107988</v>
      </c>
      <c r="Q20" s="241">
        <v>3.7432188763138718</v>
      </c>
      <c r="R20" s="241">
        <v>3.7379379148665151</v>
      </c>
      <c r="S20" s="241">
        <v>3.4650868085992914</v>
      </c>
      <c r="T20" s="241">
        <v>3.1113082072397074</v>
      </c>
      <c r="U20" s="241">
        <v>3.1480303609658722</v>
      </c>
      <c r="V20" s="241">
        <v>3.1434056113580189</v>
      </c>
      <c r="W20" s="241">
        <v>2.9991645654038512</v>
      </c>
      <c r="X20" s="241">
        <v>3.2417754100731164</v>
      </c>
      <c r="Y20" s="241">
        <v>3.3841664404003295</v>
      </c>
      <c r="Z20" s="241">
        <v>3.5082297394683963</v>
      </c>
    </row>
    <row r="21" spans="1:26">
      <c r="A21" s="234" t="s">
        <v>646</v>
      </c>
      <c r="B21" s="241"/>
      <c r="C21" s="241"/>
      <c r="D21" s="241"/>
      <c r="E21" s="241"/>
      <c r="F21" s="241"/>
      <c r="G21" s="241"/>
      <c r="H21" s="241"/>
      <c r="I21" s="241"/>
      <c r="J21" s="241"/>
      <c r="K21" s="241"/>
      <c r="L21" s="241"/>
      <c r="M21" s="241"/>
      <c r="N21" s="241"/>
      <c r="O21" s="241"/>
      <c r="P21" s="241"/>
      <c r="Q21" s="241"/>
      <c r="R21" s="241">
        <v>2.7583217372438269</v>
      </c>
      <c r="S21" s="241">
        <v>3.0292746972246274</v>
      </c>
      <c r="T21" s="241">
        <v>2.8758448558013039</v>
      </c>
      <c r="U21" s="241">
        <v>2.7775399863593604</v>
      </c>
      <c r="V21" s="241">
        <v>2.8831940414237938</v>
      </c>
      <c r="W21" s="241">
        <v>2.7653030618251626</v>
      </c>
      <c r="X21" s="241">
        <v>3.0760085739062601</v>
      </c>
      <c r="Y21" s="241">
        <v>3.3104442209426304</v>
      </c>
      <c r="Z21" s="241">
        <v>3.5374477707696332</v>
      </c>
    </row>
    <row r="22" spans="1:26">
      <c r="A22" s="234" t="s">
        <v>647</v>
      </c>
      <c r="B22" s="241"/>
      <c r="C22" s="241"/>
      <c r="D22" s="241"/>
      <c r="E22" s="241"/>
      <c r="F22" s="241"/>
      <c r="G22" s="241"/>
      <c r="H22" s="241"/>
      <c r="I22" s="241"/>
      <c r="J22" s="241"/>
      <c r="K22" s="241"/>
      <c r="L22" s="241"/>
      <c r="M22" s="241"/>
      <c r="N22" s="241"/>
      <c r="O22" s="241">
        <v>2.7928609013392416</v>
      </c>
      <c r="P22" s="241">
        <v>2.8468578527219934</v>
      </c>
      <c r="Q22" s="241">
        <v>3.0091274430099957</v>
      </c>
      <c r="R22" s="241">
        <v>2.8904688021641158</v>
      </c>
      <c r="S22" s="241">
        <v>2.8339713207865085</v>
      </c>
      <c r="T22" s="241">
        <v>2.7956237621261848</v>
      </c>
      <c r="U22" s="241">
        <v>2.7531187737003986</v>
      </c>
      <c r="V22" s="241">
        <v>2.79809580076537</v>
      </c>
      <c r="W22" s="241">
        <v>2.6970979855042545</v>
      </c>
      <c r="X22" s="241">
        <v>2.6024039711892839</v>
      </c>
      <c r="Y22" s="241">
        <v>2.4787375901432593</v>
      </c>
      <c r="Z22" s="241">
        <v>2.5059415233021256</v>
      </c>
    </row>
    <row r="23" spans="1:26">
      <c r="A23" s="234" t="s">
        <v>648</v>
      </c>
      <c r="B23" s="241">
        <v>2.4212274633368325</v>
      </c>
      <c r="C23" s="241">
        <v>2.5956124044622193</v>
      </c>
      <c r="D23" s="241">
        <v>2.6031856651558249</v>
      </c>
      <c r="E23" s="241">
        <v>2.5249696899681093</v>
      </c>
      <c r="F23" s="241">
        <v>2.6678139430444223</v>
      </c>
      <c r="G23" s="241">
        <v>2.5488096266256925</v>
      </c>
      <c r="H23" s="241">
        <v>2.4593089944734112</v>
      </c>
      <c r="I23" s="241">
        <v>2.5979823721843651</v>
      </c>
      <c r="J23" s="241">
        <v>2.5172816171797159</v>
      </c>
      <c r="K23" s="241">
        <v>2.8742882794312736</v>
      </c>
      <c r="L23" s="241">
        <v>2.9416428396722294</v>
      </c>
      <c r="M23" s="241">
        <v>2.9777684782963356</v>
      </c>
      <c r="N23" s="241">
        <v>2.8868924111412171</v>
      </c>
      <c r="O23" s="241">
        <v>2.8678454972137088</v>
      </c>
      <c r="P23" s="241"/>
      <c r="Q23" s="241"/>
      <c r="R23" s="241"/>
      <c r="S23" s="241">
        <v>3.909867016972524</v>
      </c>
      <c r="T23" s="241">
        <v>3.4593429259956281</v>
      </c>
      <c r="U23" s="241">
        <v>3.0921803246804473</v>
      </c>
      <c r="V23" s="241">
        <v>2.9030148823997188</v>
      </c>
      <c r="W23" s="241">
        <v>2.5572473016352326</v>
      </c>
      <c r="X23" s="241">
        <v>2.8513876506359708</v>
      </c>
      <c r="Y23" s="241">
        <v>3.2838876062164069</v>
      </c>
      <c r="Z23" s="241">
        <v>3.5188434397206056</v>
      </c>
    </row>
    <row r="24" spans="1:26">
      <c r="A24" s="234" t="s">
        <v>649</v>
      </c>
      <c r="B24" s="241">
        <v>3.9203427193462983</v>
      </c>
      <c r="C24" s="241">
        <v>3.8585089904500758</v>
      </c>
      <c r="D24" s="241">
        <v>3.7689636220723304</v>
      </c>
      <c r="E24" s="241">
        <v>3.7124473353332701</v>
      </c>
      <c r="F24" s="241">
        <v>3.5508739887605234</v>
      </c>
      <c r="G24" s="241">
        <v>3.6389950534026663</v>
      </c>
      <c r="H24" s="241">
        <v>3.7082346785035947</v>
      </c>
      <c r="I24" s="241"/>
      <c r="J24" s="241"/>
      <c r="K24" s="241">
        <v>4.4006868925777916</v>
      </c>
      <c r="L24" s="241">
        <v>4.8902140543022163</v>
      </c>
      <c r="M24" s="241">
        <v>4.9518047381486809</v>
      </c>
      <c r="N24" s="241">
        <v>5.5394342966355401</v>
      </c>
      <c r="O24" s="241">
        <v>6.1289954323761098</v>
      </c>
      <c r="P24" s="241">
        <v>6.4396018319978872</v>
      </c>
      <c r="Q24" s="241">
        <v>6.6553830967073457</v>
      </c>
      <c r="R24" s="241">
        <v>6.2319145440116035</v>
      </c>
      <c r="S24" s="241">
        <v>5.906509391468501</v>
      </c>
      <c r="T24" s="241">
        <v>5.0831488502326829</v>
      </c>
      <c r="U24" s="241">
        <v>4.7230121416454338</v>
      </c>
      <c r="V24" s="241">
        <v>5.1715921641860252</v>
      </c>
      <c r="W24" s="241">
        <v>4.990108025878027</v>
      </c>
      <c r="X24" s="241">
        <v>4.84173100906259</v>
      </c>
      <c r="Y24" s="241">
        <v>5.0296971244877868</v>
      </c>
      <c r="Z24" s="241">
        <v>5.1696631264249007</v>
      </c>
    </row>
    <row r="25" spans="1:26">
      <c r="A25" s="234" t="s">
        <v>650</v>
      </c>
      <c r="B25" s="241"/>
      <c r="C25" s="241"/>
      <c r="D25" s="241"/>
      <c r="E25" s="241"/>
      <c r="F25" s="241"/>
      <c r="G25" s="241"/>
      <c r="H25" s="241"/>
      <c r="I25" s="241"/>
      <c r="J25" s="241"/>
      <c r="K25" s="241"/>
      <c r="L25" s="241"/>
      <c r="M25" s="241">
        <v>5.3744732744244335</v>
      </c>
      <c r="N25" s="241">
        <v>5.7235848448764814</v>
      </c>
      <c r="O25" s="241"/>
      <c r="P25" s="241"/>
      <c r="Q25" s="241">
        <v>6.0427751199220738</v>
      </c>
      <c r="R25" s="241">
        <v>6.1263538796011758</v>
      </c>
      <c r="S25" s="241">
        <v>5.8908006373694741</v>
      </c>
      <c r="T25" s="241">
        <v>5.3640055697878086</v>
      </c>
      <c r="U25" s="241">
        <v>5.39639602156908</v>
      </c>
      <c r="V25" s="241">
        <v>5.8236980805566363</v>
      </c>
      <c r="W25" s="241">
        <v>5.5888571619470273</v>
      </c>
      <c r="X25" s="241">
        <v>5.6944393994853213</v>
      </c>
      <c r="Y25" s="241">
        <v>5.6892772744013635</v>
      </c>
      <c r="Z25" s="241">
        <v>5.9161565273512133</v>
      </c>
    </row>
    <row r="26" spans="1:26">
      <c r="A26" s="234" t="s">
        <v>651</v>
      </c>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v>2.9933648152623471</v>
      </c>
    </row>
    <row r="27" spans="1:26">
      <c r="A27" s="234" t="s">
        <v>652</v>
      </c>
      <c r="B27" s="241"/>
      <c r="C27" s="241"/>
      <c r="D27" s="241"/>
      <c r="E27" s="241"/>
      <c r="F27" s="241"/>
      <c r="G27" s="241"/>
      <c r="H27" s="241"/>
      <c r="I27" s="241"/>
      <c r="J27" s="241"/>
      <c r="K27" s="241"/>
      <c r="L27" s="241"/>
      <c r="M27" s="241"/>
      <c r="N27" s="241">
        <v>5.5187947597631979</v>
      </c>
      <c r="O27" s="241">
        <v>6.2253334523785293</v>
      </c>
      <c r="P27" s="241">
        <v>6.3138616323267573</v>
      </c>
      <c r="Q27" s="241">
        <v>6.7460331773930937</v>
      </c>
      <c r="R27" s="241">
        <v>6.3469944808055985</v>
      </c>
      <c r="S27" s="241">
        <v>6.0543702888366795</v>
      </c>
      <c r="T27" s="241">
        <v>5.1750884366119942</v>
      </c>
      <c r="U27" s="241">
        <v>4.5987927107577322</v>
      </c>
      <c r="V27" s="241">
        <v>5.2733395274002204</v>
      </c>
      <c r="W27" s="241">
        <v>5.0184720093895629</v>
      </c>
      <c r="X27" s="241"/>
      <c r="Y27" s="241">
        <v>4.8803666612429542</v>
      </c>
      <c r="Z27" s="241">
        <v>4.841787155896907</v>
      </c>
    </row>
    <row r="28" spans="1:26">
      <c r="A28" s="234" t="s">
        <v>653</v>
      </c>
      <c r="B28" s="241">
        <v>2.7428708112751283</v>
      </c>
      <c r="C28" s="241">
        <v>2.7948025600667341</v>
      </c>
      <c r="D28" s="241">
        <v>2.9029797428253348</v>
      </c>
      <c r="E28" s="241">
        <v>2.8597996076077901</v>
      </c>
      <c r="F28" s="241">
        <v>2.7661837292462006</v>
      </c>
      <c r="G28" s="241">
        <v>2.5964903442061309</v>
      </c>
      <c r="H28" s="241">
        <v>2.446335647765423</v>
      </c>
      <c r="I28" s="241">
        <v>2.3915723696896771</v>
      </c>
      <c r="J28" s="241">
        <v>2.3577468611701078</v>
      </c>
      <c r="K28" s="241">
        <v>2.1415767362484468</v>
      </c>
      <c r="L28" s="241">
        <v>2.0727278919702976</v>
      </c>
      <c r="M28" s="241">
        <v>2.1651224916122347</v>
      </c>
      <c r="N28" s="241">
        <v>2.1742701054902134</v>
      </c>
      <c r="O28" s="241">
        <v>2.1759399834377611</v>
      </c>
      <c r="P28" s="241">
        <v>2.1925553576697303</v>
      </c>
      <c r="Q28" s="241">
        <v>2.2310730628119537</v>
      </c>
      <c r="R28" s="241">
        <v>2.2367231035609039</v>
      </c>
      <c r="S28" s="241">
        <v>2.3240463247318166</v>
      </c>
      <c r="T28" s="241">
        <v>2.2914611770643321</v>
      </c>
      <c r="U28" s="241">
        <v>2.4409019083245509</v>
      </c>
      <c r="V28" s="241">
        <v>2.6359598847374861</v>
      </c>
      <c r="W28" s="241">
        <v>2.508264461123705</v>
      </c>
      <c r="X28" s="241">
        <v>2.608377410865915</v>
      </c>
      <c r="Y28" s="241">
        <v>2.5604380585483986</v>
      </c>
      <c r="Z28" s="241">
        <v>2.4697045786509739</v>
      </c>
    </row>
    <row r="29" spans="1:26">
      <c r="A29" s="234" t="s">
        <v>654</v>
      </c>
      <c r="B29" s="241"/>
      <c r="C29" s="241"/>
      <c r="D29" s="241"/>
      <c r="E29" s="241"/>
      <c r="F29" s="241"/>
      <c r="G29" s="241"/>
      <c r="H29" s="241"/>
      <c r="I29" s="241"/>
      <c r="J29" s="241"/>
      <c r="K29" s="241"/>
      <c r="L29" s="241"/>
      <c r="M29" s="241"/>
      <c r="N29" s="241"/>
      <c r="O29" s="241"/>
      <c r="P29" s="241"/>
      <c r="Q29" s="241"/>
      <c r="R29" s="241"/>
      <c r="S29" s="241"/>
      <c r="T29" s="241"/>
      <c r="U29" s="241"/>
      <c r="V29" s="241">
        <v>4.7385463028250445</v>
      </c>
      <c r="W29" s="241">
        <v>4.4156687936209096</v>
      </c>
      <c r="X29" s="241">
        <v>4.3541481678830189</v>
      </c>
      <c r="Y29" s="241">
        <v>4.5169452020239289</v>
      </c>
      <c r="Z29" s="241">
        <v>4.4056532690058505</v>
      </c>
    </row>
    <row r="30" spans="1:26">
      <c r="A30" s="234" t="s">
        <v>655</v>
      </c>
      <c r="B30" s="241">
        <v>2.146046626966486</v>
      </c>
      <c r="C30" s="241">
        <v>2.3292542713015298</v>
      </c>
      <c r="D30" s="241">
        <v>2.3227131112600676</v>
      </c>
      <c r="E30" s="241">
        <v>2.4151757688600988</v>
      </c>
      <c r="F30" s="241">
        <v>2.4449702584190858</v>
      </c>
      <c r="G30" s="241">
        <v>2.3892810219250813</v>
      </c>
      <c r="H30" s="241">
        <v>2.6182650463840043</v>
      </c>
      <c r="I30" s="241">
        <v>2.5809912281917629</v>
      </c>
      <c r="J30" s="241"/>
      <c r="K30" s="241">
        <v>2.6617538163473502</v>
      </c>
      <c r="L30" s="241"/>
      <c r="M30" s="241">
        <v>2.7329184380946963</v>
      </c>
      <c r="N30" s="241"/>
      <c r="O30" s="241">
        <v>2.9052153990258458</v>
      </c>
      <c r="P30" s="241">
        <v>2.854468436859793</v>
      </c>
      <c r="Q30" s="241">
        <v>2.7405211021144678</v>
      </c>
      <c r="R30" s="241">
        <v>2.643145568313741</v>
      </c>
      <c r="S30" s="241">
        <v>2.4716134787350326</v>
      </c>
      <c r="T30" s="241">
        <v>2.0969053715493411</v>
      </c>
      <c r="U30" s="241">
        <v>2.0462931123928993</v>
      </c>
      <c r="V30" s="241">
        <v>2.2005395994918104</v>
      </c>
      <c r="W30" s="241"/>
      <c r="X30" s="241"/>
      <c r="Y30" s="241"/>
      <c r="Z30" s="241">
        <v>2.4305225988267303</v>
      </c>
    </row>
    <row r="31" spans="1:26">
      <c r="A31" s="234" t="s">
        <v>656</v>
      </c>
      <c r="B31" s="241">
        <v>2.3483076777308143</v>
      </c>
      <c r="C31" s="241">
        <v>2.3667279560125927</v>
      </c>
      <c r="D31" s="241">
        <v>2.3519936880378003</v>
      </c>
      <c r="E31" s="241">
        <v>2.4198930400981635</v>
      </c>
      <c r="F31" s="241">
        <v>2.3797833396812096</v>
      </c>
      <c r="G31" s="241">
        <v>2.3164296585494895</v>
      </c>
      <c r="H31" s="241">
        <v>2.2922559717432769</v>
      </c>
      <c r="I31" s="241">
        <v>2.3532834564211029</v>
      </c>
      <c r="J31" s="241">
        <v>2.2636529993674785</v>
      </c>
      <c r="K31" s="241">
        <v>2.3400878059971726</v>
      </c>
      <c r="L31" s="241">
        <v>2.5261638728710145</v>
      </c>
      <c r="M31" s="241">
        <v>3.0575458614791313</v>
      </c>
      <c r="N31" s="241">
        <v>3.2512213232275302</v>
      </c>
      <c r="O31" s="241">
        <v>3.5884314362011653</v>
      </c>
      <c r="P31" s="241">
        <v>4.2080674662707134</v>
      </c>
      <c r="Q31" s="241">
        <v>5.8012898893838853</v>
      </c>
      <c r="R31" s="241">
        <v>5.3495841849853223</v>
      </c>
      <c r="S31" s="241">
        <v>4.7865409019686531</v>
      </c>
      <c r="T31" s="241">
        <v>3.2589233887453304</v>
      </c>
      <c r="U31" s="241">
        <v>1.9154093364309528</v>
      </c>
      <c r="V31" s="241">
        <v>2.0174312872183537</v>
      </c>
      <c r="W31" s="241">
        <v>2.2931820470588793</v>
      </c>
      <c r="X31" s="241">
        <v>2.8077231391597581</v>
      </c>
      <c r="Y31" s="241">
        <v>3.6047686476876026</v>
      </c>
      <c r="Z31" s="241">
        <v>4.046766010697584</v>
      </c>
    </row>
    <row r="32" spans="1:26">
      <c r="A32" s="234" t="s">
        <v>657</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v>3.3462036247063067</v>
      </c>
    </row>
    <row r="33" spans="1:26">
      <c r="A33" s="234" t="s">
        <v>658</v>
      </c>
      <c r="B33" s="241">
        <v>1.8622527902992498</v>
      </c>
      <c r="C33" s="241">
        <v>1.928312964330096</v>
      </c>
      <c r="D33" s="241">
        <v>2.2320107600400116</v>
      </c>
      <c r="E33" s="241">
        <v>2.4686271029731008</v>
      </c>
      <c r="F33" s="241">
        <v>2.2960800674012214</v>
      </c>
      <c r="G33" s="241">
        <v>2.2407987561706157</v>
      </c>
      <c r="H33" s="241">
        <v>2.5772492874311723</v>
      </c>
      <c r="I33" s="241">
        <v>2.6034374002934748</v>
      </c>
      <c r="J33" s="241">
        <v>2.5384658336554677</v>
      </c>
      <c r="K33" s="241">
        <v>2.3281901361098023</v>
      </c>
      <c r="L33" s="241">
        <v>2.5160806411940424</v>
      </c>
      <c r="M33" s="241">
        <v>2.5671741349642301</v>
      </c>
      <c r="N33" s="241">
        <v>2.6652619917416893</v>
      </c>
      <c r="O33" s="241">
        <v>2.6961267268183264</v>
      </c>
      <c r="P33" s="241">
        <v>2.8204764740060346</v>
      </c>
      <c r="Q33" s="241">
        <v>2.699140068988727</v>
      </c>
      <c r="R33" s="241">
        <v>2.7835523791932775</v>
      </c>
      <c r="S33" s="241"/>
      <c r="T33" s="241">
        <v>2.5649679294735175</v>
      </c>
      <c r="U33" s="241">
        <v>2.615727226162941</v>
      </c>
      <c r="V33" s="241">
        <v>2.7176316381007504</v>
      </c>
      <c r="W33" s="241">
        <v>2.5489598924095813</v>
      </c>
      <c r="X33" s="241">
        <v>2.6198185665556712</v>
      </c>
      <c r="Y33" s="241">
        <v>2.7213325945706721</v>
      </c>
      <c r="Z33" s="241">
        <v>2.6364634050801667</v>
      </c>
    </row>
    <row r="34" spans="1:26">
      <c r="A34" s="234" t="s">
        <v>659</v>
      </c>
      <c r="B34" s="241">
        <v>2.4116124684828084</v>
      </c>
      <c r="C34" s="241">
        <v>2.4287439570307474</v>
      </c>
      <c r="D34" s="241">
        <v>2.5114632464917332</v>
      </c>
      <c r="E34" s="241">
        <v>2.5503012521255819</v>
      </c>
      <c r="F34" s="241">
        <v>2.5332501467918376</v>
      </c>
      <c r="G34" s="241">
        <v>2.5245962050998854</v>
      </c>
      <c r="H34" s="241">
        <v>2.4587910589510611</v>
      </c>
      <c r="I34" s="241">
        <v>2.5117891443272837</v>
      </c>
      <c r="J34" s="241">
        <v>2.616102462087885</v>
      </c>
      <c r="K34" s="241">
        <v>2.427459707957472</v>
      </c>
      <c r="L34" s="241">
        <v>2.5105771662095204</v>
      </c>
      <c r="M34" s="241">
        <v>2.6843624110203481</v>
      </c>
      <c r="N34" s="241">
        <v>2.8422342410738484</v>
      </c>
      <c r="O34" s="241">
        <v>2.9971199225121499</v>
      </c>
      <c r="P34" s="241">
        <v>3.0269588338111846</v>
      </c>
      <c r="Q34" s="241">
        <v>3.2773285556740834</v>
      </c>
      <c r="R34" s="241">
        <v>3.3075666154032772</v>
      </c>
      <c r="S34" s="241">
        <v>3.2528776781276241</v>
      </c>
      <c r="T34" s="241">
        <v>3.0012831971740765</v>
      </c>
      <c r="U34" s="241">
        <v>3.1716381317601243</v>
      </c>
      <c r="V34" s="241">
        <v>3.198166930692985</v>
      </c>
      <c r="W34" s="241">
        <v>3.1795222239722434</v>
      </c>
      <c r="X34" s="241">
        <v>3.1955388459447875</v>
      </c>
      <c r="Y34" s="241">
        <v>2.9640482936008281</v>
      </c>
      <c r="Z34" s="241">
        <v>2.8368077437637318</v>
      </c>
    </row>
    <row r="35" spans="1:26">
      <c r="A35" s="234" t="s">
        <v>660</v>
      </c>
      <c r="B35" s="241">
        <v>2.4437584962402408</v>
      </c>
      <c r="C35" s="241">
        <v>2.4430792338085561</v>
      </c>
      <c r="D35" s="241">
        <v>2.9612825523760988</v>
      </c>
      <c r="E35" s="241">
        <v>2.8416802940022357</v>
      </c>
      <c r="F35" s="241">
        <v>2.7872233981794192</v>
      </c>
      <c r="G35" s="241">
        <v>2.7552659547231211</v>
      </c>
      <c r="H35" s="241">
        <v>2.9767776781761039</v>
      </c>
      <c r="I35" s="241">
        <v>2.6420991186603771</v>
      </c>
      <c r="J35" s="241"/>
      <c r="K35" s="241"/>
      <c r="L35" s="241">
        <v>2.7378175250394969</v>
      </c>
      <c r="M35" s="241">
        <v>2.8355242011819568</v>
      </c>
      <c r="N35" s="241">
        <v>2.8575867524492202</v>
      </c>
      <c r="O35" s="241">
        <v>2.9630635426572072</v>
      </c>
      <c r="P35" s="241">
        <v>2.905567655873408</v>
      </c>
      <c r="Q35" s="241">
        <v>2.9220540142024944</v>
      </c>
      <c r="R35" s="241">
        <v>2.8544321902694385</v>
      </c>
      <c r="S35" s="241">
        <v>2.8119027365660498</v>
      </c>
      <c r="T35" s="241">
        <v>2.8506169443936624</v>
      </c>
      <c r="U35" s="241">
        <v>2.8423940349347876</v>
      </c>
      <c r="V35" s="241">
        <v>2.7858766150797161</v>
      </c>
      <c r="W35" s="241">
        <v>2.8298236498406224</v>
      </c>
      <c r="X35" s="241">
        <v>2.776727423665764</v>
      </c>
      <c r="Y35" s="241">
        <v>2.7497031374515379</v>
      </c>
      <c r="Z35" s="241">
        <v>2.6595802864916407</v>
      </c>
    </row>
    <row r="36" spans="1:26">
      <c r="A36" s="234" t="s">
        <v>661</v>
      </c>
      <c r="B36" s="241">
        <v>2.267036134209703</v>
      </c>
      <c r="C36" s="241">
        <v>2.5157438443002178</v>
      </c>
      <c r="D36" s="241">
        <v>2.6509792909009637</v>
      </c>
      <c r="E36" s="241">
        <v>3.1506894661340556</v>
      </c>
      <c r="F36" s="241">
        <v>2.864611797690273</v>
      </c>
      <c r="G36" s="241">
        <v>3.0715455704313204</v>
      </c>
      <c r="H36" s="241">
        <v>2.6116803261108066</v>
      </c>
      <c r="I36" s="241">
        <v>2.8625468038148325</v>
      </c>
      <c r="J36" s="241">
        <v>3.3663444459814711</v>
      </c>
      <c r="K36" s="241">
        <v>3.3419006016079456</v>
      </c>
      <c r="L36" s="241">
        <v>3.4568090077600151</v>
      </c>
      <c r="M36" s="241">
        <v>3.7204067310122748</v>
      </c>
      <c r="N36" s="241">
        <v>3.8998465093822787</v>
      </c>
      <c r="O36" s="241">
        <v>4.0511277578793532</v>
      </c>
      <c r="P36" s="241">
        <v>4.2360306490857029</v>
      </c>
      <c r="Q36" s="241">
        <v>4.5303430701624299</v>
      </c>
      <c r="R36" s="241">
        <v>4.650524389516713</v>
      </c>
      <c r="S36" s="241">
        <v>4.4367991205980228</v>
      </c>
      <c r="T36" s="241">
        <v>4.0716612285792664</v>
      </c>
      <c r="U36" s="241">
        <v>3.997302795916915</v>
      </c>
      <c r="V36" s="241">
        <v>4.2226976441605029</v>
      </c>
      <c r="W36" s="241">
        <v>4.0419300012752952</v>
      </c>
      <c r="X36" s="241">
        <v>4.1656033891825066</v>
      </c>
      <c r="Y36" s="241">
        <v>4.2475521561467371</v>
      </c>
      <c r="Z36" s="241">
        <v>4.3819076478359111</v>
      </c>
    </row>
    <row r="37" spans="1:26">
      <c r="A37" s="234" t="s">
        <v>662</v>
      </c>
      <c r="B37" s="241">
        <v>2.173260897970632</v>
      </c>
      <c r="C37" s="241">
        <v>2.3677015018778866</v>
      </c>
      <c r="D37" s="241">
        <v>2.330795449497824</v>
      </c>
      <c r="E37" s="241">
        <v>2.3375022507873178</v>
      </c>
      <c r="F37" s="241">
        <v>2.2042411446630514</v>
      </c>
      <c r="G37" s="241">
        <v>2.0863452110363419</v>
      </c>
      <c r="H37" s="241">
        <v>2.0078806436746124</v>
      </c>
      <c r="I37" s="241">
        <v>2.1025674855234047</v>
      </c>
      <c r="J37" s="241">
        <v>2.2603832255983707</v>
      </c>
      <c r="K37" s="241"/>
      <c r="L37" s="241">
        <v>2.2711382150788966</v>
      </c>
      <c r="M37" s="241">
        <v>2.3435559740349712</v>
      </c>
      <c r="N37" s="241">
        <v>2.4173766844162392</v>
      </c>
      <c r="O37" s="241">
        <v>2.5826790843209944</v>
      </c>
      <c r="P37" s="241">
        <v>2.6605484397359733</v>
      </c>
      <c r="Q37" s="241">
        <v>2.8237505588534009</v>
      </c>
      <c r="R37" s="241">
        <v>2.8797855607086946</v>
      </c>
      <c r="S37" s="241">
        <v>2.9503876391849877</v>
      </c>
      <c r="T37" s="241">
        <v>2.7350896517603802</v>
      </c>
      <c r="U37" s="241">
        <v>2.7839517745606059</v>
      </c>
      <c r="V37" s="241">
        <v>2.8421707532206066</v>
      </c>
      <c r="W37" s="241">
        <v>2.8873414098655044</v>
      </c>
      <c r="X37" s="241">
        <v>2.9659806168473528</v>
      </c>
      <c r="Y37" s="241">
        <v>3.2216881775513988</v>
      </c>
      <c r="Z37" s="241">
        <v>3.5002835805879231</v>
      </c>
    </row>
    <row r="38" spans="1:26">
      <c r="A38" s="234" t="s">
        <v>663</v>
      </c>
      <c r="B38" s="241">
        <v>2.6354884124372484</v>
      </c>
      <c r="C38" s="241">
        <v>2.62948291492811</v>
      </c>
      <c r="D38" s="241">
        <v>2.6952308959920264</v>
      </c>
      <c r="E38" s="241">
        <v>2.6047006750613546</v>
      </c>
      <c r="F38" s="241">
        <v>2.5160613001760677</v>
      </c>
      <c r="G38" s="241">
        <v>2.6079222365642529</v>
      </c>
      <c r="H38" s="241">
        <v>2.7617684923916364</v>
      </c>
      <c r="I38" s="241">
        <v>2.7888475110539894</v>
      </c>
      <c r="J38" s="241">
        <v>2.7036861062692115</v>
      </c>
      <c r="K38" s="241">
        <v>2.5862004187710581</v>
      </c>
      <c r="L38" s="241">
        <v>2.6372403812445282</v>
      </c>
      <c r="M38" s="241">
        <v>2.7742728405671229</v>
      </c>
      <c r="N38" s="241">
        <v>2.8946610416697185</v>
      </c>
      <c r="O38" s="241">
        <v>2.9208600242409357</v>
      </c>
      <c r="P38" s="241">
        <v>3.1004946249862497</v>
      </c>
      <c r="Q38" s="241">
        <v>3.2047408823714831</v>
      </c>
      <c r="R38" s="241">
        <v>3.2352347305056117</v>
      </c>
      <c r="S38" s="241">
        <v>2.9414266927771622</v>
      </c>
      <c r="T38" s="241">
        <v>2.8089796234067985</v>
      </c>
      <c r="U38" s="241">
        <v>2.8156919318480793</v>
      </c>
      <c r="V38" s="241">
        <v>2.8133202867157641</v>
      </c>
      <c r="W38" s="241">
        <v>2.778894115162617</v>
      </c>
      <c r="X38" s="241">
        <v>2.8524102681436592</v>
      </c>
      <c r="Y38" s="241">
        <v>2.748312439729991</v>
      </c>
      <c r="Z38" s="241">
        <v>2.8107692732354863</v>
      </c>
    </row>
    <row r="39" spans="1:26">
      <c r="A39" s="234" t="s">
        <v>664</v>
      </c>
      <c r="B39" s="241">
        <v>2.9968855112970196</v>
      </c>
      <c r="C39" s="241">
        <v>3.4125953882810967</v>
      </c>
      <c r="D39" s="241">
        <v>3.6185205509652492</v>
      </c>
      <c r="E39" s="241">
        <v>3.6335676318471668</v>
      </c>
      <c r="F39" s="241">
        <v>3.4959554516151066</v>
      </c>
      <c r="G39" s="241">
        <v>3.2914805116934649</v>
      </c>
      <c r="H39" s="241">
        <v>3.2800957854553512</v>
      </c>
      <c r="I39" s="241">
        <v>3.2492360336360848</v>
      </c>
      <c r="J39" s="241">
        <v>3.2541244965154283</v>
      </c>
      <c r="K39" s="241">
        <v>3.1391499134143963</v>
      </c>
      <c r="L39" s="241">
        <v>3.2591279081642694</v>
      </c>
      <c r="M39" s="241">
        <v>3.6244645903601191</v>
      </c>
      <c r="N39" s="241">
        <v>4.0294724503561214</v>
      </c>
      <c r="O39" s="241">
        <v>4.1878036522442708</v>
      </c>
      <c r="P39" s="241">
        <v>4.5254379424534985</v>
      </c>
      <c r="Q39" s="241">
        <v>4.8102052606490941</v>
      </c>
      <c r="R39" s="241">
        <v>4.8242624073211759</v>
      </c>
      <c r="S39" s="241">
        <v>4.6462729996334522</v>
      </c>
      <c r="T39" s="241">
        <v>3.9847972677669246</v>
      </c>
      <c r="U39" s="241">
        <v>3.3812137538647233</v>
      </c>
      <c r="V39" s="241">
        <v>3.3465304962023388</v>
      </c>
      <c r="W39" s="241">
        <v>3.011183681035321</v>
      </c>
      <c r="X39" s="241">
        <v>2.9466663774842234</v>
      </c>
      <c r="Y39" s="241">
        <v>3.1449490433273208</v>
      </c>
      <c r="Z39" s="241">
        <v>3.3721129227155711</v>
      </c>
    </row>
    <row r="40" spans="1:26">
      <c r="A40" s="234" t="s">
        <v>665</v>
      </c>
      <c r="B40" s="241">
        <v>2.511872161289646</v>
      </c>
      <c r="C40" s="241">
        <v>2.6873304375057181</v>
      </c>
      <c r="D40" s="241">
        <v>2.6867347944377955</v>
      </c>
      <c r="E40" s="241">
        <v>2.7679095169989489</v>
      </c>
      <c r="F40" s="241">
        <v>2.8512420989031586</v>
      </c>
      <c r="G40" s="241">
        <v>2.6682995618909713</v>
      </c>
      <c r="H40" s="241">
        <v>2.7708755338869211</v>
      </c>
      <c r="I40" s="241">
        <v>2.7247794488492909</v>
      </c>
      <c r="J40" s="241">
        <v>2.6183154923705754</v>
      </c>
      <c r="K40" s="241">
        <v>2.7017236593704448</v>
      </c>
      <c r="L40" s="241">
        <v>2.865602831926866</v>
      </c>
      <c r="M40" s="241">
        <v>2.9198185614073275</v>
      </c>
      <c r="N40" s="241">
        <v>2.979102689829372</v>
      </c>
      <c r="O40" s="241">
        <v>3.0360799944546923</v>
      </c>
      <c r="P40" s="241">
        <v>3.0368972834737828</v>
      </c>
      <c r="Q40" s="241">
        <v>2.9919058408438368</v>
      </c>
      <c r="R40" s="241">
        <v>2.8603342847204329</v>
      </c>
      <c r="S40" s="241">
        <v>2.6976099776565055</v>
      </c>
      <c r="T40" s="241">
        <v>2.4207304014908462</v>
      </c>
      <c r="U40" s="241">
        <v>2.4008769963068932</v>
      </c>
      <c r="V40" s="241">
        <v>2.4899333057140067</v>
      </c>
      <c r="W40" s="241">
        <v>2.3520834146806489</v>
      </c>
      <c r="X40" s="241">
        <v>2.41947777571125</v>
      </c>
      <c r="Y40" s="241">
        <v>2.4713572651396243</v>
      </c>
      <c r="Z40" s="241">
        <v>2.5994454267220273</v>
      </c>
    </row>
    <row r="41" spans="1:26">
      <c r="A41" s="234" t="s">
        <v>666</v>
      </c>
      <c r="B41" s="241">
        <v>2.5052404688501686</v>
      </c>
      <c r="C41" s="241">
        <v>2.6970288052426592</v>
      </c>
      <c r="D41" s="241">
        <v>2.7077167030844955</v>
      </c>
      <c r="E41" s="241">
        <v>2.8309794197098315</v>
      </c>
      <c r="F41" s="241">
        <v>2.8839386135835912</v>
      </c>
      <c r="G41" s="241">
        <v>2.7674912624773245</v>
      </c>
      <c r="H41" s="241">
        <v>3.0392473013066552</v>
      </c>
      <c r="I41" s="241">
        <v>2.968281169422657</v>
      </c>
      <c r="J41" s="241">
        <v>2.8583964479581589</v>
      </c>
      <c r="K41" s="241">
        <v>2.8439297200329934</v>
      </c>
      <c r="L41" s="241"/>
      <c r="M41" s="241"/>
      <c r="N41" s="241"/>
      <c r="O41" s="241"/>
      <c r="P41" s="241">
        <v>3.1135672718557461</v>
      </c>
      <c r="Q41" s="241">
        <v>3.1025428656177976</v>
      </c>
      <c r="R41" s="241">
        <v>2.8903480396346812</v>
      </c>
      <c r="S41" s="241">
        <v>2.665197667457452</v>
      </c>
      <c r="T41" s="241">
        <v>2.1293246122126286</v>
      </c>
      <c r="U41" s="241">
        <v>2.1477225134781235</v>
      </c>
      <c r="V41" s="241">
        <v>2.4704250742486584</v>
      </c>
      <c r="W41" s="241">
        <v>2.2081415432228764</v>
      </c>
      <c r="X41" s="241">
        <v>2.2129206508819643</v>
      </c>
      <c r="Y41" s="241">
        <v>2.347643793258313</v>
      </c>
      <c r="Z41" s="241">
        <v>2.4672683461265037</v>
      </c>
    </row>
    <row r="42" spans="1:26">
      <c r="A42" s="234" t="s">
        <v>667</v>
      </c>
      <c r="B42" s="241"/>
      <c r="C42" s="241"/>
      <c r="D42" s="241">
        <v>2.5355404213915986</v>
      </c>
      <c r="E42" s="241">
        <v>2.614972177865492</v>
      </c>
      <c r="F42" s="241">
        <v>2.6922688028741701</v>
      </c>
      <c r="G42" s="241">
        <v>2.7466398532048597</v>
      </c>
      <c r="H42" s="241">
        <v>3.008509464294348</v>
      </c>
      <c r="I42" s="241">
        <v>2.9981011566099851</v>
      </c>
      <c r="J42" s="241">
        <v>2.9894685611623237</v>
      </c>
      <c r="K42" s="241">
        <v>3.054756882105643</v>
      </c>
      <c r="L42" s="241">
        <v>3.2309330284408126</v>
      </c>
      <c r="M42" s="241"/>
      <c r="N42" s="241">
        <v>3.6125770118191136</v>
      </c>
      <c r="O42" s="241"/>
      <c r="P42" s="241"/>
      <c r="Q42" s="241">
        <v>4.0276697234461452</v>
      </c>
      <c r="R42" s="241">
        <v>4.1435173257225806</v>
      </c>
      <c r="S42" s="241">
        <v>3.885857710111416</v>
      </c>
      <c r="T42" s="241">
        <v>3.5345755143335422</v>
      </c>
      <c r="U42" s="241">
        <v>3.3787745413021186</v>
      </c>
      <c r="V42" s="241">
        <v>3.6686707644053373</v>
      </c>
      <c r="W42" s="241">
        <v>3.4440492114981263</v>
      </c>
      <c r="X42" s="241">
        <v>3.6209712988462521</v>
      </c>
      <c r="Y42" s="241">
        <v>3.7532183031505211</v>
      </c>
      <c r="Z42" s="241">
        <v>3.7657491244954291</v>
      </c>
    </row>
    <row r="43" spans="1:26">
      <c r="A43" s="234" t="s">
        <v>668</v>
      </c>
      <c r="B43" s="241"/>
      <c r="C43" s="241"/>
      <c r="D43" s="241"/>
      <c r="E43" s="241"/>
      <c r="F43" s="241"/>
      <c r="G43" s="241"/>
      <c r="H43" s="241"/>
      <c r="I43" s="241"/>
      <c r="J43" s="241"/>
      <c r="K43" s="241"/>
      <c r="L43" s="241"/>
      <c r="M43" s="241"/>
      <c r="N43" s="241"/>
      <c r="O43" s="241"/>
      <c r="P43" s="241"/>
      <c r="Q43" s="241"/>
      <c r="R43" s="241"/>
      <c r="S43" s="241">
        <v>3.6036717634851305</v>
      </c>
      <c r="T43" s="241">
        <v>3.3499788029195687</v>
      </c>
      <c r="U43" s="241">
        <v>3.4781527351488748</v>
      </c>
      <c r="V43" s="241">
        <v>3.5590115697016258</v>
      </c>
      <c r="W43" s="241">
        <v>3.5301252918504074</v>
      </c>
      <c r="X43" s="241">
        <v>3.5184842027239878</v>
      </c>
      <c r="Y43" s="241">
        <v>3.4066347983147343</v>
      </c>
      <c r="Z43" s="241">
        <v>3.5580667164339563</v>
      </c>
    </row>
    <row r="44" spans="1:26">
      <c r="A44" s="234" t="s">
        <v>669</v>
      </c>
      <c r="B44" s="241">
        <v>2.2281014566588659</v>
      </c>
      <c r="C44" s="241">
        <v>2.4868713574260335</v>
      </c>
      <c r="D44" s="241">
        <v>2.652992552558942</v>
      </c>
      <c r="E44" s="241">
        <v>2.8560062478920032</v>
      </c>
      <c r="F44" s="241">
        <v>2.5606218968671919</v>
      </c>
      <c r="G44" s="241">
        <v>2.7607812496983244</v>
      </c>
      <c r="H44" s="241">
        <v>2.3721704503976948</v>
      </c>
      <c r="I44" s="241">
        <v>2.5512038150618448</v>
      </c>
      <c r="J44" s="241">
        <v>2.7984553276596102</v>
      </c>
      <c r="K44" s="241">
        <v>2.6700299307705539</v>
      </c>
      <c r="L44" s="241">
        <v>2.7434236446856208</v>
      </c>
      <c r="M44" s="241">
        <v>2.7908915538385011</v>
      </c>
      <c r="N44" s="241">
        <v>2.8583441476013518</v>
      </c>
      <c r="O44" s="241">
        <v>2.9032399986004283</v>
      </c>
      <c r="P44" s="241">
        <v>2.8759194919857718</v>
      </c>
      <c r="Q44" s="241">
        <v>3.1559103046413708</v>
      </c>
      <c r="R44" s="241"/>
      <c r="S44" s="241">
        <v>3.0822290478603507</v>
      </c>
      <c r="T44" s="241">
        <v>2.9556237854377585</v>
      </c>
      <c r="U44" s="241"/>
      <c r="V44" s="241">
        <v>3.1160084345041299</v>
      </c>
      <c r="W44" s="241">
        <v>3.0453892417968191</v>
      </c>
      <c r="X44" s="241">
        <v>2.9996606975915054</v>
      </c>
      <c r="Y44" s="241">
        <v>3.0027532719441354</v>
      </c>
      <c r="Z44" s="241">
        <v>3.0701580066022638</v>
      </c>
    </row>
    <row r="45" spans="1:26">
      <c r="A45" s="234" t="s">
        <v>670</v>
      </c>
      <c r="B45" s="241">
        <v>2.5390283911878559</v>
      </c>
      <c r="C45" s="241">
        <v>2.6413127238800596</v>
      </c>
      <c r="D45" s="241">
        <v>2.6693480587402778</v>
      </c>
      <c r="E45" s="241">
        <v>2.68508678558918</v>
      </c>
      <c r="F45" s="241">
        <v>2.7231849094371823</v>
      </c>
      <c r="G45" s="241">
        <v>2.5817561917074054</v>
      </c>
      <c r="H45" s="241">
        <v>2.8847460381624108</v>
      </c>
      <c r="I45" s="241">
        <v>2.9327140430292782</v>
      </c>
      <c r="J45" s="241">
        <v>2.7838798463710752</v>
      </c>
      <c r="K45" s="241">
        <v>2.7659058520603237</v>
      </c>
      <c r="L45" s="241">
        <v>2.8479993599225346</v>
      </c>
      <c r="M45" s="241">
        <v>2.958576711986689</v>
      </c>
      <c r="N45" s="241"/>
      <c r="O45" s="241">
        <v>3.0884568982084546</v>
      </c>
      <c r="P45" s="241">
        <v>3.0499094050749371</v>
      </c>
      <c r="Q45" s="241">
        <v>3.0571563300129845</v>
      </c>
      <c r="R45" s="241">
        <v>2.9288452123973658</v>
      </c>
      <c r="S45" s="241">
        <v>2.7917353874083912</v>
      </c>
      <c r="T45" s="241">
        <v>2.5293671079172655</v>
      </c>
      <c r="U45" s="241">
        <v>2.5758484675643794</v>
      </c>
      <c r="V45" s="241">
        <v>2.595474652084945</v>
      </c>
      <c r="W45" s="241">
        <v>2.362013233180599</v>
      </c>
      <c r="X45" s="241">
        <v>2.5023743924910038</v>
      </c>
      <c r="Y45" s="241">
        <v>2.515369800240141</v>
      </c>
      <c r="Z45" s="241">
        <v>2.7945270219207607</v>
      </c>
    </row>
    <row r="46" spans="1:26">
      <c r="A46" s="234" t="s">
        <v>671</v>
      </c>
      <c r="B46" s="241">
        <v>2.3159681404458996</v>
      </c>
      <c r="C46" s="241">
        <v>2.3742651230380205</v>
      </c>
      <c r="D46" s="241">
        <v>2.4710840590100362</v>
      </c>
      <c r="E46" s="241">
        <v>2.4994658224697712</v>
      </c>
      <c r="F46" s="241">
        <v>2.4668328562594151</v>
      </c>
      <c r="G46" s="241">
        <v>2.4111561571604585</v>
      </c>
      <c r="H46" s="241">
        <v>2.4978241476934859</v>
      </c>
      <c r="I46" s="241">
        <v>2.4445809634717586</v>
      </c>
      <c r="J46" s="241">
        <v>2.5142112947863855</v>
      </c>
      <c r="K46" s="241">
        <v>2.3973986127768936</v>
      </c>
      <c r="L46" s="241">
        <v>2.4572394373885009</v>
      </c>
      <c r="M46" s="241">
        <v>2.5334316095107465</v>
      </c>
      <c r="N46" s="241">
        <v>2.580427412269692</v>
      </c>
      <c r="O46" s="241">
        <v>2.8447470243279653</v>
      </c>
      <c r="P46" s="241">
        <v>3.0242382507402459</v>
      </c>
      <c r="Q46" s="241">
        <v>3.285344027019617</v>
      </c>
      <c r="R46" s="241">
        <v>3.306166221302937</v>
      </c>
      <c r="S46" s="241">
        <v>3.278431912960277</v>
      </c>
      <c r="T46" s="241">
        <v>3.1802793710644548</v>
      </c>
      <c r="U46" s="241">
        <v>3.1705344656032315</v>
      </c>
      <c r="V46" s="241">
        <v>3.1824898299522468</v>
      </c>
      <c r="W46" s="241">
        <v>3.059107308566916</v>
      </c>
      <c r="X46" s="241">
        <v>3.0933038966486159</v>
      </c>
      <c r="Y46" s="241">
        <v>3.1101090241881559</v>
      </c>
      <c r="Z46" s="241">
        <v>3.4841254802627164</v>
      </c>
    </row>
    <row r="47" spans="1:26">
      <c r="A47" s="234" t="s">
        <v>672</v>
      </c>
      <c r="B47" s="241"/>
      <c r="C47" s="241"/>
      <c r="D47" s="241"/>
      <c r="E47" s="241"/>
      <c r="F47" s="241"/>
      <c r="G47" s="241"/>
      <c r="H47" s="241"/>
      <c r="I47" s="241"/>
      <c r="J47" s="241"/>
      <c r="K47" s="241"/>
      <c r="L47" s="241"/>
      <c r="M47" s="241"/>
      <c r="N47" s="241"/>
      <c r="O47" s="241"/>
      <c r="P47" s="241"/>
      <c r="Q47" s="241"/>
      <c r="R47" s="241"/>
      <c r="S47" s="241"/>
      <c r="T47" s="241"/>
      <c r="U47" s="241"/>
      <c r="V47" s="241"/>
      <c r="W47" s="241"/>
      <c r="X47" s="241"/>
      <c r="Y47" s="241">
        <v>3.4449300857832026</v>
      </c>
      <c r="Z47" s="241">
        <v>3.2092716538632517</v>
      </c>
    </row>
    <row r="48" spans="1:26">
      <c r="A48" s="234" t="s">
        <v>673</v>
      </c>
      <c r="B48" s="241"/>
      <c r="C48" s="241"/>
      <c r="D48" s="241"/>
      <c r="E48" s="241"/>
      <c r="F48" s="241"/>
      <c r="G48" s="241"/>
      <c r="H48" s="241"/>
      <c r="I48" s="241"/>
      <c r="J48" s="241"/>
      <c r="K48" s="241"/>
      <c r="L48" s="241">
        <v>2.3330581620426054</v>
      </c>
      <c r="M48" s="241">
        <v>2.1518850256704618</v>
      </c>
      <c r="N48" s="241">
        <v>2.1483826352872639</v>
      </c>
      <c r="O48" s="241">
        <v>2.233219230590842</v>
      </c>
      <c r="P48" s="241">
        <v>2.2785018650961488</v>
      </c>
      <c r="Q48" s="241">
        <v>2.621813018474271</v>
      </c>
      <c r="R48" s="241">
        <v>2.85746699657237</v>
      </c>
      <c r="S48" s="241">
        <v>3.1826479216729209</v>
      </c>
      <c r="T48" s="241">
        <v>2.806271114494995</v>
      </c>
      <c r="U48" s="241">
        <v>3.4356686636174278</v>
      </c>
      <c r="V48" s="241">
        <v>2.9279045484574056</v>
      </c>
      <c r="W48" s="241">
        <v>2.5988462574372999</v>
      </c>
      <c r="X48" s="241">
        <v>2.7841851531947337</v>
      </c>
      <c r="Y48" s="241">
        <v>2.8549152179285437</v>
      </c>
      <c r="Z48" s="241">
        <v>2.6195656804671463</v>
      </c>
    </row>
    <row r="49" spans="1:26">
      <c r="A49" s="234" t="s">
        <v>674</v>
      </c>
      <c r="B49" s="241">
        <v>2.560130003368954</v>
      </c>
      <c r="C49" s="241">
        <v>2.6010726605143231</v>
      </c>
      <c r="D49" s="241">
        <v>2.6961146195532915</v>
      </c>
      <c r="E49" s="241">
        <v>2.7117256609210267</v>
      </c>
      <c r="F49" s="241">
        <v>2.5484014155801606</v>
      </c>
      <c r="G49" s="241">
        <v>2.4644197736007243</v>
      </c>
      <c r="H49" s="241">
        <v>2.568604076697921</v>
      </c>
      <c r="I49" s="241">
        <v>2.6026809902784316</v>
      </c>
      <c r="J49" s="241">
        <v>2.5262527445545513</v>
      </c>
      <c r="K49" s="241">
        <v>2.4193718829541035</v>
      </c>
      <c r="L49" s="241">
        <v>2.5223064126227221</v>
      </c>
      <c r="M49" s="241">
        <v>2.6490786166286426</v>
      </c>
      <c r="N49" s="241">
        <v>2.7174956041217855</v>
      </c>
      <c r="O49" s="241">
        <v>2.8495293568513116</v>
      </c>
      <c r="P49" s="241">
        <v>2.7707113499899116</v>
      </c>
      <c r="Q49" s="241">
        <v>2.9422869348972451</v>
      </c>
      <c r="R49" s="241">
        <v>2.8215106791981079</v>
      </c>
      <c r="S49" s="241">
        <v>2.7135450401993606</v>
      </c>
      <c r="T49" s="241">
        <v>2.510414594977489</v>
      </c>
      <c r="U49" s="241">
        <v>2.5292609669314077</v>
      </c>
      <c r="V49" s="241">
        <v>2.5848816028980162</v>
      </c>
      <c r="W49" s="241">
        <v>2.6471819752194112</v>
      </c>
      <c r="X49" s="241">
        <v>2.7811214491243996</v>
      </c>
      <c r="Y49" s="241">
        <v>2.9747891475235559</v>
      </c>
      <c r="Z49" s="241">
        <v>3.1223128189326643</v>
      </c>
    </row>
    <row r="50" spans="1:26">
      <c r="A50" s="234" t="s">
        <v>675</v>
      </c>
      <c r="B50" s="241"/>
      <c r="C50" s="241"/>
      <c r="D50" s="241"/>
      <c r="E50" s="241"/>
      <c r="F50" s="241"/>
      <c r="G50" s="241"/>
      <c r="H50" s="241"/>
      <c r="I50" s="241"/>
      <c r="J50" s="241"/>
      <c r="K50" s="241"/>
      <c r="L50" s="241"/>
      <c r="M50" s="241"/>
      <c r="N50" s="241"/>
      <c r="O50" s="241">
        <v>1.7085181907830127</v>
      </c>
      <c r="P50" s="241">
        <v>1.6709663934162617</v>
      </c>
      <c r="Q50" s="241">
        <v>1.8109246182948768</v>
      </c>
      <c r="R50" s="241"/>
      <c r="S50" s="241"/>
      <c r="T50" s="241"/>
      <c r="U50" s="241"/>
      <c r="V50" s="241"/>
      <c r="W50" s="241"/>
      <c r="X50" s="241"/>
      <c r="Y50" s="241"/>
      <c r="Z50" s="241"/>
    </row>
    <row r="51" spans="1:26">
      <c r="A51" s="234" t="s">
        <v>676</v>
      </c>
      <c r="B51" s="241"/>
      <c r="C51" s="241"/>
      <c r="D51" s="241">
        <v>1.9428089361069685</v>
      </c>
      <c r="E51" s="241">
        <v>2.0363482362448653</v>
      </c>
      <c r="F51" s="241">
        <v>1.9647125289216949</v>
      </c>
      <c r="G51" s="241">
        <v>1.9334230706987181</v>
      </c>
      <c r="H51" s="241">
        <v>2.0296624456556605</v>
      </c>
      <c r="I51" s="241">
        <v>2.0451429704787918</v>
      </c>
      <c r="J51" s="241">
        <v>2.0832700674243871</v>
      </c>
      <c r="K51" s="241">
        <v>2.0492453041546401</v>
      </c>
      <c r="L51" s="241">
        <v>2.1486980292503963</v>
      </c>
      <c r="M51" s="241">
        <v>2.2265800066015924</v>
      </c>
      <c r="N51" s="241">
        <v>2.3313236973106641</v>
      </c>
      <c r="O51" s="241">
        <v>2.3909167788697996</v>
      </c>
      <c r="P51" s="241">
        <v>2.5157474296964826</v>
      </c>
      <c r="Q51" s="241">
        <v>2.6060807015494616</v>
      </c>
      <c r="R51" s="241">
        <v>2.4852917044856269</v>
      </c>
      <c r="S51" s="241">
        <v>2.3231969451884527</v>
      </c>
      <c r="T51" s="241">
        <v>1.9504100364305834</v>
      </c>
      <c r="U51" s="241">
        <v>2.3031606620454874</v>
      </c>
      <c r="V51" s="241">
        <v>2.3932090249470801</v>
      </c>
      <c r="W51" s="241">
        <v>2.2565261069347002</v>
      </c>
      <c r="X51" s="241">
        <v>2.276716260842452</v>
      </c>
      <c r="Y51" s="241">
        <v>2.2193299711694752</v>
      </c>
      <c r="Z51" s="241">
        <v>2.2040521708635374</v>
      </c>
    </row>
    <row r="52" spans="1:26">
      <c r="A52" s="234" t="s">
        <v>677</v>
      </c>
      <c r="B52" s="241">
        <v>2.2413658111852999</v>
      </c>
      <c r="C52" s="241">
        <v>2.415944261355353</v>
      </c>
      <c r="D52" s="241">
        <v>2.432412467474562</v>
      </c>
      <c r="E52" s="241">
        <v>2.4658183040475508</v>
      </c>
      <c r="F52" s="241">
        <v>2.4588091692628193</v>
      </c>
      <c r="G52" s="241">
        <v>2.3342393831839297</v>
      </c>
      <c r="H52" s="241">
        <v>2.5586055152690914</v>
      </c>
      <c r="I52" s="241">
        <v>2.4688834122737813</v>
      </c>
      <c r="J52" s="241">
        <v>2.4620585646954374</v>
      </c>
      <c r="K52" s="241">
        <v>2.4891241069548045</v>
      </c>
      <c r="L52" s="241"/>
      <c r="M52" s="241"/>
      <c r="N52" s="241">
        <v>2.7033980781636284</v>
      </c>
      <c r="O52" s="241"/>
      <c r="P52" s="241">
        <v>2.6812242663851897</v>
      </c>
      <c r="Q52" s="241">
        <v>2.6525901486435095</v>
      </c>
      <c r="R52" s="241">
        <v>2.635789562902072</v>
      </c>
      <c r="S52" s="241">
        <v>2.4597851093637302</v>
      </c>
      <c r="T52" s="241">
        <v>2.1980035208629771</v>
      </c>
      <c r="U52" s="241">
        <v>2.2501364291351114</v>
      </c>
      <c r="V52" s="241">
        <v>2.3169477735233399</v>
      </c>
      <c r="W52" s="241">
        <v>2.0631958388150387</v>
      </c>
      <c r="X52" s="241">
        <v>2.2521087668043229</v>
      </c>
      <c r="Y52" s="241">
        <v>2.2302298329369878</v>
      </c>
      <c r="Z52" s="241">
        <v>2.4313422293437634</v>
      </c>
    </row>
    <row r="53" spans="1:26">
      <c r="A53" s="234" t="s">
        <v>678</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v>2.6953272289905055</v>
      </c>
      <c r="Y53" s="241">
        <v>2.6879199992375229</v>
      </c>
      <c r="Z53" s="241">
        <v>2.8406606207342007</v>
      </c>
    </row>
    <row r="54" spans="1:26">
      <c r="A54" s="234" t="s">
        <v>679</v>
      </c>
      <c r="B54" s="241"/>
      <c r="C54" s="241"/>
      <c r="D54" s="241"/>
      <c r="E54" s="241"/>
      <c r="F54" s="241"/>
      <c r="G54" s="241"/>
      <c r="H54" s="241"/>
      <c r="I54" s="241"/>
      <c r="J54" s="241"/>
      <c r="K54" s="241"/>
      <c r="L54" s="241"/>
      <c r="M54" s="241"/>
      <c r="N54" s="241">
        <v>1.9628936699804749</v>
      </c>
      <c r="O54" s="241">
        <v>1.92270820876644</v>
      </c>
      <c r="P54" s="241">
        <v>1.9389769920089774</v>
      </c>
      <c r="Q54" s="241">
        <v>2.0672189312416234</v>
      </c>
      <c r="R54" s="241">
        <v>2.0855195687976065</v>
      </c>
      <c r="S54" s="241">
        <v>1.9029696012608388</v>
      </c>
      <c r="T54" s="241">
        <v>1.918174095029789</v>
      </c>
      <c r="U54" s="241">
        <v>1.9420921868948913</v>
      </c>
      <c r="V54" s="241">
        <v>2.0249294796805319</v>
      </c>
      <c r="W54" s="241">
        <v>2.0180340678189213</v>
      </c>
      <c r="X54" s="241">
        <v>1.9329884684251939</v>
      </c>
      <c r="Y54" s="241">
        <v>1.8250756576800051</v>
      </c>
      <c r="Z54" s="241">
        <v>1.897282278134363</v>
      </c>
    </row>
    <row r="55" spans="1:26">
      <c r="A55" s="234" t="s">
        <v>680</v>
      </c>
      <c r="B55" s="241">
        <v>2.492923729460212</v>
      </c>
      <c r="C55" s="241">
        <v>2.4979115887707901</v>
      </c>
      <c r="D55" s="241">
        <v>2.4650064672145926</v>
      </c>
      <c r="E55" s="241">
        <v>2.4009415354795758</v>
      </c>
      <c r="F55" s="241">
        <v>2.3470150293071264</v>
      </c>
      <c r="G55" s="241">
        <v>2.3167218159441778</v>
      </c>
      <c r="H55" s="241">
        <v>2.3657346125220298</v>
      </c>
      <c r="I55" s="241">
        <v>2.3239655009142184</v>
      </c>
      <c r="J55" s="241">
        <v>2.2819177691844295</v>
      </c>
      <c r="K55" s="241">
        <v>2.4191487833271816</v>
      </c>
      <c r="L55" s="241">
        <v>2.4137841877896107</v>
      </c>
      <c r="M55" s="241">
        <v>2.642063506897891</v>
      </c>
      <c r="N55" s="241">
        <v>2.9003413541411769</v>
      </c>
      <c r="O55" s="241">
        <v>3.4498149885069438</v>
      </c>
      <c r="P55" s="241">
        <v>3.9883442897538806</v>
      </c>
      <c r="Q55" s="241">
        <v>5.0053206379522974</v>
      </c>
      <c r="R55" s="241">
        <v>4.9762862499992595</v>
      </c>
      <c r="S55" s="241">
        <v>4.4669643449801946</v>
      </c>
      <c r="T55" s="241">
        <v>3.7450367898535566</v>
      </c>
      <c r="U55" s="241">
        <v>3.0645825281246868</v>
      </c>
      <c r="V55" s="241">
        <v>2.7802621382969641</v>
      </c>
      <c r="W55" s="241">
        <v>2.629963316220183</v>
      </c>
      <c r="X55" s="241">
        <v>2.6843824213027174</v>
      </c>
      <c r="Y55" s="241">
        <v>2.953153054375282</v>
      </c>
      <c r="Z55" s="241">
        <v>3.2928025987809404</v>
      </c>
    </row>
    <row r="56" spans="1:26">
      <c r="A56" s="234" t="s">
        <v>681</v>
      </c>
      <c r="B56" s="241">
        <v>2.3802249450678148</v>
      </c>
      <c r="C56" s="241">
        <v>2.4466841440597697</v>
      </c>
      <c r="D56" s="241">
        <v>2.6274708957701716</v>
      </c>
      <c r="E56" s="241">
        <v>2.7297462370504135</v>
      </c>
      <c r="F56" s="241">
        <v>2.8386662702348966</v>
      </c>
      <c r="G56" s="241">
        <v>2.8988910824239134</v>
      </c>
      <c r="H56" s="241">
        <v>3.0648897797691173</v>
      </c>
      <c r="I56" s="241">
        <v>3.0934624106843094</v>
      </c>
      <c r="J56" s="241">
        <v>3.1011192181446252</v>
      </c>
      <c r="K56" s="241">
        <v>3.3718498177199292</v>
      </c>
      <c r="L56" s="241">
        <v>3.8432191089500654</v>
      </c>
      <c r="M56" s="241">
        <v>4.2184552477342852</v>
      </c>
      <c r="N56" s="241">
        <v>4.3878279748822466</v>
      </c>
      <c r="O56" s="241">
        <v>4.3534716156128512</v>
      </c>
      <c r="P56" s="241"/>
      <c r="Q56" s="241">
        <v>4.5271210249049272</v>
      </c>
      <c r="R56" s="241">
        <v>4.5109804615935047</v>
      </c>
      <c r="S56" s="241">
        <v>4.1987888055881744</v>
      </c>
      <c r="T56" s="241">
        <v>3.6653899269084542</v>
      </c>
      <c r="U56" s="241">
        <v>3.7356677927941635</v>
      </c>
      <c r="V56" s="241">
        <v>4.0674024792690053</v>
      </c>
      <c r="W56" s="241">
        <v>3.9458197140625084</v>
      </c>
      <c r="X56" s="241">
        <v>4.1854240164075982</v>
      </c>
      <c r="Y56" s="241">
        <v>4.4371414338864668</v>
      </c>
      <c r="Z56" s="241">
        <v>4.8299886013439508</v>
      </c>
    </row>
    <row r="57" spans="1:26">
      <c r="A57" s="234" t="s">
        <v>682</v>
      </c>
      <c r="B57" s="241">
        <v>1.9478290022526283</v>
      </c>
      <c r="C57" s="241">
        <v>2.0865756122181192</v>
      </c>
      <c r="D57" s="241">
        <v>2.239857991158686</v>
      </c>
      <c r="E57" s="241">
        <v>2.4267825231902234</v>
      </c>
      <c r="F57" s="241">
        <v>2.2053863356713159</v>
      </c>
      <c r="G57" s="241">
        <v>2.1924562665223735</v>
      </c>
      <c r="H57" s="241">
        <v>2.4988373774949695</v>
      </c>
      <c r="I57" s="241">
        <v>2.6331476128760229</v>
      </c>
      <c r="J57" s="241">
        <v>2.5837154476799626</v>
      </c>
      <c r="K57" s="241">
        <v>2.4107597331609205</v>
      </c>
      <c r="L57" s="241">
        <v>2.5563210151395577</v>
      </c>
      <c r="M57" s="241">
        <v>2.7416444318664164</v>
      </c>
      <c r="N57" s="241">
        <v>2.8303170991888482</v>
      </c>
      <c r="O57" s="241">
        <v>2.7912507125155841</v>
      </c>
      <c r="P57" s="241">
        <v>2.8824796725092248</v>
      </c>
      <c r="Q57" s="241">
        <v>2.8264579082929173</v>
      </c>
      <c r="R57" s="241">
        <v>2.7680354926344819</v>
      </c>
      <c r="S57" s="241">
        <v>2.7162949189442132</v>
      </c>
      <c r="T57" s="241">
        <v>2.6803268866223733</v>
      </c>
      <c r="U57" s="241">
        <v>2.6416330728281721</v>
      </c>
      <c r="V57" s="241">
        <v>2.6925653514186805</v>
      </c>
      <c r="W57" s="241">
        <v>2.6102528165467205</v>
      </c>
      <c r="X57" s="241">
        <v>2.6554583026097345</v>
      </c>
      <c r="Y57" s="241">
        <v>2.7543551892612732</v>
      </c>
      <c r="Z57" s="241">
        <v>2.7056796981936628</v>
      </c>
    </row>
    <row r="58" spans="1:26">
      <c r="A58" s="234" t="s">
        <v>683</v>
      </c>
      <c r="B58" s="241">
        <v>2.3201534716002046</v>
      </c>
      <c r="C58" s="241">
        <v>2.3241073220547426</v>
      </c>
      <c r="D58" s="241">
        <v>2.361716457805783</v>
      </c>
      <c r="E58" s="241">
        <v>2.4934228089239165</v>
      </c>
      <c r="F58" s="241">
        <v>2.3139048992783668</v>
      </c>
      <c r="G58" s="241">
        <v>2.5214780400422989</v>
      </c>
      <c r="H58" s="241">
        <v>2.6678326386313582</v>
      </c>
      <c r="I58" s="241">
        <v>2.8999821321721191</v>
      </c>
      <c r="J58" s="241">
        <v>2.9672091750663152</v>
      </c>
      <c r="K58" s="241">
        <v>2.8233280047269367</v>
      </c>
      <c r="L58" s="241">
        <v>3.0674487444855858</v>
      </c>
      <c r="M58" s="241">
        <v>3.2818952407003237</v>
      </c>
      <c r="N58" s="241">
        <v>3.3647835451808841</v>
      </c>
      <c r="O58" s="241">
        <v>3.3602064185480782</v>
      </c>
      <c r="P58" s="241">
        <v>3.260925262992302</v>
      </c>
      <c r="Q58" s="241">
        <v>3.2083641304539539</v>
      </c>
      <c r="R58" s="241">
        <v>2.9244046800382764</v>
      </c>
      <c r="S58" s="241"/>
      <c r="T58" s="241"/>
      <c r="U58" s="241"/>
      <c r="V58" s="241"/>
      <c r="W58" s="241"/>
      <c r="X58" s="241">
        <v>1.2673542654553969</v>
      </c>
      <c r="Y58" s="241"/>
      <c r="Z58" s="241"/>
    </row>
    <row r="59" spans="1:26">
      <c r="A59" s="234" t="s">
        <v>684</v>
      </c>
      <c r="B59" s="241"/>
      <c r="C59" s="241"/>
      <c r="D59" s="241"/>
      <c r="E59" s="241"/>
      <c r="F59" s="241"/>
      <c r="G59" s="241"/>
      <c r="H59" s="241"/>
      <c r="I59" s="241"/>
      <c r="J59" s="241"/>
      <c r="K59" s="241"/>
      <c r="L59" s="241"/>
      <c r="M59" s="241"/>
      <c r="N59" s="241">
        <v>2.6708113058242762</v>
      </c>
      <c r="O59" s="241">
        <v>2.8345083252996761</v>
      </c>
      <c r="P59" s="241">
        <v>3.2780516687878158</v>
      </c>
      <c r="Q59" s="241">
        <v>3.7844982329223376</v>
      </c>
      <c r="R59" s="241">
        <v>4.3401984263824156</v>
      </c>
      <c r="S59" s="241">
        <v>4.262423484125982</v>
      </c>
      <c r="T59" s="241">
        <v>3.8965490930244613</v>
      </c>
      <c r="U59" s="241">
        <v>3.8251640499074475</v>
      </c>
      <c r="V59" s="241">
        <v>3.7226659721544877</v>
      </c>
      <c r="W59" s="241">
        <v>3.1046864327640238</v>
      </c>
      <c r="X59" s="241">
        <v>3.1818605365701274</v>
      </c>
      <c r="Y59" s="241">
        <v>3.255830929333015</v>
      </c>
      <c r="Z59" s="241">
        <v>3.3745237614848844</v>
      </c>
    </row>
    <row r="60" spans="1:26">
      <c r="A60" s="234" t="s">
        <v>685</v>
      </c>
      <c r="B60" s="241"/>
      <c r="C60" s="241"/>
      <c r="D60" s="241"/>
      <c r="E60" s="241"/>
      <c r="F60" s="241"/>
      <c r="G60" s="241"/>
      <c r="H60" s="241"/>
      <c r="I60" s="241"/>
      <c r="J60" s="241"/>
      <c r="K60" s="241"/>
      <c r="L60" s="241"/>
      <c r="M60" s="241"/>
      <c r="N60" s="241"/>
      <c r="O60" s="241"/>
      <c r="P60" s="241"/>
      <c r="Q60" s="241">
        <v>4.2462646304350748</v>
      </c>
      <c r="R60" s="241">
        <v>4.2360805356124187</v>
      </c>
      <c r="S60" s="241">
        <v>4.240388249605366</v>
      </c>
      <c r="T60" s="241">
        <v>3.9502915969735986</v>
      </c>
      <c r="U60" s="241">
        <v>4.1607682770388639</v>
      </c>
      <c r="V60" s="241">
        <v>4.1193400978502419</v>
      </c>
      <c r="W60" s="241">
        <v>3.6880694903490232</v>
      </c>
      <c r="X60" s="241">
        <v>3.5564983663187526</v>
      </c>
      <c r="Y60" s="241">
        <v>3.5626821837776799</v>
      </c>
      <c r="Z60" s="241">
        <v>3.6236034475645851</v>
      </c>
    </row>
    <row r="61" spans="1:26">
      <c r="A61" s="234" t="s">
        <v>686</v>
      </c>
      <c r="B61" s="241">
        <v>2.5761592630429089</v>
      </c>
      <c r="C61" s="241">
        <v>2.717883078239268</v>
      </c>
      <c r="D61" s="241">
        <v>2.7365961886450481</v>
      </c>
      <c r="E61" s="241">
        <v>2.8110250305359488</v>
      </c>
      <c r="F61" s="241">
        <v>2.7932544852962291</v>
      </c>
      <c r="G61" s="241">
        <v>2.6222555795571214</v>
      </c>
      <c r="H61" s="241">
        <v>2.7317629325995347</v>
      </c>
      <c r="I61" s="241">
        <v>2.6150904516950191</v>
      </c>
      <c r="J61" s="241">
        <v>2.6712992888080742</v>
      </c>
      <c r="K61" s="241">
        <v>2.5119963728060579</v>
      </c>
      <c r="L61" s="241">
        <v>2.549469143291287</v>
      </c>
      <c r="M61" s="241">
        <v>2.7189740543037608</v>
      </c>
      <c r="N61" s="241">
        <v>2.7617313384502364</v>
      </c>
      <c r="O61" s="241">
        <v>2.9082960668024636</v>
      </c>
      <c r="P61" s="241">
        <v>2.8519960365170389</v>
      </c>
      <c r="Q61" s="241">
        <v>3.3646330010512262</v>
      </c>
      <c r="R61" s="241">
        <v>3.7134956938349841</v>
      </c>
      <c r="S61" s="241">
        <v>3.7164493949469213</v>
      </c>
      <c r="T61" s="241">
        <v>3.7209887644716426</v>
      </c>
      <c r="U61" s="241">
        <v>3.7130412994149258</v>
      </c>
      <c r="V61" s="241">
        <v>3.7438045758615686</v>
      </c>
      <c r="W61" s="241">
        <v>3.6482990899347678</v>
      </c>
      <c r="X61" s="241">
        <v>3.6272091478158948</v>
      </c>
      <c r="Y61" s="241">
        <v>3.5329828622865</v>
      </c>
      <c r="Z61" s="241">
        <v>3.4175781013013515</v>
      </c>
    </row>
    <row r="62" spans="1:26">
      <c r="A62" s="234" t="s">
        <v>687</v>
      </c>
      <c r="B62" s="241"/>
      <c r="C62" s="241"/>
      <c r="D62" s="241"/>
      <c r="E62" s="241"/>
      <c r="F62" s="241"/>
      <c r="G62" s="241"/>
      <c r="H62" s="241"/>
      <c r="I62" s="241"/>
      <c r="J62" s="241"/>
      <c r="K62" s="241"/>
      <c r="L62" s="241">
        <v>1.9345029516925796</v>
      </c>
      <c r="M62" s="241">
        <v>1.9204151668129252</v>
      </c>
      <c r="N62" s="241">
        <v>1.821538142629364</v>
      </c>
      <c r="O62" s="241">
        <v>2.0322646398249065</v>
      </c>
      <c r="P62" s="241">
        <v>2.0189299862038936</v>
      </c>
      <c r="Q62" s="241">
        <v>1.9426748122814002</v>
      </c>
      <c r="R62" s="241">
        <v>2.1678513088875873</v>
      </c>
      <c r="S62" s="241">
        <v>1.9841128780145432</v>
      </c>
      <c r="T62" s="241">
        <v>2.0510114879020325</v>
      </c>
      <c r="U62" s="241">
        <v>2.0756339553646832</v>
      </c>
      <c r="V62" s="241">
        <v>2.3428246569997655</v>
      </c>
      <c r="W62" s="241">
        <v>2.3565389752294261</v>
      </c>
      <c r="X62" s="241">
        <v>2.407243560704238</v>
      </c>
      <c r="Y62" s="241">
        <v>2.4299798134275079</v>
      </c>
      <c r="Z62" s="241">
        <v>2.2421874317809305</v>
      </c>
    </row>
    <row r="63" spans="1:26">
      <c r="A63" s="234" t="s">
        <v>688</v>
      </c>
      <c r="B63" s="241"/>
      <c r="C63" s="241"/>
      <c r="D63" s="241"/>
      <c r="E63" s="241"/>
      <c r="F63" s="241"/>
      <c r="G63" s="241"/>
      <c r="H63" s="241"/>
      <c r="I63" s="241"/>
      <c r="J63" s="241"/>
      <c r="K63" s="241"/>
      <c r="L63" s="241"/>
      <c r="M63" s="241"/>
      <c r="N63" s="241">
        <v>2.4223407684611535</v>
      </c>
      <c r="O63" s="241">
        <v>2.446048395870434</v>
      </c>
      <c r="P63" s="241">
        <v>2.6057469208115962</v>
      </c>
      <c r="Q63" s="241">
        <v>2.5050692575257996</v>
      </c>
      <c r="R63" s="241">
        <v>2.4999058949870148</v>
      </c>
      <c r="S63" s="241">
        <v>2.3264329571873872</v>
      </c>
      <c r="T63" s="241">
        <v>2.2796228697002574</v>
      </c>
      <c r="U63" s="241">
        <v>2.2494600623017953</v>
      </c>
      <c r="V63" s="241">
        <v>2.550076009773075</v>
      </c>
      <c r="W63" s="241">
        <v>2.5150776663613645</v>
      </c>
      <c r="X63" s="241">
        <v>2.5926046586905485</v>
      </c>
      <c r="Y63" s="241">
        <v>2.5337534453458948</v>
      </c>
      <c r="Z63" s="241">
        <v>2.6358113496988036</v>
      </c>
    </row>
    <row r="64" spans="1:26">
      <c r="A64" s="234" t="s">
        <v>689</v>
      </c>
      <c r="B64" s="241">
        <v>2.553643565632147</v>
      </c>
      <c r="C64" s="241">
        <v>2.7353370084429618</v>
      </c>
      <c r="D64" s="241">
        <v>2.77905715132307</v>
      </c>
      <c r="E64" s="241">
        <v>2.7966515827830345</v>
      </c>
      <c r="F64" s="241">
        <v>3.3479143169328398</v>
      </c>
      <c r="G64" s="241">
        <v>3.1537987456611898</v>
      </c>
      <c r="H64" s="241">
        <v>3.6132873251783524</v>
      </c>
      <c r="I64" s="241">
        <v>3.5284273159130675</v>
      </c>
      <c r="J64" s="241">
        <v>3.4881671359393116</v>
      </c>
      <c r="K64" s="241">
        <v>3.4831628869793381</v>
      </c>
      <c r="L64" s="241"/>
      <c r="M64" s="241"/>
      <c r="N64" s="241">
        <v>3.9420671844626995</v>
      </c>
      <c r="O64" s="241">
        <v>4.2139024987379603</v>
      </c>
      <c r="P64" s="241">
        <v>4.4462170834345969</v>
      </c>
      <c r="Q64" s="241">
        <v>5.2333267304158149</v>
      </c>
      <c r="R64" s="241">
        <v>5.5909894032794218</v>
      </c>
      <c r="S64" s="241">
        <v>5.5233722114998036</v>
      </c>
      <c r="T64" s="241">
        <v>5.0240501708205114</v>
      </c>
      <c r="U64" s="241">
        <v>4.890412429958551</v>
      </c>
      <c r="V64" s="241">
        <v>4.9389160828582046</v>
      </c>
      <c r="W64" s="241"/>
      <c r="X64" s="241"/>
      <c r="Y64" s="241">
        <v>4.5140247017654511</v>
      </c>
      <c r="Z64" s="241">
        <v>4.816299116514414</v>
      </c>
    </row>
    <row r="65" spans="1:26">
      <c r="A65" s="234" t="s">
        <v>690</v>
      </c>
      <c r="B65" s="241">
        <v>2.3463042989986276</v>
      </c>
      <c r="C65" s="241">
        <v>2.4457292615155346</v>
      </c>
      <c r="D65" s="241">
        <v>2.4640863198684966</v>
      </c>
      <c r="E65" s="241">
        <v>2.453754411743617</v>
      </c>
      <c r="F65" s="241">
        <v>2.5411263053796569</v>
      </c>
      <c r="G65" s="241">
        <v>2.5490513190389401</v>
      </c>
      <c r="H65" s="241">
        <v>2.3668815502536593</v>
      </c>
      <c r="I65" s="241">
        <v>2.3897216263807892</v>
      </c>
      <c r="J65" s="241">
        <v>2.5222392837022771</v>
      </c>
      <c r="K65" s="241">
        <v>2.4560633942258199</v>
      </c>
      <c r="L65" s="241">
        <v>2.4942212290813228</v>
      </c>
      <c r="M65" s="241">
        <v>2.5554342689664074</v>
      </c>
      <c r="N65" s="241">
        <v>2.6977105201468357</v>
      </c>
      <c r="O65" s="241">
        <v>2.7941043884723524</v>
      </c>
      <c r="P65" s="241">
        <v>2.8935339522338208</v>
      </c>
      <c r="Q65" s="241">
        <v>2.9972065763616782</v>
      </c>
      <c r="R65" s="241">
        <v>3.018997394569209</v>
      </c>
      <c r="S65" s="241">
        <v>3.0498487179261784</v>
      </c>
      <c r="T65" s="241">
        <v>2.9477853010690032</v>
      </c>
      <c r="U65" s="241">
        <v>2.9458053256267291</v>
      </c>
      <c r="V65" s="241">
        <v>3.0798054829805093</v>
      </c>
      <c r="W65" s="241">
        <v>2.9745258915151003</v>
      </c>
      <c r="X65" s="241">
        <v>3.0592744453788066</v>
      </c>
      <c r="Y65" s="241">
        <v>3.1547611959561608</v>
      </c>
      <c r="Z65" s="241">
        <v>3.2654080007737507</v>
      </c>
    </row>
    <row r="66" spans="1:26">
      <c r="A66" s="234" t="s">
        <v>691</v>
      </c>
      <c r="B66" s="241"/>
      <c r="C66" s="241"/>
      <c r="D66" s="241"/>
      <c r="E66" s="241"/>
      <c r="F66" s="241"/>
      <c r="G66" s="241"/>
      <c r="H66" s="241"/>
      <c r="I66" s="241"/>
      <c r="J66" s="241"/>
      <c r="K66" s="241"/>
      <c r="L66" s="241"/>
      <c r="M66" s="241">
        <v>3.1314927015038494</v>
      </c>
      <c r="N66" s="241">
        <v>3.2809493212167946</v>
      </c>
      <c r="O66" s="241">
        <v>3.589436144485179</v>
      </c>
      <c r="P66" s="241">
        <v>3.7140523720179281</v>
      </c>
      <c r="Q66" s="241">
        <v>4.1239254009328574</v>
      </c>
      <c r="R66" s="241">
        <v>4.3133677510607589</v>
      </c>
      <c r="S66" s="241">
        <v>4.5208024737287573</v>
      </c>
      <c r="T66" s="241">
        <v>4.217907814963751</v>
      </c>
      <c r="U66" s="241">
        <v>4.0918098123310802</v>
      </c>
      <c r="V66" s="241">
        <v>4.0373919266425053</v>
      </c>
      <c r="W66" s="241">
        <v>4.0220220051907356</v>
      </c>
      <c r="X66" s="241">
        <v>4.0412282220874927</v>
      </c>
      <c r="Y66" s="241">
        <v>3.967501690184863</v>
      </c>
      <c r="Z66" s="241">
        <v>4.4462175322239625</v>
      </c>
    </row>
    <row r="67" spans="1:26">
      <c r="A67" s="234" t="s">
        <v>692</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v>3.6351394424091543</v>
      </c>
      <c r="Y67" s="241">
        <v>3.3967135963940418</v>
      </c>
      <c r="Z67" s="241">
        <v>3.2474629210177803</v>
      </c>
    </row>
    <row r="68" spans="1:26">
      <c r="A68" s="234" t="s">
        <v>693</v>
      </c>
      <c r="B68" s="241"/>
      <c r="C68" s="241"/>
      <c r="D68" s="241"/>
      <c r="E68" s="241"/>
      <c r="F68" s="241"/>
      <c r="G68" s="241"/>
      <c r="H68" s="241"/>
      <c r="I68" s="241"/>
      <c r="J68" s="241"/>
      <c r="K68" s="241"/>
      <c r="L68" s="241"/>
      <c r="M68" s="241"/>
      <c r="N68" s="241"/>
      <c r="O68" s="241"/>
      <c r="P68" s="241"/>
      <c r="Q68" s="241"/>
      <c r="R68" s="241"/>
      <c r="S68" s="241"/>
      <c r="T68" s="241">
        <v>2.8630884190364165</v>
      </c>
      <c r="U68" s="241">
        <v>2.9408775903838835</v>
      </c>
      <c r="V68" s="241">
        <v>3.0203061902137316</v>
      </c>
      <c r="W68" s="241">
        <v>3.0524797327409958</v>
      </c>
      <c r="X68" s="241">
        <v>3.371471300670311</v>
      </c>
      <c r="Y68" s="241">
        <v>3.20786997433704</v>
      </c>
      <c r="Z68" s="241">
        <v>3.07910772837741</v>
      </c>
    </row>
    <row r="69" spans="1:26">
      <c r="A69" s="234" t="s">
        <v>694</v>
      </c>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v>2.1772020304364728</v>
      </c>
      <c r="Z69" s="241">
        <v>2.1793744886272846</v>
      </c>
    </row>
    <row r="70" spans="1:26">
      <c r="A70" s="234" t="s">
        <v>695</v>
      </c>
      <c r="B70" s="241"/>
      <c r="C70" s="241"/>
      <c r="D70" s="241"/>
      <c r="E70" s="241"/>
      <c r="F70" s="241"/>
      <c r="G70" s="241">
        <v>2.0942130322025263</v>
      </c>
      <c r="H70" s="241">
        <v>2.0866140802581588</v>
      </c>
      <c r="I70" s="241">
        <v>2.0451041545774764</v>
      </c>
      <c r="J70" s="241">
        <v>2.1149048198178</v>
      </c>
      <c r="K70" s="241">
        <v>2.1461659176612087</v>
      </c>
      <c r="L70" s="241">
        <v>2.1156329422057962</v>
      </c>
      <c r="M70" s="241">
        <v>2.1918140482704049</v>
      </c>
      <c r="N70" s="241"/>
      <c r="O70" s="241">
        <v>2.1928815917246482</v>
      </c>
      <c r="P70" s="241">
        <v>2.30129977509183</v>
      </c>
      <c r="Q70" s="241">
        <v>2.3446430043005755</v>
      </c>
      <c r="R70" s="241">
        <v>2.2224613421863757</v>
      </c>
      <c r="S70" s="241">
        <v>2.0311254990621768</v>
      </c>
      <c r="T70" s="241">
        <v>1.9253798438028951</v>
      </c>
      <c r="U70" s="241">
        <v>2.0311007712711295</v>
      </c>
      <c r="V70" s="241">
        <v>2.1698962979843412</v>
      </c>
      <c r="W70" s="241">
        <v>2.019531034202108</v>
      </c>
      <c r="X70" s="241">
        <v>2.3252407746497146</v>
      </c>
      <c r="Y70" s="241">
        <v>2.2932290358271721</v>
      </c>
      <c r="Z70" s="241">
        <v>2.2544037080095474</v>
      </c>
    </row>
    <row r="71" spans="1:26">
      <c r="A71" s="234" t="s">
        <v>696</v>
      </c>
      <c r="B71" s="241">
        <v>3.1674946103706647</v>
      </c>
      <c r="C71" s="241">
        <v>3.1028962835130431</v>
      </c>
      <c r="D71" s="241">
        <v>3.2626418162382342</v>
      </c>
      <c r="E71" s="241">
        <v>3.2761772060253582</v>
      </c>
      <c r="F71" s="241">
        <v>3.24521785374727</v>
      </c>
      <c r="G71" s="241">
        <v>3.3671706167197257</v>
      </c>
      <c r="H71" s="241">
        <v>3.4648378405351701</v>
      </c>
      <c r="I71" s="241">
        <v>3.4377181327423347</v>
      </c>
      <c r="J71" s="241">
        <v>3.3511980981675968</v>
      </c>
      <c r="K71" s="241">
        <v>3.3863582783891082</v>
      </c>
      <c r="L71" s="241">
        <v>3.5398910868882689</v>
      </c>
      <c r="M71" s="241">
        <v>3.7303340707573343</v>
      </c>
      <c r="N71" s="241">
        <v>4.1068742540449046</v>
      </c>
      <c r="O71" s="241">
        <v>4.4301971261976325</v>
      </c>
      <c r="P71" s="241">
        <v>4.7938216094700214</v>
      </c>
      <c r="Q71" s="241">
        <v>5.1816230331395632</v>
      </c>
      <c r="R71" s="241">
        <v>5.738387325853707</v>
      </c>
      <c r="S71" s="241">
        <v>5.4498182799527255</v>
      </c>
      <c r="T71" s="241">
        <v>4.7744834902972197</v>
      </c>
      <c r="U71" s="241">
        <v>4.4662456302582383</v>
      </c>
      <c r="V71" s="241">
        <v>4.0925552861752639</v>
      </c>
      <c r="W71" s="241">
        <v>3.8429002689434588</v>
      </c>
      <c r="X71" s="241">
        <v>3.7698126284849911</v>
      </c>
      <c r="Y71" s="241">
        <v>4.2972993022317549</v>
      </c>
      <c r="Z71" s="241">
        <v>4.426171899193081</v>
      </c>
    </row>
    <row r="72" spans="1:26">
      <c r="A72" s="234" t="s">
        <v>697</v>
      </c>
      <c r="B72" s="241"/>
      <c r="C72" s="241"/>
      <c r="D72" s="241"/>
      <c r="E72" s="241"/>
      <c r="F72" s="241"/>
      <c r="G72" s="241"/>
      <c r="H72" s="241"/>
      <c r="I72" s="241"/>
      <c r="J72" s="241"/>
      <c r="K72" s="241"/>
      <c r="L72" s="241"/>
      <c r="M72" s="241">
        <v>2.2405553727101077</v>
      </c>
      <c r="N72" s="241">
        <v>2.4702723376510534</v>
      </c>
      <c r="O72" s="241">
        <v>2.6939314872112146</v>
      </c>
      <c r="P72" s="241">
        <v>2.9483147616182732</v>
      </c>
      <c r="Q72" s="241">
        <v>3.344085525848282</v>
      </c>
      <c r="R72" s="241">
        <v>3.5076065675769703</v>
      </c>
      <c r="S72" s="241">
        <v>3.5599223399003033</v>
      </c>
      <c r="T72" s="241">
        <v>3.4001682159279683</v>
      </c>
      <c r="U72" s="241">
        <v>3.2849436082004648</v>
      </c>
      <c r="V72" s="241">
        <v>3.1360706007276034</v>
      </c>
      <c r="W72" s="241">
        <v>3.1604686693802111</v>
      </c>
      <c r="X72" s="241">
        <v>3.0968128731381275</v>
      </c>
      <c r="Y72" s="241">
        <v>2.9778588400533161</v>
      </c>
      <c r="Z72" s="241">
        <v>2.9978213935569165</v>
      </c>
    </row>
    <row r="73" spans="1:26">
      <c r="A73" s="234" t="s">
        <v>698</v>
      </c>
      <c r="B73" s="241">
        <v>2.1823355549131036</v>
      </c>
      <c r="C73" s="241">
        <v>2.1169979803509507</v>
      </c>
      <c r="D73" s="241">
        <v>2.19809396815702</v>
      </c>
      <c r="E73" s="241">
        <v>2.28891594307124</v>
      </c>
      <c r="F73" s="241">
        <v>2.147231246068027</v>
      </c>
      <c r="G73" s="241">
        <v>2.1905063683551202</v>
      </c>
      <c r="H73" s="241">
        <v>2.1976086187739501</v>
      </c>
      <c r="I73" s="241">
        <v>2.3811171097506469</v>
      </c>
      <c r="J73" s="241">
        <v>2.373203284863048</v>
      </c>
      <c r="K73" s="241">
        <v>2.2961294661113425</v>
      </c>
      <c r="L73" s="241">
        <v>2.4774301097021794</v>
      </c>
      <c r="M73" s="241">
        <v>2.6433820726537687</v>
      </c>
      <c r="N73" s="241">
        <v>2.745101466429368</v>
      </c>
      <c r="O73" s="241">
        <v>2.7841118708545052</v>
      </c>
      <c r="P73" s="241">
        <v>2.8144785259106153</v>
      </c>
      <c r="Q73" s="241">
        <v>2.8854985037627565</v>
      </c>
      <c r="R73" s="241">
        <v>2.7799087704748087</v>
      </c>
      <c r="S73" s="241">
        <v>2.6326383265431561</v>
      </c>
      <c r="T73" s="241">
        <v>2.0132638347413354</v>
      </c>
      <c r="U73" s="241">
        <v>1.815112017444787</v>
      </c>
      <c r="V73" s="241">
        <v>1.9044215389994619</v>
      </c>
      <c r="W73" s="241">
        <v>2.004807451027558</v>
      </c>
      <c r="X73" s="241">
        <v>2.1891902562280392</v>
      </c>
      <c r="Y73" s="241">
        <v>2.3982511836900873</v>
      </c>
      <c r="Z73" s="241">
        <v>2.5708615343023178</v>
      </c>
    </row>
    <row r="74" spans="1:26">
      <c r="A74" s="234" t="s">
        <v>699</v>
      </c>
      <c r="B74" s="241"/>
      <c r="C74" s="241">
        <v>2.0894950428714059</v>
      </c>
      <c r="D74" s="241">
        <v>2.1758658373980837</v>
      </c>
      <c r="E74" s="241">
        <v>2.5443353494394008</v>
      </c>
      <c r="F74" s="241">
        <v>2.4492105216013167</v>
      </c>
      <c r="G74" s="241">
        <v>2.2014512251841984</v>
      </c>
      <c r="H74" s="241">
        <v>2.4195982189438929</v>
      </c>
      <c r="I74" s="241">
        <v>2.5773723114832947</v>
      </c>
      <c r="J74" s="241">
        <v>2.6486626494937084</v>
      </c>
      <c r="K74" s="241">
        <v>2.3918058103473174</v>
      </c>
      <c r="L74" s="241">
        <v>2.5703875397121023</v>
      </c>
      <c r="M74" s="241">
        <v>2.7131589414140032</v>
      </c>
      <c r="N74" s="241">
        <v>2.8581876434384319</v>
      </c>
      <c r="O74" s="241"/>
      <c r="P74" s="241">
        <v>3.0127808397966822</v>
      </c>
      <c r="Q74" s="241">
        <v>3.1667561730796208</v>
      </c>
      <c r="R74" s="241">
        <v>3.0494245557519681</v>
      </c>
      <c r="S74" s="241">
        <v>2.9853566175886459</v>
      </c>
      <c r="T74" s="241">
        <v>2.7733947771229075</v>
      </c>
      <c r="U74" s="241">
        <v>2.7250501023344555</v>
      </c>
      <c r="V74" s="241">
        <v>2.6532788445360289</v>
      </c>
      <c r="W74" s="241">
        <v>2.6758888509898942</v>
      </c>
      <c r="X74" s="241">
        <v>2.6705769895728007</v>
      </c>
      <c r="Y74" s="241">
        <v>2.6374443282239777</v>
      </c>
      <c r="Z74" s="241">
        <v>2.802908950815699</v>
      </c>
    </row>
    <row r="75" spans="1:26">
      <c r="A75" s="234" t="s">
        <v>700</v>
      </c>
      <c r="B75" s="241">
        <v>3.0659643101986291</v>
      </c>
      <c r="C75" s="241">
        <v>2.977751262922339</v>
      </c>
      <c r="D75" s="241">
        <v>2.9740908145487039</v>
      </c>
      <c r="E75" s="241">
        <v>3.0417686135066822</v>
      </c>
      <c r="F75" s="241">
        <v>2.9642611194909043</v>
      </c>
      <c r="G75" s="241">
        <v>2.9334339226226693</v>
      </c>
      <c r="H75" s="241">
        <v>2.9094188799464664</v>
      </c>
      <c r="I75" s="241">
        <v>3.0057933458165311</v>
      </c>
      <c r="J75" s="241">
        <v>3.1762395659388072</v>
      </c>
      <c r="K75" s="241"/>
      <c r="L75" s="241">
        <v>3.2178857031736716</v>
      </c>
      <c r="M75" s="241">
        <v>3.382132129256008</v>
      </c>
      <c r="N75" s="241">
        <v>3.5195571266659362</v>
      </c>
      <c r="O75" s="241">
        <v>3.5741383490148455</v>
      </c>
      <c r="P75" s="241">
        <v>3.5543973262328201</v>
      </c>
      <c r="Q75" s="241">
        <v>3.6442072811161905</v>
      </c>
      <c r="R75" s="241">
        <v>3.5722689314391944</v>
      </c>
      <c r="S75" s="241">
        <v>3.5123377712282995</v>
      </c>
      <c r="T75" s="241">
        <v>3.2059697124672812</v>
      </c>
      <c r="U75" s="241">
        <v>3.1819118347409296</v>
      </c>
      <c r="V75" s="241">
        <v>3.1529253538117352</v>
      </c>
      <c r="W75" s="241">
        <v>2.9612556979133045</v>
      </c>
      <c r="X75" s="241">
        <v>2.9187033132394955</v>
      </c>
      <c r="Y75" s="241">
        <v>2.9749264396487418</v>
      </c>
      <c r="Z75" s="241">
        <v>3.023598641228721</v>
      </c>
    </row>
    <row r="76" spans="1:26">
      <c r="A76" s="234" t="s">
        <v>701</v>
      </c>
      <c r="B76" s="241">
        <v>2.2945712312245194</v>
      </c>
      <c r="C76" s="241">
        <v>2.586779661451923</v>
      </c>
      <c r="D76" s="241">
        <v>2.7985339171443071</v>
      </c>
      <c r="E76" s="241">
        <v>3.0811732129400027</v>
      </c>
      <c r="F76" s="241">
        <v>2.8301867022416083</v>
      </c>
      <c r="G76" s="241">
        <v>3.0452104278555208</v>
      </c>
      <c r="H76" s="241">
        <v>3.0433788861739952</v>
      </c>
      <c r="I76" s="241">
        <v>3.2773842389940264</v>
      </c>
      <c r="J76" s="241">
        <v>3.4114126291966462</v>
      </c>
      <c r="K76" s="241"/>
      <c r="L76" s="241">
        <v>3.2404212132368833</v>
      </c>
      <c r="M76" s="241">
        <v>3.3224266087418766</v>
      </c>
      <c r="N76" s="241">
        <v>3.3674058786535292</v>
      </c>
      <c r="O76" s="241">
        <v>3.4195867409050273</v>
      </c>
      <c r="P76" s="241">
        <v>3.3061947350688716</v>
      </c>
      <c r="Q76" s="241">
        <v>3.5962161965816053</v>
      </c>
      <c r="R76" s="241">
        <v>3.6844644871586252</v>
      </c>
      <c r="S76" s="241">
        <v>3.5375356764972783</v>
      </c>
      <c r="T76" s="241">
        <v>3.476936999722227</v>
      </c>
      <c r="U76" s="241">
        <v>3.3084202132372491</v>
      </c>
      <c r="V76" s="241">
        <v>3.4262749926911069</v>
      </c>
      <c r="W76" s="241">
        <v>3.3644495904965077</v>
      </c>
      <c r="X76" s="241">
        <v>3.4574834187174095</v>
      </c>
      <c r="Y76" s="241">
        <v>3.4722664329948878</v>
      </c>
      <c r="Z76" s="241">
        <v>3.5761711325933438</v>
      </c>
    </row>
    <row r="77" spans="1:26">
      <c r="A77" s="234" t="s">
        <v>702</v>
      </c>
      <c r="B77" s="241">
        <v>2.5527457494812293</v>
      </c>
      <c r="C77" s="241">
        <v>2.7112125603985864</v>
      </c>
      <c r="D77" s="241">
        <v>2.7269240302197373</v>
      </c>
      <c r="E77" s="241">
        <v>2.6941838199299606</v>
      </c>
      <c r="F77" s="241">
        <v>2.4864620822783259</v>
      </c>
      <c r="G77" s="241">
        <v>2.4812798851526701</v>
      </c>
      <c r="H77" s="241">
        <v>2.6706844639087834</v>
      </c>
      <c r="I77" s="241">
        <v>2.5816659382290954</v>
      </c>
      <c r="J77" s="241">
        <v>2.6339130132944564</v>
      </c>
      <c r="K77" s="241"/>
      <c r="L77" s="241"/>
      <c r="M77" s="241">
        <v>2.6166254928952632</v>
      </c>
      <c r="N77" s="241">
        <v>2.7314353159832763</v>
      </c>
      <c r="O77" s="241">
        <v>2.8966105435787712</v>
      </c>
      <c r="P77" s="241">
        <v>3.170063286511676</v>
      </c>
      <c r="Q77" s="241">
        <v>3.501133831053107</v>
      </c>
      <c r="R77" s="241">
        <v>3.6317647824522474</v>
      </c>
      <c r="S77" s="241">
        <v>3.6466376199426374</v>
      </c>
      <c r="T77" s="241">
        <v>3.1569715378124146</v>
      </c>
      <c r="U77" s="241">
        <v>3.1705672299263576</v>
      </c>
      <c r="V77" s="241">
        <v>2.8729708015327406</v>
      </c>
      <c r="W77" s="241">
        <v>2.4817106673172358</v>
      </c>
      <c r="X77" s="241">
        <v>2.4403694039343495</v>
      </c>
      <c r="Y77" s="241">
        <v>2.5095735897572533</v>
      </c>
      <c r="Z77" s="241">
        <v>2.7137678176770326</v>
      </c>
    </row>
    <row r="78" spans="1:26">
      <c r="A78" s="234" t="s">
        <v>703</v>
      </c>
      <c r="B78" s="241"/>
      <c r="C78" s="241"/>
      <c r="D78" s="241"/>
      <c r="E78" s="241"/>
      <c r="F78" s="241"/>
      <c r="G78" s="241"/>
      <c r="H78" s="241"/>
      <c r="I78" s="241"/>
      <c r="J78" s="241"/>
      <c r="K78" s="241"/>
      <c r="L78" s="241"/>
      <c r="M78" s="241"/>
      <c r="N78" s="241"/>
      <c r="O78" s="241">
        <v>3.423570092117505</v>
      </c>
      <c r="P78" s="241">
        <v>3.8619562643822269</v>
      </c>
      <c r="Q78" s="241">
        <v>4.6259408864958349</v>
      </c>
      <c r="R78" s="241">
        <v>4.6519539431279924</v>
      </c>
      <c r="S78" s="241">
        <v>4.1554676212323569</v>
      </c>
      <c r="T78" s="241">
        <v>3.6288017132306307</v>
      </c>
      <c r="U78" s="241">
        <v>3.2673479570066948</v>
      </c>
      <c r="V78" s="241">
        <v>2.9591907862171278</v>
      </c>
      <c r="W78" s="241">
        <v>2.6525769691569456</v>
      </c>
      <c r="X78" s="241">
        <v>2.5974974612855752</v>
      </c>
      <c r="Y78" s="241">
        <v>2.7363903282729694</v>
      </c>
      <c r="Z78" s="241">
        <v>2.8295988261945109</v>
      </c>
    </row>
    <row r="79" spans="1:26">
      <c r="A79" s="234" t="s">
        <v>704</v>
      </c>
      <c r="B79" s="241">
        <v>4.1529438869336017</v>
      </c>
      <c r="C79" s="241">
        <v>3.5483288220000042</v>
      </c>
      <c r="D79" s="241">
        <v>3.4869296916465378</v>
      </c>
      <c r="E79" s="241">
        <v>3.4334479501068582</v>
      </c>
      <c r="F79" s="241">
        <v>3.237462936638877</v>
      </c>
      <c r="G79" s="241">
        <v>3.3064680741947905</v>
      </c>
      <c r="H79" s="241">
        <v>3.3119736761717102</v>
      </c>
      <c r="I79" s="241">
        <v>3.1311619739515963</v>
      </c>
      <c r="J79" s="241">
        <v>3.0301012937020828</v>
      </c>
      <c r="K79" s="241">
        <v>2.9133318917172022</v>
      </c>
      <c r="L79" s="241">
        <v>3.0534042641049286</v>
      </c>
      <c r="M79" s="241">
        <v>3.0844541360457352</v>
      </c>
      <c r="N79" s="241">
        <v>3.2704874721958168</v>
      </c>
      <c r="O79" s="241">
        <v>3.6839117024925381</v>
      </c>
      <c r="P79" s="241">
        <v>3.7969975540191867</v>
      </c>
      <c r="Q79" s="241">
        <v>4.1142231026768288</v>
      </c>
      <c r="R79" s="241">
        <v>4.0670988072113312</v>
      </c>
      <c r="S79" s="241">
        <v>4.043064980863929</v>
      </c>
      <c r="T79" s="241">
        <v>3.6804344683752968</v>
      </c>
      <c r="U79" s="241">
        <v>3.5025877958999327</v>
      </c>
      <c r="V79" s="241">
        <v>3.7277278741912658</v>
      </c>
      <c r="W79" s="241">
        <v>3.4815882282955823</v>
      </c>
      <c r="X79" s="241">
        <v>3.314875664311375</v>
      </c>
      <c r="Y79" s="241">
        <v>3.373096322677029</v>
      </c>
      <c r="Z79" s="241">
        <v>3.2887673325702913</v>
      </c>
    </row>
    <row r="80" spans="1:26">
      <c r="A80" s="234" t="s">
        <v>705</v>
      </c>
      <c r="B80" s="241">
        <v>7.8520378770522186</v>
      </c>
      <c r="C80" s="241">
        <v>7.9049315554149002</v>
      </c>
      <c r="D80" s="241">
        <v>7.0659661954166868</v>
      </c>
      <c r="E80" s="241">
        <v>7.1846429790686912</v>
      </c>
      <c r="F80" s="241">
        <v>7.3074624484170281</v>
      </c>
      <c r="G80" s="241">
        <v>6.9288100334628648</v>
      </c>
      <c r="H80" s="241">
        <v>6.8168304026492894</v>
      </c>
      <c r="I80" s="241">
        <v>6.4065151736446637</v>
      </c>
      <c r="J80" s="241">
        <v>6.2069346115309578</v>
      </c>
      <c r="K80" s="241">
        <v>5.62709481064838</v>
      </c>
      <c r="L80" s="241">
        <v>5.6759438010814849</v>
      </c>
      <c r="M80" s="241">
        <v>5.757213663511715</v>
      </c>
      <c r="N80" s="241">
        <v>6.3456536583682031</v>
      </c>
      <c r="O80" s="241">
        <v>7.2174031507427108</v>
      </c>
      <c r="P80" s="241">
        <v>8.2961968934435095</v>
      </c>
      <c r="Q80" s="241">
        <v>9.8105938714196608</v>
      </c>
      <c r="R80" s="241">
        <v>10.049024044168236</v>
      </c>
      <c r="S80" s="241">
        <v>9.8191817365460246</v>
      </c>
      <c r="T80" s="241">
        <v>8.9158034430813284</v>
      </c>
      <c r="U80" s="241">
        <v>8.8854398221118736</v>
      </c>
      <c r="V80" s="241">
        <v>9.2316515875732037</v>
      </c>
      <c r="W80" s="241">
        <v>9.0883841361107596</v>
      </c>
      <c r="X80" s="241">
        <v>8.8416176748704025</v>
      </c>
      <c r="Y80" s="241">
        <v>8.9813730509449243</v>
      </c>
      <c r="Z80" s="241">
        <v>9.1229197364794601</v>
      </c>
    </row>
    <row r="81" spans="1:26">
      <c r="A81" s="234" t="s">
        <v>706</v>
      </c>
      <c r="B81" s="241">
        <v>2.0820448939065304</v>
      </c>
      <c r="C81" s="241">
        <v>2.2103702586329086</v>
      </c>
      <c r="D81" s="241">
        <v>2.4146023071672009</v>
      </c>
      <c r="E81" s="241">
        <v>2.400993540933035</v>
      </c>
      <c r="F81" s="241">
        <v>2.2637600977155521</v>
      </c>
      <c r="G81" s="241">
        <v>2.1470549061133295</v>
      </c>
      <c r="H81" s="241">
        <v>2.223707798867173</v>
      </c>
      <c r="I81" s="241">
        <v>2.2497976608753594</v>
      </c>
      <c r="J81" s="241">
        <v>2.3716377491100147</v>
      </c>
      <c r="K81" s="241">
        <v>2.3802075287898576</v>
      </c>
      <c r="L81" s="241">
        <v>2.6059778205431812</v>
      </c>
      <c r="M81" s="241">
        <v>2.7521730407635285</v>
      </c>
      <c r="N81" s="241">
        <v>2.9106724309226029</v>
      </c>
      <c r="O81" s="241">
        <v>3.0021744424622741</v>
      </c>
      <c r="P81" s="241">
        <v>2.97486247781737</v>
      </c>
      <c r="Q81" s="241">
        <v>3.1143692445594024</v>
      </c>
      <c r="R81" s="241">
        <v>3.0286849724804821</v>
      </c>
      <c r="S81" s="241">
        <v>2.8883991643854436</v>
      </c>
      <c r="T81" s="241">
        <v>2.7054319346208202</v>
      </c>
      <c r="U81" s="241">
        <v>2.8051635304190663</v>
      </c>
      <c r="V81" s="241">
        <v>2.8360595654612442</v>
      </c>
      <c r="W81" s="241">
        <v>2.8259527211907258</v>
      </c>
      <c r="X81" s="241">
        <v>2.9319442407440528</v>
      </c>
      <c r="Y81" s="241">
        <v>3.1334724364639404</v>
      </c>
      <c r="Z81" s="241">
        <v>3.3499110415113602</v>
      </c>
    </row>
    <row r="82" spans="1:26">
      <c r="A82" s="234" t="s">
        <v>707</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v>3.236630844532681</v>
      </c>
      <c r="Y82" s="241">
        <v>3.0510949237031126</v>
      </c>
      <c r="Z82" s="241">
        <v>3.0981562442117099</v>
      </c>
    </row>
    <row r="83" spans="1:26">
      <c r="A83" s="234" t="s">
        <v>708</v>
      </c>
      <c r="B83" s="241">
        <v>2.320325227793496</v>
      </c>
      <c r="C83" s="241">
        <v>2.4688105555546258</v>
      </c>
      <c r="D83" s="241">
        <v>2.501079986918421</v>
      </c>
      <c r="E83" s="241">
        <v>2.5406545383975585</v>
      </c>
      <c r="F83" s="241">
        <v>2.864199852586649</v>
      </c>
      <c r="G83" s="241">
        <v>2.5218418531229174</v>
      </c>
      <c r="H83" s="241">
        <v>2.5051240788224733</v>
      </c>
      <c r="I83" s="241">
        <v>2.3981744145396116</v>
      </c>
      <c r="J83" s="241">
        <v>2.4416461643821372</v>
      </c>
      <c r="K83" s="241">
        <v>2.4112886864978909</v>
      </c>
      <c r="L83" s="241">
        <v>2.4255794012521048</v>
      </c>
      <c r="M83" s="241">
        <v>2.5021342984805321</v>
      </c>
      <c r="N83" s="241">
        <v>2.4801276576760194</v>
      </c>
      <c r="O83" s="241">
        <v>2.5201883852378462</v>
      </c>
      <c r="P83" s="241">
        <v>2.4999569905464702</v>
      </c>
      <c r="Q83" s="241">
        <v>2.4622477656039812</v>
      </c>
      <c r="R83" s="241">
        <v>2.3268977154059116</v>
      </c>
      <c r="S83" s="241">
        <v>2.2355107204615048</v>
      </c>
      <c r="T83" s="241">
        <v>2.0670328795626385</v>
      </c>
      <c r="U83" s="241">
        <v>2.213823356243064</v>
      </c>
      <c r="V83" s="241">
        <v>2.4791517678451567</v>
      </c>
      <c r="W83" s="241">
        <v>2.3729564311525371</v>
      </c>
      <c r="X83" s="241">
        <v>2.4696958362140218</v>
      </c>
      <c r="Y83" s="241">
        <v>2.5427493094909508</v>
      </c>
      <c r="Z83" s="241">
        <v>2.6268485852517012</v>
      </c>
    </row>
    <row r="84" spans="1:26">
      <c r="A84" s="234" t="s">
        <v>709</v>
      </c>
      <c r="B84" s="241"/>
      <c r="C84" s="241">
        <v>2.9039098046460476</v>
      </c>
      <c r="D84" s="241">
        <v>2.8258615407970704</v>
      </c>
      <c r="E84" s="241">
        <v>2.8017628541561481</v>
      </c>
      <c r="F84" s="241">
        <v>2.5599849534193666</v>
      </c>
      <c r="G84" s="241">
        <v>2.5139191992121686</v>
      </c>
      <c r="H84" s="241">
        <v>2.7391166677440526</v>
      </c>
      <c r="I84" s="241">
        <v>2.6721808765281736</v>
      </c>
      <c r="J84" s="241">
        <v>2.7748931779636274</v>
      </c>
      <c r="K84" s="241">
        <v>2.5302550887072703</v>
      </c>
      <c r="L84" s="241">
        <v>2.6254626353614157</v>
      </c>
      <c r="M84" s="241"/>
      <c r="N84" s="241"/>
      <c r="O84" s="241">
        <v>2.8130865501885278</v>
      </c>
      <c r="P84" s="241">
        <v>3.0927356488250179</v>
      </c>
      <c r="Q84" s="241">
        <v>3.3812732088691009</v>
      </c>
      <c r="R84" s="241">
        <v>3.558053371274108</v>
      </c>
      <c r="S84" s="241">
        <v>3.17238528381945</v>
      </c>
      <c r="T84" s="241">
        <v>2.8417554482434153</v>
      </c>
      <c r="U84" s="241">
        <v>3.0734594142714857</v>
      </c>
      <c r="V84" s="241">
        <v>3.0610808087714942</v>
      </c>
      <c r="W84" s="241">
        <v>3.1659254958685921</v>
      </c>
      <c r="X84" s="241">
        <v>3.3500376725190124</v>
      </c>
      <c r="Y84" s="241">
        <v>3.2585991147205684</v>
      </c>
      <c r="Z84" s="241">
        <v>3.3963907581274095</v>
      </c>
    </row>
    <row r="85" spans="1:26">
      <c r="A85" s="234" t="s">
        <v>710</v>
      </c>
      <c r="B85" s="241">
        <v>2.4107797280103673</v>
      </c>
      <c r="C85" s="241">
        <v>2.3803169700813314</v>
      </c>
      <c r="D85" s="241">
        <v>2.466663655791248</v>
      </c>
      <c r="E85" s="241">
        <v>2.3646448557234914</v>
      </c>
      <c r="F85" s="241">
        <v>2.4376866840615099</v>
      </c>
      <c r="G85" s="241">
        <v>2.4137591047985416</v>
      </c>
      <c r="H85" s="241">
        <v>2.4667956711519494</v>
      </c>
      <c r="I85" s="241">
        <v>2.2683741591173083</v>
      </c>
      <c r="J85" s="241">
        <v>2.2886926838639865</v>
      </c>
      <c r="K85" s="241">
        <v>2.2389654678581716</v>
      </c>
      <c r="L85" s="241">
        <v>2.3427955397706834</v>
      </c>
      <c r="M85" s="241">
        <v>2.5301379577939485</v>
      </c>
      <c r="N85" s="241">
        <v>2.6883825471053222</v>
      </c>
      <c r="O85" s="241">
        <v>3.0003153102800852</v>
      </c>
      <c r="P85" s="241">
        <v>3.3423259302425232</v>
      </c>
      <c r="Q85" s="241">
        <v>3.7342019379292122</v>
      </c>
      <c r="R85" s="241">
        <v>3.8579058596940325</v>
      </c>
      <c r="S85" s="241">
        <v>3.6529384923871824</v>
      </c>
      <c r="T85" s="241">
        <v>3.3701833653124322</v>
      </c>
      <c r="U85" s="241">
        <v>2.9802762679917167</v>
      </c>
      <c r="V85" s="241">
        <v>2.7592897959710303</v>
      </c>
      <c r="W85" s="241">
        <v>2.5697338988649174</v>
      </c>
      <c r="X85" s="241">
        <v>2.5302240536300973</v>
      </c>
      <c r="Y85" s="241">
        <v>3.3814777305960679</v>
      </c>
      <c r="Z85" s="241">
        <v>3.4843272631047175</v>
      </c>
    </row>
    <row r="86" spans="1:26">
      <c r="A86" s="234" t="s">
        <v>711</v>
      </c>
      <c r="B86" s="241">
        <v>2.0580597249949095</v>
      </c>
      <c r="C86" s="241">
        <v>2.0372309232308359</v>
      </c>
      <c r="D86" s="241">
        <v>2.1707358356017772</v>
      </c>
      <c r="E86" s="241">
        <v>2.2281523744681153</v>
      </c>
      <c r="F86" s="241">
        <v>2.2097734470262154</v>
      </c>
      <c r="G86" s="241">
        <v>2.3832408446147677</v>
      </c>
      <c r="H86" s="241">
        <v>2.4329184221966806</v>
      </c>
      <c r="I86" s="241">
        <v>2.6614814327122476</v>
      </c>
      <c r="J86" s="241">
        <v>2.660299637067149</v>
      </c>
      <c r="K86" s="241">
        <v>2.6678560556454411</v>
      </c>
      <c r="L86" s="241">
        <v>2.6711085291405965</v>
      </c>
      <c r="M86" s="241">
        <v>2.8324253826194399</v>
      </c>
      <c r="N86" s="241"/>
      <c r="O86" s="241">
        <v>2.9453987117238674</v>
      </c>
      <c r="P86" s="241">
        <v>2.9764315724557289</v>
      </c>
      <c r="Q86" s="241"/>
      <c r="R86" s="241"/>
      <c r="S86" s="241"/>
      <c r="T86" s="241"/>
      <c r="U86" s="241"/>
      <c r="V86" s="241"/>
      <c r="W86" s="241"/>
      <c r="X86" s="241"/>
      <c r="Y86" s="241"/>
      <c r="Z86" s="241"/>
    </row>
    <row r="87" spans="1:26">
      <c r="A87" s="234" t="s">
        <v>712</v>
      </c>
      <c r="B87" s="241"/>
      <c r="C87" s="241"/>
      <c r="D87" s="241"/>
      <c r="E87" s="241"/>
      <c r="F87" s="241"/>
      <c r="G87" s="241"/>
      <c r="H87" s="241"/>
      <c r="I87" s="241"/>
      <c r="J87" s="241"/>
      <c r="K87" s="241"/>
      <c r="L87" s="241">
        <v>2.1218723214140143</v>
      </c>
      <c r="M87" s="241">
        <v>2.3058312999688875</v>
      </c>
      <c r="N87" s="241">
        <v>2.4000540973264717</v>
      </c>
      <c r="O87" s="241">
        <v>2.5466773090650685</v>
      </c>
      <c r="P87" s="241">
        <v>2.65452719444751</v>
      </c>
      <c r="Q87" s="241">
        <v>2.7065170103353569</v>
      </c>
      <c r="R87" s="241">
        <v>2.6915452754869906</v>
      </c>
      <c r="S87" s="241">
        <v>2.7160619567645146</v>
      </c>
      <c r="T87" s="241">
        <v>2.555973206594047</v>
      </c>
      <c r="U87" s="241">
        <v>2.6549242157802491</v>
      </c>
      <c r="V87" s="241">
        <v>2.4812148932899416</v>
      </c>
      <c r="W87" s="241">
        <v>2.506191145969813</v>
      </c>
      <c r="X87" s="241">
        <v>2.408348980040369</v>
      </c>
      <c r="Y87" s="241">
        <v>2.2050401349205222</v>
      </c>
      <c r="Z87" s="241">
        <v>2.2699963428170791</v>
      </c>
    </row>
    <row r="88" spans="1:26">
      <c r="A88" s="234" t="s">
        <v>713</v>
      </c>
      <c r="B88" s="241">
        <v>2.2757269020207769</v>
      </c>
      <c r="C88" s="241">
        <v>2.3604806034302972</v>
      </c>
      <c r="D88" s="241">
        <v>2.4422248540641642</v>
      </c>
      <c r="E88" s="241">
        <v>2.5172616462084769</v>
      </c>
      <c r="F88" s="241">
        <v>2.6270129826679645</v>
      </c>
      <c r="G88" s="241">
        <v>2.4780538149482174</v>
      </c>
      <c r="H88" s="241">
        <v>2.624701068333029</v>
      </c>
      <c r="I88" s="241">
        <v>2.590930205307842</v>
      </c>
      <c r="J88" s="241">
        <v>2.5978237766840979</v>
      </c>
      <c r="K88" s="241">
        <v>2.6617506557855717</v>
      </c>
      <c r="L88" s="241">
        <v>2.7496875682509785</v>
      </c>
      <c r="M88" s="241"/>
      <c r="N88" s="241">
        <v>2.8972928996445333</v>
      </c>
      <c r="O88" s="241">
        <v>2.9698113475855092</v>
      </c>
      <c r="P88" s="241">
        <v>3.0363784780294769</v>
      </c>
      <c r="Q88" s="241">
        <v>3.1191217284782828</v>
      </c>
      <c r="R88" s="241">
        <v>3.0067231442734488</v>
      </c>
      <c r="S88" s="241">
        <v>2.8297681811222368</v>
      </c>
      <c r="T88" s="241">
        <v>2.5402934459195898</v>
      </c>
      <c r="U88" s="241">
        <v>2.5898859490865207</v>
      </c>
      <c r="V88" s="241">
        <v>2.6159469449235031</v>
      </c>
      <c r="W88" s="241">
        <v>2.4452285082247074</v>
      </c>
      <c r="X88" s="241">
        <v>2.5812102321264616</v>
      </c>
      <c r="Y88" s="241">
        <v>2.7172783555784781</v>
      </c>
      <c r="Z88" s="241">
        <v>2.7929378454807199</v>
      </c>
    </row>
    <row r="89" spans="1:26">
      <c r="A89" s="234" t="s">
        <v>714</v>
      </c>
      <c r="B89" s="241">
        <v>1.9776235843102241</v>
      </c>
      <c r="C89" s="241">
        <v>2.0346846565948118</v>
      </c>
      <c r="D89" s="241">
        <v>2.3315433245431403</v>
      </c>
      <c r="E89" s="241">
        <v>2.5608814020478521</v>
      </c>
      <c r="F89" s="241">
        <v>2.9287175079620318</v>
      </c>
      <c r="G89" s="241">
        <v>2.5806754850169518</v>
      </c>
      <c r="H89" s="241">
        <v>2.6290635772089197</v>
      </c>
      <c r="I89" s="241">
        <v>2.2488825987881271</v>
      </c>
      <c r="J89" s="241"/>
      <c r="K89" s="241"/>
      <c r="L89" s="241">
        <v>2.6320211055483553</v>
      </c>
      <c r="M89" s="241"/>
      <c r="N89" s="241"/>
      <c r="O89" s="241">
        <v>3.0277173071859163</v>
      </c>
      <c r="P89" s="241">
        <v>2.9957632532629908</v>
      </c>
      <c r="Q89" s="241">
        <v>3.0329547894085227</v>
      </c>
      <c r="R89" s="241">
        <v>3.0182983307351927</v>
      </c>
      <c r="S89" s="241">
        <v>3.1998732647482937</v>
      </c>
      <c r="T89" s="241">
        <v>3.0947334765579759</v>
      </c>
      <c r="U89" s="241">
        <v>3.1318802460824591</v>
      </c>
      <c r="V89" s="241">
        <v>3.3132890802882757</v>
      </c>
      <c r="W89" s="241">
        <v>3.1876040169679305</v>
      </c>
      <c r="X89" s="241">
        <v>3.2462819995166448</v>
      </c>
      <c r="Y89" s="241">
        <v>3.1797697680963899</v>
      </c>
      <c r="Z89" s="241">
        <v>3.1417459520641708</v>
      </c>
    </row>
    <row r="90" spans="1:26">
      <c r="A90" s="234" t="s">
        <v>715</v>
      </c>
      <c r="B90" s="241"/>
      <c r="C90" s="241"/>
      <c r="D90" s="241"/>
      <c r="E90" s="241"/>
      <c r="F90" s="241"/>
      <c r="G90" s="241"/>
      <c r="H90" s="241"/>
      <c r="I90" s="241"/>
      <c r="J90" s="241"/>
      <c r="K90" s="241"/>
      <c r="L90" s="241">
        <v>2.8671133090525327</v>
      </c>
      <c r="M90" s="241">
        <v>3.0401215573476561</v>
      </c>
      <c r="N90" s="241">
        <v>3.5899981174499875</v>
      </c>
      <c r="O90" s="241">
        <v>4.1599401086460315</v>
      </c>
      <c r="P90" s="241">
        <v>4.7097893435605256</v>
      </c>
      <c r="Q90" s="241">
        <v>5.1148325284773186</v>
      </c>
      <c r="R90" s="241">
        <v>4.9321689620240026</v>
      </c>
      <c r="S90" s="241">
        <v>4.7754093585177966</v>
      </c>
      <c r="T90" s="241">
        <v>4.3560565070044373</v>
      </c>
      <c r="U90" s="241">
        <v>3.7880204784077085</v>
      </c>
      <c r="V90" s="241">
        <v>4.0979895199144698</v>
      </c>
      <c r="W90" s="241">
        <v>3.7113715113591952</v>
      </c>
      <c r="X90" s="241">
        <v>3.3062122088680503</v>
      </c>
      <c r="Y90" s="241">
        <v>3.5500349362035788</v>
      </c>
      <c r="Z90" s="241">
        <v>3.3477533565081528</v>
      </c>
    </row>
    <row r="91" spans="1:26">
      <c r="A91" s="234" t="s">
        <v>716</v>
      </c>
      <c r="B91" s="241">
        <v>2.9698306726027379</v>
      </c>
      <c r="C91" s="241">
        <v>2.9063229139863207</v>
      </c>
      <c r="D91" s="241">
        <v>3.0016033447689083</v>
      </c>
      <c r="E91" s="241">
        <v>3.1367770786979738</v>
      </c>
      <c r="F91" s="241">
        <v>2.9286009462279385</v>
      </c>
      <c r="G91" s="241">
        <v>3.0808290522543049</v>
      </c>
      <c r="H91" s="241">
        <v>3.1205519948345777</v>
      </c>
      <c r="I91" s="241">
        <v>3.1946319503020804</v>
      </c>
      <c r="J91" s="241">
        <v>3.0231455962561085</v>
      </c>
      <c r="K91" s="241">
        <v>2.9008689562692958</v>
      </c>
      <c r="L91" s="241">
        <v>2.929979607833693</v>
      </c>
      <c r="M91" s="241">
        <v>3.0798505011310144</v>
      </c>
      <c r="N91" s="241">
        <v>3.0766234730050552</v>
      </c>
      <c r="O91" s="241">
        <v>3.2625488842812418</v>
      </c>
      <c r="P91" s="241">
        <v>3.2287391128880869</v>
      </c>
      <c r="Q91" s="241">
        <v>3.5154173807052125</v>
      </c>
      <c r="R91" s="241">
        <v>3.5469094360496345</v>
      </c>
      <c r="S91" s="241">
        <v>3.4963821107034541</v>
      </c>
      <c r="T91" s="241">
        <v>3.2352709968838766</v>
      </c>
      <c r="U91" s="241">
        <v>3.2128983217796367</v>
      </c>
      <c r="V91" s="241">
        <v>3.2240369712185455</v>
      </c>
      <c r="W91" s="241">
        <v>3.2210505375001621</v>
      </c>
      <c r="X91" s="241">
        <v>3.1452439652990902</v>
      </c>
      <c r="Y91" s="241">
        <v>3.1048919799292753</v>
      </c>
      <c r="Z91" s="241">
        <v>3.0370136717877894</v>
      </c>
    </row>
    <row r="92" spans="1:26">
      <c r="A92" s="234" t="s">
        <v>717</v>
      </c>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v>2.8894263642624041</v>
      </c>
      <c r="Z92" s="241">
        <v>3.1158059353372174</v>
      </c>
    </row>
    <row r="93" spans="1:26">
      <c r="A93" s="234" t="s">
        <v>718</v>
      </c>
      <c r="B93" s="241">
        <v>1.9923688939977113</v>
      </c>
      <c r="C93" s="241">
        <v>1.9484504387107879</v>
      </c>
      <c r="D93" s="241">
        <v>2.0569195773828812</v>
      </c>
      <c r="E93" s="241">
        <v>2.1642521890594195</v>
      </c>
      <c r="F93" s="241">
        <v>2.1052952873044406</v>
      </c>
      <c r="G93" s="241">
        <v>2.179049812729235</v>
      </c>
      <c r="H93" s="241">
        <v>2.1663341484630063</v>
      </c>
      <c r="I93" s="241">
        <v>2.3647442046737757</v>
      </c>
      <c r="J93" s="241">
        <v>2.4511913655596307</v>
      </c>
      <c r="K93" s="241">
        <v>2.3576207460724885</v>
      </c>
      <c r="L93" s="241">
        <v>2.471272303485744</v>
      </c>
      <c r="M93" s="241">
        <v>2.691322979526614</v>
      </c>
      <c r="N93" s="241">
        <v>2.8408253577865339</v>
      </c>
      <c r="O93" s="241">
        <v>2.9563644553359092</v>
      </c>
      <c r="P93" s="241">
        <v>3.0293413447419346</v>
      </c>
      <c r="Q93" s="241">
        <v>3.0598776528285496</v>
      </c>
      <c r="R93" s="241">
        <v>2.8633145385247851</v>
      </c>
      <c r="S93" s="241">
        <v>2.5979103128751246</v>
      </c>
      <c r="T93" s="241">
        <v>1.9418837782609346</v>
      </c>
      <c r="U93" s="241">
        <v>1.7070171761373558</v>
      </c>
      <c r="V93" s="241">
        <v>1.7522194815351426</v>
      </c>
      <c r="W93" s="241">
        <v>1.6177060677373971</v>
      </c>
      <c r="X93" s="241">
        <v>1.7931930973205705</v>
      </c>
      <c r="Y93" s="241">
        <v>2.0548574651080873</v>
      </c>
      <c r="Z93" s="241">
        <v>2.4263210020523496</v>
      </c>
    </row>
    <row r="94" spans="1:26">
      <c r="A94" s="234" t="s">
        <v>719</v>
      </c>
      <c r="B94" s="241">
        <v>2.7593092931348062</v>
      </c>
      <c r="C94" s="241">
        <v>2.9213541463845045</v>
      </c>
      <c r="D94" s="241">
        <v>3.1091290728229488</v>
      </c>
      <c r="E94" s="241">
        <v>2.8576596991113927</v>
      </c>
      <c r="F94" s="241">
        <v>2.9033670461246777</v>
      </c>
      <c r="G94" s="241">
        <v>2.9454850127782191</v>
      </c>
      <c r="H94" s="241">
        <v>2.8727975953302272</v>
      </c>
      <c r="I94" s="241">
        <v>2.9440059353459285</v>
      </c>
      <c r="J94" s="241">
        <v>2.9884758875504809</v>
      </c>
      <c r="K94" s="241">
        <v>2.9277613412228796</v>
      </c>
      <c r="L94" s="241">
        <v>3.1122010871933137</v>
      </c>
      <c r="M94" s="241">
        <v>3.402497947791467</v>
      </c>
      <c r="N94" s="241">
        <v>3.714035568073708</v>
      </c>
      <c r="O94" s="241">
        <v>4.0704401171409428</v>
      </c>
      <c r="P94" s="241">
        <v>6.0420289220192673</v>
      </c>
      <c r="Q94" s="241">
        <v>6.2392842211314843</v>
      </c>
      <c r="R94" s="241">
        <v>5.9561439875315427</v>
      </c>
      <c r="S94" s="241">
        <v>5.3187784073512674</v>
      </c>
      <c r="T94" s="241">
        <v>3.8420581076064688</v>
      </c>
      <c r="U94" s="241">
        <v>2.6734112665121974</v>
      </c>
      <c r="V94" s="241">
        <v>2.6950024673489783</v>
      </c>
      <c r="W94" s="241">
        <v>2.5723069822288331</v>
      </c>
      <c r="X94" s="241">
        <v>2.7390282407078468</v>
      </c>
      <c r="Y94" s="241">
        <v>3.3986525530025768</v>
      </c>
      <c r="Z94" s="241">
        <v>3.8490420294564252</v>
      </c>
    </row>
    <row r="95" spans="1:26">
      <c r="A95" s="234" t="s">
        <v>720</v>
      </c>
      <c r="B95" s="241">
        <v>2.4890505933666196</v>
      </c>
      <c r="C95" s="241">
        <v>2.6281476703851894</v>
      </c>
      <c r="D95" s="241">
        <v>2.8148075012596396</v>
      </c>
      <c r="E95" s="241">
        <v>2.8738210226036243</v>
      </c>
      <c r="F95" s="241">
        <v>2.8135736058991041</v>
      </c>
      <c r="G95" s="241">
        <v>2.5841309574688345</v>
      </c>
      <c r="H95" s="241">
        <v>2.4692083641752691</v>
      </c>
      <c r="I95" s="241">
        <v>2.4906391498509444</v>
      </c>
      <c r="J95" s="241">
        <v>2.4531868827621248</v>
      </c>
      <c r="K95" s="241">
        <v>2.704240542159829</v>
      </c>
      <c r="L95" s="241">
        <v>2.8258195092563048</v>
      </c>
      <c r="M95" s="241">
        <v>2.9033445956595618</v>
      </c>
      <c r="N95" s="241">
        <v>3.0195171889091608</v>
      </c>
      <c r="O95" s="241">
        <v>3.2522656228045372</v>
      </c>
      <c r="P95" s="241">
        <v>3.3268018804531634</v>
      </c>
      <c r="Q95" s="241">
        <v>3.3169221994022724</v>
      </c>
      <c r="R95" s="241">
        <v>3.1446191925319322</v>
      </c>
      <c r="S95" s="241">
        <v>3.0459371306147953</v>
      </c>
      <c r="T95" s="241">
        <v>2.8535284870654545</v>
      </c>
      <c r="U95" s="241">
        <v>2.9055048878065279</v>
      </c>
      <c r="V95" s="241">
        <v>2.9831622621509397</v>
      </c>
      <c r="W95" s="241">
        <v>2.8460584224936514</v>
      </c>
      <c r="X95" s="241">
        <v>2.9266045752328278</v>
      </c>
      <c r="Y95" s="241">
        <v>2.8421406488616165</v>
      </c>
      <c r="Z95" s="241">
        <v>2.7868140851126375</v>
      </c>
    </row>
    <row r="96" spans="1:26">
      <c r="A96" s="234" t="s">
        <v>721</v>
      </c>
      <c r="B96" s="241">
        <v>2.0159185449516737</v>
      </c>
      <c r="C96" s="241">
        <v>1.9407582227791587</v>
      </c>
      <c r="D96" s="241">
        <v>2.0640504004341818</v>
      </c>
      <c r="E96" s="241">
        <v>2.129211810146463</v>
      </c>
      <c r="F96" s="241">
        <v>2.216359994194903</v>
      </c>
      <c r="G96" s="241">
        <v>2.3041024720060665</v>
      </c>
      <c r="H96" s="241">
        <v>2.3792235520075589</v>
      </c>
      <c r="I96" s="241">
        <v>2.4683749287718046</v>
      </c>
      <c r="J96" s="241">
        <v>2.5096713666530408</v>
      </c>
      <c r="K96" s="241">
        <v>2.4188426592227481</v>
      </c>
      <c r="L96" s="241">
        <v>2.6176637137618828</v>
      </c>
      <c r="M96" s="241">
        <v>2.8226799935198477</v>
      </c>
      <c r="N96" s="241">
        <v>2.9285634158821252</v>
      </c>
      <c r="O96" s="241">
        <v>2.9925853223651928</v>
      </c>
      <c r="P96" s="241">
        <v>3.0347252717471185</v>
      </c>
      <c r="Q96" s="241"/>
      <c r="R96" s="241">
        <v>2.8201102129689977</v>
      </c>
      <c r="S96" s="241">
        <v>2.7480207546856423</v>
      </c>
      <c r="T96" s="241">
        <v>2.5757389777942774</v>
      </c>
      <c r="U96" s="241">
        <v>2.7115075119894629</v>
      </c>
      <c r="V96" s="241">
        <v>2.6843739584435404</v>
      </c>
      <c r="W96" s="241">
        <v>2.5623209975249517</v>
      </c>
      <c r="X96" s="241">
        <v>2.6930596014413428</v>
      </c>
      <c r="Y96" s="241">
        <v>2.7275333999639897</v>
      </c>
      <c r="Z96" s="241">
        <v>2.784938204369777</v>
      </c>
    </row>
    <row r="97" spans="1:26">
      <c r="A97" s="234" t="s">
        <v>722</v>
      </c>
      <c r="B97" s="241">
        <v>2.3203616546135231</v>
      </c>
      <c r="C97" s="241">
        <v>2.3315616671709423</v>
      </c>
      <c r="D97" s="241"/>
      <c r="E97" s="241"/>
      <c r="F97" s="241">
        <v>2.3461411058987514</v>
      </c>
      <c r="G97" s="241">
        <v>2.4194650374314461</v>
      </c>
      <c r="H97" s="241">
        <v>2.41329872212658</v>
      </c>
      <c r="I97" s="241">
        <v>2.547056379809439</v>
      </c>
      <c r="J97" s="241">
        <v>2.5577477195940936</v>
      </c>
      <c r="K97" s="241">
        <v>2.3621245127800732</v>
      </c>
      <c r="L97" s="241">
        <v>2.2404087165324933</v>
      </c>
      <c r="M97" s="241">
        <v>2.3759267571666376</v>
      </c>
      <c r="N97" s="241">
        <v>2.3300560378478568</v>
      </c>
      <c r="O97" s="241">
        <v>2.5477071956030404</v>
      </c>
      <c r="P97" s="241">
        <v>2.7468079495015014</v>
      </c>
      <c r="Q97" s="241">
        <v>2.8640360514583478</v>
      </c>
      <c r="R97" s="241">
        <v>2.9157587737947681</v>
      </c>
      <c r="S97" s="241">
        <v>2.8440225379761892</v>
      </c>
      <c r="T97" s="241">
        <v>2.8280342492492418</v>
      </c>
      <c r="U97" s="241">
        <v>2.967448095041918</v>
      </c>
      <c r="V97" s="241">
        <v>2.9544401190835168</v>
      </c>
      <c r="W97" s="241">
        <v>2.8820625648068599</v>
      </c>
      <c r="X97" s="241">
        <v>2.941613283849466</v>
      </c>
      <c r="Y97" s="241">
        <v>2.8279231533620406</v>
      </c>
      <c r="Z97" s="241">
        <v>2.689575748258012</v>
      </c>
    </row>
    <row r="98" spans="1:26">
      <c r="A98" s="234" t="s">
        <v>723</v>
      </c>
      <c r="B98" s="241">
        <v>5.617788820659781</v>
      </c>
      <c r="C98" s="241">
        <v>5.7191435945602347</v>
      </c>
      <c r="D98" s="241">
        <v>5.4656084190728471</v>
      </c>
      <c r="E98" s="241">
        <v>5.1661585982194449</v>
      </c>
      <c r="F98" s="241">
        <v>4.86161555085231</v>
      </c>
      <c r="G98" s="241">
        <v>4.3604303656084138</v>
      </c>
      <c r="H98" s="241">
        <v>4.0274041737947703</v>
      </c>
      <c r="I98" s="241">
        <v>4.0178598029430486</v>
      </c>
      <c r="J98" s="241">
        <v>4.2586425063266651</v>
      </c>
      <c r="K98" s="241">
        <v>4.3292886342618582</v>
      </c>
      <c r="L98" s="241">
        <v>4.6121460029860968</v>
      </c>
      <c r="M98" s="241">
        <v>5.0615820102364104</v>
      </c>
      <c r="N98" s="241">
        <v>5.9281089360500809</v>
      </c>
      <c r="O98" s="241">
        <v>7.1466026089767949</v>
      </c>
      <c r="P98" s="241">
        <v>8.8357486890939505</v>
      </c>
      <c r="Q98" s="241">
        <v>10.036106975389433</v>
      </c>
      <c r="R98" s="241">
        <v>10.359612774036538</v>
      </c>
      <c r="S98" s="241">
        <v>9.7011238470129655</v>
      </c>
      <c r="T98" s="241">
        <v>6.7288124120346442</v>
      </c>
      <c r="U98" s="241">
        <v>5.6213026601217564</v>
      </c>
      <c r="V98" s="241">
        <v>5.5367431155952191</v>
      </c>
      <c r="W98" s="241">
        <v>5.3307878034973752</v>
      </c>
      <c r="X98" s="241">
        <v>5.5831084859739182</v>
      </c>
      <c r="Y98" s="241">
        <v>6.7419665461842575</v>
      </c>
      <c r="Z98" s="241">
        <v>7.3884237446395753</v>
      </c>
    </row>
    <row r="99" spans="1:26">
      <c r="A99" s="234" t="s">
        <v>724</v>
      </c>
      <c r="B99" s="241">
        <v>2.1131248807134937</v>
      </c>
      <c r="C99" s="241">
        <v>2.3509075906255084</v>
      </c>
      <c r="D99" s="241">
        <v>2.4992199998977673</v>
      </c>
      <c r="E99" s="241">
        <v>2.5646150308318005</v>
      </c>
      <c r="F99" s="241">
        <v>2.6079680591388534</v>
      </c>
      <c r="G99" s="241">
        <v>2.4539498451657664</v>
      </c>
      <c r="H99" s="241">
        <v>2.4165996462803827</v>
      </c>
      <c r="I99" s="241">
        <v>2.4276661201365166</v>
      </c>
      <c r="J99" s="241">
        <v>2.4697267320455336</v>
      </c>
      <c r="K99" s="241">
        <v>2.6644901348713415</v>
      </c>
      <c r="L99" s="241">
        <v>2.8224113419706081</v>
      </c>
      <c r="M99" s="241"/>
      <c r="N99" s="241">
        <v>2.8943620828572225</v>
      </c>
      <c r="O99" s="241">
        <v>3.0757290377974758</v>
      </c>
      <c r="P99" s="241">
        <v>3.0506371709640363</v>
      </c>
      <c r="Q99" s="241">
        <v>3.013357747193266</v>
      </c>
      <c r="R99" s="241">
        <v>2.96123903280278</v>
      </c>
      <c r="S99" s="241">
        <v>2.9136748480688839</v>
      </c>
      <c r="T99" s="241">
        <v>2.7107464703157689</v>
      </c>
      <c r="U99" s="241">
        <v>2.7882025300003868</v>
      </c>
      <c r="V99" s="241">
        <v>2.8930793563263655</v>
      </c>
      <c r="W99" s="241">
        <v>2.7106704161826909</v>
      </c>
      <c r="X99" s="241">
        <v>2.7922077231491329</v>
      </c>
      <c r="Y99" s="241">
        <v>2.7122615880642544</v>
      </c>
      <c r="Z99" s="241">
        <v>2.7039245629399322</v>
      </c>
    </row>
    <row r="100" spans="1:26">
      <c r="A100" s="234" t="s">
        <v>725</v>
      </c>
      <c r="B100" s="241">
        <v>2.3704638919536083</v>
      </c>
      <c r="C100" s="241">
        <v>2.5036505038481947</v>
      </c>
      <c r="D100" s="241">
        <v>2.5319044480757955</v>
      </c>
      <c r="E100" s="241">
        <v>2.9571167960621589</v>
      </c>
      <c r="F100" s="241">
        <v>2.9875217507723324</v>
      </c>
      <c r="G100" s="241">
        <v>2.7944865988391694</v>
      </c>
      <c r="H100" s="241">
        <v>2.8661998753438085</v>
      </c>
      <c r="I100" s="241">
        <v>2.9852636105298163</v>
      </c>
      <c r="J100" s="241">
        <v>2.9876771739804728</v>
      </c>
      <c r="K100" s="241">
        <v>2.7714116992150757</v>
      </c>
      <c r="L100" s="241">
        <v>3.1119950688440907</v>
      </c>
      <c r="M100" s="241">
        <v>3.2869852691320762</v>
      </c>
      <c r="N100" s="241">
        <v>3.56253524015036</v>
      </c>
      <c r="O100" s="241">
        <v>3.7683493965710402</v>
      </c>
      <c r="P100" s="241">
        <v>3.9731833363007278</v>
      </c>
      <c r="Q100" s="241">
        <v>4.1735320729082588</v>
      </c>
      <c r="R100" s="241">
        <v>4.0455979776164348</v>
      </c>
      <c r="S100" s="241">
        <v>3.9076103856190425</v>
      </c>
      <c r="T100" s="241">
        <v>3.743324297828821</v>
      </c>
      <c r="U100" s="241">
        <v>3.6563285232280438</v>
      </c>
      <c r="V100" s="241">
        <v>3.8750936724353444</v>
      </c>
      <c r="W100" s="241">
        <v>3.6522929994542723</v>
      </c>
      <c r="X100" s="241">
        <v>3.5389852753553126</v>
      </c>
      <c r="Y100" s="241">
        <v>3.6077772214642505</v>
      </c>
      <c r="Z100" s="241">
        <v>3.7016789035634212</v>
      </c>
    </row>
    <row r="101" spans="1:26">
      <c r="A101" s="234" t="s">
        <v>726</v>
      </c>
      <c r="B101" s="241"/>
      <c r="C101" s="241"/>
      <c r="D101" s="241"/>
      <c r="E101" s="241"/>
      <c r="F101" s="241"/>
      <c r="G101" s="241"/>
      <c r="H101" s="241"/>
      <c r="I101" s="241"/>
      <c r="J101" s="241"/>
      <c r="K101" s="241"/>
      <c r="L101" s="241"/>
      <c r="M101" s="241"/>
      <c r="N101" s="241"/>
      <c r="O101" s="241"/>
      <c r="P101" s="241"/>
      <c r="Q101" s="241"/>
      <c r="R101" s="241"/>
      <c r="S101" s="241"/>
      <c r="T101" s="241">
        <v>3.4944324793557757</v>
      </c>
      <c r="U101" s="241">
        <v>3.4438925886526759</v>
      </c>
      <c r="V101" s="241">
        <v>3.500702351352881</v>
      </c>
      <c r="W101" s="241">
        <v>3.1600187142337872</v>
      </c>
      <c r="X101" s="241">
        <v>3.1467327240965171</v>
      </c>
      <c r="Y101" s="241">
        <v>3.35595037718796</v>
      </c>
      <c r="Z101" s="241">
        <v>3.3707942346553712</v>
      </c>
    </row>
    <row r="102" spans="1:26">
      <c r="A102" s="234" t="s">
        <v>727</v>
      </c>
      <c r="B102" s="241">
        <v>2.9052631469272305</v>
      </c>
      <c r="C102" s="241">
        <v>2.93528909930362</v>
      </c>
      <c r="D102" s="241">
        <v>3.0893177290717091</v>
      </c>
      <c r="E102" s="241">
        <v>3.0857994644528208</v>
      </c>
      <c r="F102" s="241">
        <v>2.7079610581353335</v>
      </c>
      <c r="G102" s="241">
        <v>2.6718314033894925</v>
      </c>
      <c r="H102" s="241">
        <v>2.83426982115662</v>
      </c>
      <c r="I102" s="241">
        <v>3.0172110787499817</v>
      </c>
      <c r="J102" s="241">
        <v>2.9011435596860666</v>
      </c>
      <c r="K102" s="241">
        <v>2.7313218808813855</v>
      </c>
      <c r="L102" s="241">
        <v>2.8116982820071583</v>
      </c>
      <c r="M102" s="241">
        <v>2.9926409726001504</v>
      </c>
      <c r="N102" s="241">
        <v>3.0634149353917586</v>
      </c>
      <c r="O102" s="241">
        <v>3.1379238757303134</v>
      </c>
      <c r="P102" s="241">
        <v>3.2380240144672547</v>
      </c>
      <c r="Q102" s="241">
        <v>3.3604559666852976</v>
      </c>
      <c r="R102" s="241">
        <v>3.283140197859455</v>
      </c>
      <c r="S102" s="241">
        <v>2.9771500673537945</v>
      </c>
      <c r="T102" s="241">
        <v>2.4824541930058084</v>
      </c>
      <c r="U102" s="241">
        <v>2.592428886022208</v>
      </c>
      <c r="V102" s="241">
        <v>2.635073518161847</v>
      </c>
      <c r="W102" s="241">
        <v>2.4831549892894715</v>
      </c>
      <c r="X102" s="241">
        <v>2.5455819359814926</v>
      </c>
      <c r="Y102" s="241">
        <v>2.6607482941558627</v>
      </c>
      <c r="Z102" s="241">
        <v>2.7544225492480039</v>
      </c>
    </row>
    <row r="103" spans="1:26">
      <c r="A103" s="234" t="s">
        <v>728</v>
      </c>
      <c r="B103" s="241">
        <v>3.063627661578983</v>
      </c>
      <c r="C103" s="241">
        <v>3.0777442217365714</v>
      </c>
      <c r="D103" s="241">
        <v>3.1788400136605182</v>
      </c>
      <c r="E103" s="241">
        <v>3.1384101961288611</v>
      </c>
      <c r="F103" s="241">
        <v>3.0998397102722626</v>
      </c>
      <c r="G103" s="241">
        <v>3.1584163932716383</v>
      </c>
      <c r="H103" s="241">
        <v>3.2806237910471596</v>
      </c>
      <c r="I103" s="241">
        <v>3.3197478078607885</v>
      </c>
      <c r="J103" s="241">
        <v>3.2007342036508786</v>
      </c>
      <c r="K103" s="241">
        <v>3.3390667145354009</v>
      </c>
      <c r="L103" s="241">
        <v>3.5725639342236386</v>
      </c>
      <c r="M103" s="241">
        <v>3.9687918978366148</v>
      </c>
      <c r="N103" s="241">
        <v>4.8927692640838387</v>
      </c>
      <c r="O103" s="241">
        <v>5.7564432075832146</v>
      </c>
      <c r="P103" s="241">
        <v>7.0164573794968801</v>
      </c>
      <c r="Q103" s="241">
        <v>8.7461373973965433</v>
      </c>
      <c r="R103" s="241">
        <v>8.0759424231780859</v>
      </c>
      <c r="S103" s="241">
        <v>7.4726867642944406</v>
      </c>
      <c r="T103" s="241">
        <v>5.8888911866572915</v>
      </c>
      <c r="U103" s="241">
        <v>4.5563457480622498</v>
      </c>
      <c r="V103" s="241">
        <v>4.4940351936995402</v>
      </c>
      <c r="W103" s="241">
        <v>4.0357391633865873</v>
      </c>
      <c r="X103" s="241">
        <v>4.432045707617875</v>
      </c>
      <c r="Y103" s="241">
        <v>5.3059634324746536</v>
      </c>
      <c r="Z103" s="241">
        <v>5.5810313668335017</v>
      </c>
    </row>
    <row r="104" spans="1:26">
      <c r="A104" s="234" t="s">
        <v>729</v>
      </c>
      <c r="B104" s="241">
        <v>2.5607770788540503</v>
      </c>
      <c r="C104" s="241">
        <v>2.7333006994255036</v>
      </c>
      <c r="D104" s="241">
        <v>2.803985948036904</v>
      </c>
      <c r="E104" s="241">
        <v>3.173600514986231</v>
      </c>
      <c r="F104" s="241">
        <v>3.014343788905435</v>
      </c>
      <c r="G104" s="241">
        <v>2.7497521096063244</v>
      </c>
      <c r="H104" s="241">
        <v>2.9339119726924268</v>
      </c>
      <c r="I104" s="241">
        <v>3.1158776079057438</v>
      </c>
      <c r="J104" s="241">
        <v>3.1781639519670457</v>
      </c>
      <c r="K104" s="241">
        <v>2.9302182680373043</v>
      </c>
      <c r="L104" s="241">
        <v>3.0248841897220813</v>
      </c>
      <c r="M104" s="241">
        <v>3.2835893070191431</v>
      </c>
      <c r="N104" s="241">
        <v>3.7780894004160555</v>
      </c>
      <c r="O104" s="241">
        <v>3.9478946188581969</v>
      </c>
      <c r="P104" s="241">
        <v>4.183998359317644</v>
      </c>
      <c r="Q104" s="241">
        <v>4.4183337753659089</v>
      </c>
      <c r="R104" s="241">
        <v>4.4240747629603057</v>
      </c>
      <c r="S104" s="241">
        <v>4.2908727254457215</v>
      </c>
      <c r="T104" s="241">
        <v>3.9144310125921211</v>
      </c>
      <c r="U104" s="241">
        <v>3.7554993112666755</v>
      </c>
      <c r="V104" s="241">
        <v>4.1129407830941247</v>
      </c>
      <c r="W104" s="241">
        <v>3.6261573294456477</v>
      </c>
      <c r="X104" s="241">
        <v>3.6090805923078872</v>
      </c>
      <c r="Y104" s="241">
        <v>3.8166089266624978</v>
      </c>
      <c r="Z104" s="241">
        <v>3.9074385398230573</v>
      </c>
    </row>
    <row r="105" spans="1:26">
      <c r="A105" s="234" t="s">
        <v>730</v>
      </c>
      <c r="B105" s="241">
        <v>2.3645870134176481</v>
      </c>
      <c r="C105" s="241">
        <v>2.6131987032080106</v>
      </c>
      <c r="D105" s="241">
        <v>2.589000205134294</v>
      </c>
      <c r="E105" s="241">
        <v>2.49901378934881</v>
      </c>
      <c r="F105" s="241">
        <v>2.5958923564253498</v>
      </c>
      <c r="G105" s="241">
        <v>2.4165867326113193</v>
      </c>
      <c r="H105" s="241">
        <v>2.4276410736953817</v>
      </c>
      <c r="I105" s="241">
        <v>2.4139636102535769</v>
      </c>
      <c r="J105" s="241">
        <v>2.3153366399992761</v>
      </c>
      <c r="K105" s="241">
        <v>2.5463131117803721</v>
      </c>
      <c r="L105" s="241">
        <v>2.6909886374227963</v>
      </c>
      <c r="M105" s="241">
        <v>2.958753197954767</v>
      </c>
      <c r="N105" s="241">
        <v>3.2250689683627352</v>
      </c>
      <c r="O105" s="241">
        <v>3.4880436349098702</v>
      </c>
      <c r="P105" s="241">
        <v>3.6961278245475455</v>
      </c>
      <c r="Q105" s="241">
        <v>3.8589650505755353</v>
      </c>
      <c r="R105" s="241">
        <v>3.7591623415204323</v>
      </c>
      <c r="S105" s="241">
        <v>3.5068232925122658</v>
      </c>
      <c r="T105" s="241">
        <v>3.0132245649557845</v>
      </c>
      <c r="U105" s="241">
        <v>2.8018757393154399</v>
      </c>
      <c r="V105" s="241">
        <v>2.679315207516241</v>
      </c>
      <c r="W105" s="241">
        <v>2.3657747160661993</v>
      </c>
      <c r="X105" s="241">
        <v>2.5595183440596738</v>
      </c>
      <c r="Y105" s="241">
        <v>2.8576984894154029</v>
      </c>
      <c r="Z105" s="241">
        <v>3.1187484626959288</v>
      </c>
    </row>
    <row r="106" spans="1:26">
      <c r="A106" s="234" t="s">
        <v>731</v>
      </c>
      <c r="B106" s="241">
        <v>2.3633864112537744</v>
      </c>
      <c r="C106" s="241">
        <v>2.3558101707958503</v>
      </c>
      <c r="D106" s="241">
        <v>2.3931309072785032</v>
      </c>
      <c r="E106" s="241">
        <v>2.6517320500753669</v>
      </c>
      <c r="F106" s="241">
        <v>2.5609191963262798</v>
      </c>
      <c r="G106" s="241">
        <v>2.9134293322263995</v>
      </c>
      <c r="H106" s="241">
        <v>2.8094235225488107</v>
      </c>
      <c r="I106" s="241">
        <v>2.8210983007326296</v>
      </c>
      <c r="J106" s="241">
        <v>2.6894945175619527</v>
      </c>
      <c r="K106" s="241">
        <v>2.7595669385938888</v>
      </c>
      <c r="L106" s="241">
        <v>2.8616464961841031</v>
      </c>
      <c r="M106" s="241">
        <v>2.854836824821422</v>
      </c>
      <c r="N106" s="241">
        <v>2.9993693288490917</v>
      </c>
      <c r="O106" s="241">
        <v>3.277629787788908</v>
      </c>
      <c r="P106" s="241">
        <v>3.3519902306479135</v>
      </c>
      <c r="Q106" s="241">
        <v>3.7240349051212265</v>
      </c>
      <c r="R106" s="241">
        <v>3.7144269386322302</v>
      </c>
      <c r="S106" s="241">
        <v>3.5344951491079937</v>
      </c>
      <c r="T106" s="241">
        <v>3.2871375973873973</v>
      </c>
      <c r="U106" s="241">
        <v>3.330830936488923</v>
      </c>
      <c r="V106" s="241">
        <v>3.0726033743497387</v>
      </c>
      <c r="W106" s="241">
        <v>2.5617486746228133</v>
      </c>
      <c r="X106" s="241">
        <v>2.5814241552944432</v>
      </c>
      <c r="Y106" s="241">
        <v>2.5044242820759512</v>
      </c>
      <c r="Z106" s="241">
        <v>2.7064116709343184</v>
      </c>
    </row>
    <row r="107" spans="1:26">
      <c r="A107" s="234" t="s">
        <v>732</v>
      </c>
      <c r="B107" s="241">
        <v>2.505008562648511</v>
      </c>
      <c r="C107" s="241">
        <v>2.7194101916069484</v>
      </c>
      <c r="D107" s="241">
        <v>2.7520006093974851</v>
      </c>
      <c r="E107" s="241">
        <v>3.0132186683527586</v>
      </c>
      <c r="F107" s="241">
        <v>2.8097047664657788</v>
      </c>
      <c r="G107" s="241">
        <v>3.1150193980463388</v>
      </c>
      <c r="H107" s="241">
        <v>2.8636936761765597</v>
      </c>
      <c r="I107" s="241">
        <v>2.8672202681629546</v>
      </c>
      <c r="J107" s="241">
        <v>2.6633917219049006</v>
      </c>
      <c r="K107" s="241">
        <v>2.6852965408858767</v>
      </c>
      <c r="L107" s="241"/>
      <c r="M107" s="241"/>
      <c r="N107" s="241">
        <v>2.9785694428271423</v>
      </c>
      <c r="O107" s="241">
        <v>3.0769003815584051</v>
      </c>
      <c r="P107" s="241">
        <v>3.0183072000395801</v>
      </c>
      <c r="Q107" s="241">
        <v>3.3854668476544703</v>
      </c>
      <c r="R107" s="241">
        <v>3.4658705372848662</v>
      </c>
      <c r="S107" s="241">
        <v>3.3054644609378077</v>
      </c>
      <c r="T107" s="241">
        <v>2.9634158977132277</v>
      </c>
      <c r="U107" s="241">
        <v>3.0129507940445071</v>
      </c>
      <c r="V107" s="241">
        <v>2.9971309878649075</v>
      </c>
      <c r="W107" s="241">
        <v>2.9051990179858818</v>
      </c>
      <c r="X107" s="241">
        <v>2.8937444346292889</v>
      </c>
      <c r="Y107" s="241">
        <v>2.9023747088773488</v>
      </c>
      <c r="Z107" s="241">
        <v>3.0282677574270549</v>
      </c>
    </row>
    <row r="108" spans="1:26">
      <c r="A108" s="234" t="s">
        <v>733</v>
      </c>
      <c r="B108" s="241"/>
      <c r="C108" s="241"/>
      <c r="D108" s="241"/>
      <c r="E108" s="241"/>
      <c r="F108" s="241"/>
      <c r="G108" s="241"/>
      <c r="H108" s="241"/>
      <c r="I108" s="241"/>
      <c r="J108" s="241"/>
      <c r="K108" s="241"/>
      <c r="L108" s="241"/>
      <c r="M108" s="241"/>
      <c r="N108" s="241"/>
      <c r="O108" s="241"/>
      <c r="P108" s="241"/>
      <c r="Q108" s="241"/>
      <c r="R108" s="241"/>
      <c r="S108" s="241"/>
      <c r="T108" s="241"/>
      <c r="U108" s="241"/>
      <c r="V108" s="241"/>
      <c r="W108" s="241"/>
      <c r="X108" s="241"/>
      <c r="Y108" s="241"/>
      <c r="Z108" s="241">
        <v>4.2183376399737318</v>
      </c>
    </row>
    <row r="109" spans="1:26">
      <c r="A109" s="234" t="s">
        <v>734</v>
      </c>
      <c r="B109" s="241"/>
      <c r="C109" s="241"/>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v>5.7870455464470831</v>
      </c>
      <c r="Z109" s="241">
        <v>6.8570273786111615</v>
      </c>
    </row>
    <row r="110" spans="1:26">
      <c r="A110" s="234" t="s">
        <v>735</v>
      </c>
      <c r="B110" s="241">
        <v>2.8626075534740254</v>
      </c>
      <c r="C110" s="241">
        <v>2.8484700997929093</v>
      </c>
      <c r="D110" s="241">
        <v>2.9719715807911995</v>
      </c>
      <c r="E110" s="241">
        <v>2.945458903467093</v>
      </c>
      <c r="F110" s="241">
        <v>2.7831168922582381</v>
      </c>
      <c r="G110" s="241">
        <v>3.0458132093761652</v>
      </c>
      <c r="H110" s="241">
        <v>3.0363742664326834</v>
      </c>
      <c r="I110" s="241">
        <v>3.1295656960025324</v>
      </c>
      <c r="J110" s="241">
        <v>2.8644761614674916</v>
      </c>
      <c r="K110" s="241">
        <v>2.6734776709440644</v>
      </c>
      <c r="L110" s="241"/>
      <c r="M110" s="241">
        <v>3.023349408899787</v>
      </c>
      <c r="N110" s="241"/>
      <c r="O110" s="241"/>
      <c r="P110" s="241">
        <v>3.1174741216772102</v>
      </c>
      <c r="Q110" s="241">
        <v>3.4613362402423284</v>
      </c>
      <c r="R110" s="241"/>
      <c r="S110" s="241"/>
      <c r="T110" s="241"/>
      <c r="U110" s="241"/>
      <c r="V110" s="241"/>
      <c r="W110" s="241">
        <v>3.0142710643788675</v>
      </c>
      <c r="X110" s="241">
        <v>3.1019417475728157</v>
      </c>
      <c r="Y110" s="241">
        <v>3.141020657171302</v>
      </c>
      <c r="Z110" s="241">
        <v>3.2507302295428193</v>
      </c>
    </row>
    <row r="111" spans="1:26">
      <c r="A111" s="234" t="s">
        <v>736</v>
      </c>
      <c r="B111" s="241">
        <v>4.2698960572107296</v>
      </c>
      <c r="C111" s="241">
        <v>3.8671936861451748</v>
      </c>
      <c r="D111" s="241">
        <v>3.7801915612495915</v>
      </c>
      <c r="E111" s="241">
        <v>3.8094156939154122</v>
      </c>
      <c r="F111" s="241">
        <v>3.5637535479732914</v>
      </c>
      <c r="G111" s="241">
        <v>3.4882254640661472</v>
      </c>
      <c r="H111" s="241">
        <v>3.2697434906222207</v>
      </c>
      <c r="I111" s="241">
        <v>3.145297737918729</v>
      </c>
      <c r="J111" s="241">
        <v>3.0516596321206153</v>
      </c>
      <c r="K111" s="241">
        <v>2.960027695867633</v>
      </c>
      <c r="L111" s="241">
        <v>3.0246783067138132</v>
      </c>
      <c r="M111" s="241">
        <v>3.3027760571597811</v>
      </c>
      <c r="N111" s="241">
        <v>3.7261091475327492</v>
      </c>
      <c r="O111" s="241">
        <v>4.3066360733108082</v>
      </c>
      <c r="P111" s="241">
        <v>4.4409749244667864</v>
      </c>
      <c r="Q111" s="241">
        <v>4.8972096591564034</v>
      </c>
      <c r="R111" s="241">
        <v>4.9820395363403289</v>
      </c>
      <c r="S111" s="241">
        <v>4.8246867375611897</v>
      </c>
      <c r="T111" s="241">
        <v>4.2481808096018776</v>
      </c>
      <c r="U111" s="241">
        <v>3.8409477615846899</v>
      </c>
      <c r="V111" s="241">
        <v>3.9890766761574894</v>
      </c>
      <c r="W111" s="241">
        <v>3.7814117949481592</v>
      </c>
      <c r="X111" s="241">
        <v>3.6400146188035132</v>
      </c>
      <c r="Y111" s="241">
        <v>3.8333816223045534</v>
      </c>
      <c r="Z111" s="241"/>
    </row>
    <row r="112" spans="1:26">
      <c r="A112" s="234" t="s">
        <v>737</v>
      </c>
      <c r="B112" s="241">
        <v>2.9046475310528077</v>
      </c>
      <c r="C112" s="241">
        <v>2.7434668371381292</v>
      </c>
      <c r="D112" s="241">
        <v>2.7947910153372315</v>
      </c>
      <c r="E112" s="241">
        <v>2.8170278141448439</v>
      </c>
      <c r="F112" s="241">
        <v>2.8904858125372517</v>
      </c>
      <c r="G112" s="241">
        <v>2.6795714212114867</v>
      </c>
      <c r="H112" s="241">
        <v>2.7571010933884126</v>
      </c>
      <c r="I112" s="241">
        <v>2.6792067774259167</v>
      </c>
      <c r="J112" s="241">
        <v>3.0352963635876353</v>
      </c>
      <c r="K112" s="241">
        <v>3.1152868378742049</v>
      </c>
      <c r="L112" s="241">
        <v>3.1906811482115036</v>
      </c>
      <c r="M112" s="241">
        <v>3.3295192638651274</v>
      </c>
      <c r="N112" s="241">
        <v>3.463761051966777</v>
      </c>
      <c r="O112" s="241">
        <v>3.6021006986712414</v>
      </c>
      <c r="P112" s="241">
        <v>3.7100931833929085</v>
      </c>
      <c r="Q112" s="241">
        <v>4.1042147973318199</v>
      </c>
      <c r="R112" s="241">
        <v>3.8900356546357346</v>
      </c>
      <c r="S112" s="241">
        <v>3.4852333550739032</v>
      </c>
      <c r="T112" s="241">
        <v>3.3342925205062768</v>
      </c>
      <c r="U112" s="241">
        <v>3.4716400966089842</v>
      </c>
      <c r="V112" s="241">
        <v>3.5406380278317826</v>
      </c>
      <c r="W112" s="241">
        <v>3.4969687812967822</v>
      </c>
      <c r="X112" s="241">
        <v>3.5095425645321501</v>
      </c>
      <c r="Y112" s="241">
        <v>3.5729195396899835</v>
      </c>
      <c r="Z112" s="241">
        <v>3.5712039235567996</v>
      </c>
    </row>
    <row r="113" spans="1:26">
      <c r="A113" s="234" t="s">
        <v>738</v>
      </c>
      <c r="B113" s="241">
        <v>4.5357929414112581</v>
      </c>
      <c r="C113" s="241">
        <v>4.4179291348914544</v>
      </c>
      <c r="D113" s="241">
        <v>4.4981246474627214</v>
      </c>
      <c r="E113" s="241">
        <v>4.3715142716546014</v>
      </c>
      <c r="F113" s="241">
        <v>4.2625926868317547</v>
      </c>
      <c r="G113" s="241">
        <v>4.0154422331911928</v>
      </c>
      <c r="H113" s="241">
        <v>3.8572865988519855</v>
      </c>
      <c r="I113" s="241">
        <v>3.8320699010062942</v>
      </c>
      <c r="J113" s="241">
        <v>3.8582932814138227</v>
      </c>
      <c r="K113" s="241">
        <v>3.9935888957769325</v>
      </c>
      <c r="L113" s="241">
        <v>4.4770861789421001</v>
      </c>
      <c r="M113" s="241">
        <v>4.8911164249562127</v>
      </c>
      <c r="N113" s="241">
        <v>5.6770022870770456</v>
      </c>
      <c r="O113" s="241">
        <v>6.4398552283877928</v>
      </c>
      <c r="P113" s="241">
        <v>7.050532994981114</v>
      </c>
      <c r="Q113" s="241">
        <v>7.8978051620992336</v>
      </c>
      <c r="R113" s="241">
        <v>7.9386723820027338</v>
      </c>
      <c r="S113" s="241">
        <v>7.5846454109539581</v>
      </c>
      <c r="T113" s="241">
        <v>6.7230848692956844</v>
      </c>
      <c r="U113" s="241">
        <v>6.0306806277397884</v>
      </c>
      <c r="V113" s="241">
        <v>6.2959342357037471</v>
      </c>
      <c r="W113" s="241">
        <v>6.0018737667423769</v>
      </c>
      <c r="X113" s="241">
        <v>5.8529382641441119</v>
      </c>
      <c r="Y113" s="241">
        <v>5.9062982198614469</v>
      </c>
      <c r="Z113" s="241">
        <v>5.8515111855395343</v>
      </c>
    </row>
    <row r="114" spans="1:26">
      <c r="A114" s="234" t="s">
        <v>739</v>
      </c>
      <c r="B114" s="241">
        <v>2.8757261262211795</v>
      </c>
      <c r="C114" s="241">
        <v>2.9653046159498984</v>
      </c>
      <c r="D114" s="241">
        <v>3.0838907635035655</v>
      </c>
      <c r="E114" s="241">
        <v>3.19528496050278</v>
      </c>
      <c r="F114" s="241">
        <v>3.2081612139207745</v>
      </c>
      <c r="G114" s="241">
        <v>3.4678786980107774</v>
      </c>
      <c r="H114" s="241">
        <v>3.4311985995800871</v>
      </c>
      <c r="I114" s="241">
        <v>3.4660237740581397</v>
      </c>
      <c r="J114" s="241">
        <v>3.397226067592253</v>
      </c>
      <c r="K114" s="241">
        <v>3.4281276908136165</v>
      </c>
      <c r="L114" s="241"/>
      <c r="M114" s="241">
        <v>4.1161699970962671</v>
      </c>
      <c r="N114" s="241">
        <v>4.6899075914254658</v>
      </c>
      <c r="O114" s="241">
        <v>5.3748303522174155</v>
      </c>
      <c r="P114" s="241">
        <v>6.3754952637589897</v>
      </c>
      <c r="Q114" s="241">
        <v>7.963816120307003</v>
      </c>
      <c r="R114" s="241">
        <v>7.1581791355420989</v>
      </c>
      <c r="S114" s="241">
        <v>6.1090370366091635</v>
      </c>
      <c r="T114" s="241">
        <v>4.8317682598332006</v>
      </c>
      <c r="U114" s="241">
        <v>3.7761705785505271</v>
      </c>
      <c r="V114" s="241">
        <v>3.7759440758946532</v>
      </c>
      <c r="W114" s="241">
        <v>3.4516516825821388</v>
      </c>
      <c r="X114" s="241">
        <v>3.685082636961079</v>
      </c>
      <c r="Y114" s="241">
        <v>4.2256068373623741</v>
      </c>
      <c r="Z114" s="241">
        <v>4.4826967956677528</v>
      </c>
    </row>
    <row r="115" spans="1:26">
      <c r="A115" s="234" t="s">
        <v>740</v>
      </c>
      <c r="B115" s="241"/>
      <c r="C115" s="241"/>
      <c r="D115" s="241"/>
      <c r="E115" s="241"/>
      <c r="F115" s="241"/>
      <c r="G115" s="241"/>
      <c r="H115" s="241"/>
      <c r="I115" s="241"/>
      <c r="J115" s="241"/>
      <c r="K115" s="241"/>
      <c r="L115" s="241"/>
      <c r="M115" s="241">
        <v>2.9118086160506986</v>
      </c>
      <c r="N115" s="241">
        <v>3.2700263220188788</v>
      </c>
      <c r="O115" s="241">
        <v>3.7365845877184509</v>
      </c>
      <c r="P115" s="241">
        <v>3.9140048719337348</v>
      </c>
      <c r="Q115" s="241">
        <v>4.2864394260004959</v>
      </c>
      <c r="R115" s="241">
        <v>4.2970140889912445</v>
      </c>
      <c r="S115" s="241"/>
      <c r="T115" s="241">
        <v>3.6097351789138954</v>
      </c>
      <c r="U115" s="241">
        <v>3.2778750651148982</v>
      </c>
      <c r="V115" s="241">
        <v>3.3820713339307282</v>
      </c>
      <c r="W115" s="241">
        <v>2.9262026251686755</v>
      </c>
      <c r="X115" s="241">
        <v>2.8815690026690803</v>
      </c>
      <c r="Y115" s="241">
        <v>2.9686083648193531</v>
      </c>
      <c r="Z115" s="241">
        <v>2.8890147307786509</v>
      </c>
    </row>
    <row r="116" spans="1:26">
      <c r="A116" s="234" t="s">
        <v>741</v>
      </c>
      <c r="B116" s="241"/>
      <c r="C116" s="241">
        <v>2.3765837529230827</v>
      </c>
      <c r="D116" s="241">
        <v>2.367292773085294</v>
      </c>
      <c r="E116" s="241">
        <v>2.3032885802233407</v>
      </c>
      <c r="F116" s="241">
        <v>2.2978385387296596</v>
      </c>
      <c r="G116" s="241">
        <v>2.3054516150790172</v>
      </c>
      <c r="H116" s="241">
        <v>2.3120247359013915</v>
      </c>
      <c r="I116" s="241">
        <v>2.1786448627108808</v>
      </c>
      <c r="J116" s="241">
        <v>2.2252391359490913</v>
      </c>
      <c r="K116" s="241">
        <v>2.1921174477210115</v>
      </c>
      <c r="L116" s="241"/>
      <c r="M116" s="241"/>
      <c r="N116" s="241"/>
      <c r="O116" s="241">
        <v>2.7398178839099381</v>
      </c>
      <c r="P116" s="241">
        <v>3.1376934501878755</v>
      </c>
      <c r="Q116" s="241">
        <v>3.9600261313096716</v>
      </c>
      <c r="R116" s="241">
        <v>4.3103594195450317</v>
      </c>
      <c r="S116" s="241">
        <v>4.0616040815157453</v>
      </c>
      <c r="T116" s="241">
        <v>3.4154837368881354</v>
      </c>
      <c r="U116" s="241">
        <v>2.7515120527541361</v>
      </c>
      <c r="V116" s="241">
        <v>2.3334659462236687</v>
      </c>
      <c r="W116" s="241">
        <v>2.1219273838062653</v>
      </c>
      <c r="X116" s="241"/>
      <c r="Y116" s="241">
        <v>2.5933583176550052</v>
      </c>
      <c r="Z116" s="241">
        <v>2.6530193516965688</v>
      </c>
    </row>
    <row r="117" spans="1:26">
      <c r="A117" s="234" t="s">
        <v>742</v>
      </c>
      <c r="B117" s="241">
        <v>1.9116509632839265</v>
      </c>
      <c r="C117" s="241">
        <v>1.9702129202091241</v>
      </c>
      <c r="D117" s="241">
        <v>2.1429908595552871</v>
      </c>
      <c r="E117" s="241">
        <v>2.1616602661041577</v>
      </c>
      <c r="F117" s="241">
        <v>2.1697503144285117</v>
      </c>
      <c r="G117" s="241">
        <v>2.339913827271598</v>
      </c>
      <c r="H117" s="241">
        <v>2.3905414183375155</v>
      </c>
      <c r="I117" s="241">
        <v>2.1717582339296198</v>
      </c>
      <c r="J117" s="241">
        <v>2.1752950087480896</v>
      </c>
      <c r="K117" s="241">
        <v>2.2576256048846863</v>
      </c>
      <c r="L117" s="241">
        <v>2.2424446390393937</v>
      </c>
      <c r="M117" s="241">
        <v>2.3783275997889461</v>
      </c>
      <c r="N117" s="241">
        <v>2.4664019883519028</v>
      </c>
      <c r="O117" s="241">
        <v>2.6250121247526055</v>
      </c>
      <c r="P117" s="241">
        <v>2.6942368272687327</v>
      </c>
      <c r="Q117" s="241">
        <v>2.8063101823078602</v>
      </c>
      <c r="R117" s="241">
        <v>2.8954811288476843</v>
      </c>
      <c r="S117" s="241">
        <v>2.8956739949078756</v>
      </c>
      <c r="T117" s="241">
        <v>2.7065101840924655</v>
      </c>
      <c r="U117" s="241">
        <v>3.0449254075065011</v>
      </c>
      <c r="V117" s="241">
        <v>3.0540900780319746</v>
      </c>
      <c r="W117" s="241"/>
      <c r="X117" s="241">
        <v>2.9477560188442782</v>
      </c>
      <c r="Y117" s="241">
        <v>3.0467129688561916</v>
      </c>
      <c r="Z117" s="241">
        <v>3.0736815077998445</v>
      </c>
    </row>
    <row r="118" spans="1:26">
      <c r="A118" s="234" t="s">
        <v>743</v>
      </c>
      <c r="B118" s="241">
        <v>2.0368316035465082</v>
      </c>
      <c r="C118" s="241">
        <v>2.0156972098142116</v>
      </c>
      <c r="D118" s="241">
        <v>2.0890433538000357</v>
      </c>
      <c r="E118" s="241">
        <v>2.1169108623071455</v>
      </c>
      <c r="F118" s="241">
        <v>2.1345553942269415</v>
      </c>
      <c r="G118" s="241">
        <v>2.2283731156104549</v>
      </c>
      <c r="H118" s="241">
        <v>2.3085907085439117</v>
      </c>
      <c r="I118" s="241">
        <v>2.3944553962309647</v>
      </c>
      <c r="J118" s="241">
        <v>2.4864805704727595</v>
      </c>
      <c r="K118" s="241">
        <v>2.452281724102809</v>
      </c>
      <c r="L118" s="241">
        <v>2.5492019887846187</v>
      </c>
      <c r="M118" s="241">
        <v>2.5760501252577424</v>
      </c>
      <c r="N118" s="241">
        <v>2.6724223728835801</v>
      </c>
      <c r="O118" s="241">
        <v>2.6964692870054439</v>
      </c>
      <c r="P118" s="241">
        <v>2.8043684790318371</v>
      </c>
      <c r="Q118" s="241">
        <v>2.7795297547238729</v>
      </c>
      <c r="R118" s="241">
        <v>2.7220386465059687</v>
      </c>
      <c r="S118" s="241">
        <v>2.6112931357250124</v>
      </c>
      <c r="T118" s="241">
        <v>2.426130578335842</v>
      </c>
      <c r="U118" s="241">
        <v>2.5216138196007383</v>
      </c>
      <c r="V118" s="241">
        <v>2.5580778351593718</v>
      </c>
      <c r="W118" s="241">
        <v>2.4387538424809971</v>
      </c>
      <c r="X118" s="241">
        <v>2.5223780401412284</v>
      </c>
      <c r="Y118" s="241">
        <v>2.6109565362219396</v>
      </c>
      <c r="Z118" s="241">
        <v>2.6678455174490945</v>
      </c>
    </row>
    <row r="119" spans="1:26">
      <c r="A119" s="234" t="s">
        <v>744</v>
      </c>
      <c r="B119" s="241">
        <v>2.7015324221212076</v>
      </c>
      <c r="C119" s="241">
        <v>2.7813390927917303</v>
      </c>
      <c r="D119" s="241">
        <v>2.8215464608183365</v>
      </c>
      <c r="E119" s="241">
        <v>2.7842072486893077</v>
      </c>
      <c r="F119" s="241">
        <v>2.7409314945279362</v>
      </c>
      <c r="G119" s="241">
        <v>2.647906110684199</v>
      </c>
      <c r="H119" s="241">
        <v>2.640954584879974</v>
      </c>
      <c r="I119" s="241">
        <v>2.5379160852226339</v>
      </c>
      <c r="J119" s="241">
        <v>2.4471565399041846</v>
      </c>
      <c r="K119" s="241">
        <v>2.5100904561608166</v>
      </c>
      <c r="L119" s="241">
        <v>2.6287887107503769</v>
      </c>
      <c r="M119" s="241">
        <v>2.8964275498892817</v>
      </c>
      <c r="N119" s="241">
        <v>3.134381283170939</v>
      </c>
      <c r="O119" s="241">
        <v>3.3663337969667593</v>
      </c>
      <c r="P119" s="241">
        <v>3.8859778007531829</v>
      </c>
      <c r="Q119" s="241">
        <v>5.2915817066989099</v>
      </c>
      <c r="R119" s="241">
        <v>5.5911804337744089</v>
      </c>
      <c r="S119" s="241">
        <v>5.1479586382298503</v>
      </c>
      <c r="T119" s="241">
        <v>4.1740526160181544</v>
      </c>
      <c r="U119" s="241">
        <v>3.1915806368102744</v>
      </c>
      <c r="V119" s="241">
        <v>2.8891708050668701</v>
      </c>
      <c r="W119" s="241">
        <v>2.7243469542997136</v>
      </c>
      <c r="X119" s="241">
        <v>2.8886837403966199</v>
      </c>
      <c r="Y119" s="241">
        <v>3.486861346741903</v>
      </c>
      <c r="Z119" s="241">
        <v>3.7928321220486647</v>
      </c>
    </row>
    <row r="120" spans="1:26">
      <c r="A120" s="234" t="s">
        <v>745</v>
      </c>
      <c r="B120" s="241"/>
      <c r="C120" s="241"/>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v>2.5162728014998073</v>
      </c>
      <c r="Z120" s="241">
        <v>2.4308972147415666</v>
      </c>
    </row>
    <row r="121" spans="1:26">
      <c r="A121" s="234" t="s">
        <v>746</v>
      </c>
      <c r="B121" s="241">
        <v>2.2501055962645444</v>
      </c>
      <c r="C121" s="241">
        <v>2.2466811041281529</v>
      </c>
      <c r="D121" s="241">
        <v>2.2235509966319453</v>
      </c>
      <c r="E121" s="241">
        <v>2.2401833263714686</v>
      </c>
      <c r="F121" s="241">
        <v>2.2577914236968497</v>
      </c>
      <c r="G121" s="241">
        <v>2.3158695934796403</v>
      </c>
      <c r="H121" s="241">
        <v>2.3056283888500357</v>
      </c>
      <c r="I121" s="241">
        <v>2.2904720086600308</v>
      </c>
      <c r="J121" s="241">
        <v>2.2698185350266784</v>
      </c>
      <c r="K121" s="241">
        <v>2.1677597893199314</v>
      </c>
      <c r="L121" s="241">
        <v>2.2751806163494965</v>
      </c>
      <c r="M121" s="241">
        <v>2.2750633709680468</v>
      </c>
      <c r="N121" s="241">
        <v>2.5342390370257135</v>
      </c>
      <c r="O121" s="241">
        <v>2.9221692126552958</v>
      </c>
      <c r="P121" s="241">
        <v>3.4383512693965912</v>
      </c>
      <c r="Q121" s="241">
        <v>4.5130607693036584</v>
      </c>
      <c r="R121" s="241">
        <v>4.2643721183239123</v>
      </c>
      <c r="S121" s="241">
        <v>3.6029936294259604</v>
      </c>
      <c r="T121" s="241">
        <v>2.9153258125995953</v>
      </c>
      <c r="U121" s="241">
        <v>2.3166316385938184</v>
      </c>
      <c r="V121" s="241">
        <v>2.2518262111251159</v>
      </c>
      <c r="W121" s="241">
        <v>2.2849664618590717</v>
      </c>
      <c r="X121" s="241">
        <v>2.5398248034656512</v>
      </c>
      <c r="Y121" s="241">
        <v>2.6978609034777348</v>
      </c>
      <c r="Z121" s="241">
        <v>2.9552605862279222</v>
      </c>
    </row>
    <row r="122" spans="1:26">
      <c r="A122" s="234" t="s">
        <v>747</v>
      </c>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v>3.7120291274871082</v>
      </c>
      <c r="Z122" s="241">
        <v>3.6668541694066659</v>
      </c>
    </row>
    <row r="123" spans="1:26">
      <c r="A123" s="234" t="s">
        <v>748</v>
      </c>
      <c r="B123" s="241"/>
      <c r="C123" s="241">
        <v>2.2782805287561407</v>
      </c>
      <c r="D123" s="241">
        <v>2.3256088952720289</v>
      </c>
      <c r="E123" s="241">
        <v>2.3767068036831791</v>
      </c>
      <c r="F123" s="241">
        <v>2.4917574945581404</v>
      </c>
      <c r="G123" s="241">
        <v>2.5514031789760905</v>
      </c>
      <c r="H123" s="241">
        <v>2.6368728301804798</v>
      </c>
      <c r="I123" s="241">
        <v>2.6101125110437087</v>
      </c>
      <c r="J123" s="241">
        <v>2.5645003162287967</v>
      </c>
      <c r="K123" s="241">
        <v>2.670050682687819</v>
      </c>
      <c r="L123" s="241">
        <v>2.7130030166441896</v>
      </c>
      <c r="M123" s="241">
        <v>2.7997781242763424</v>
      </c>
      <c r="N123" s="241">
        <v>2.9604131687188513</v>
      </c>
      <c r="O123" s="241">
        <v>2.9971794377648151</v>
      </c>
      <c r="P123" s="241">
        <v>3.2594763604056145</v>
      </c>
      <c r="Q123" s="241">
        <v>3.8643068433392664</v>
      </c>
      <c r="R123" s="241">
        <v>3.6702182759048019</v>
      </c>
      <c r="S123" s="241">
        <v>3.5218012445623965</v>
      </c>
      <c r="T123" s="241">
        <v>3.3647816835929087</v>
      </c>
      <c r="U123" s="241">
        <v>3.3419066239670392</v>
      </c>
      <c r="V123" s="241">
        <v>3.195554523499728</v>
      </c>
      <c r="W123" s="241">
        <v>3.0271202335964174</v>
      </c>
      <c r="X123" s="241">
        <v>2.9807464752534671</v>
      </c>
      <c r="Y123" s="241">
        <v>3.2258768645514144</v>
      </c>
      <c r="Z123" s="241">
        <v>3.1480376271561816</v>
      </c>
    </row>
    <row r="124" spans="1:26">
      <c r="A124" s="234" t="s">
        <v>749</v>
      </c>
      <c r="B124" s="241">
        <v>1.7039607908790195</v>
      </c>
      <c r="C124" s="241">
        <v>1.9328894223982753</v>
      </c>
      <c r="D124" s="241">
        <v>2.0727237352359094</v>
      </c>
      <c r="E124" s="241">
        <v>2.1121080838122124</v>
      </c>
      <c r="F124" s="241">
        <v>2.1203446260543042</v>
      </c>
      <c r="G124" s="241">
        <v>2.0234019905630012</v>
      </c>
      <c r="H124" s="241">
        <v>2.0621211790160419</v>
      </c>
      <c r="I124" s="241">
        <v>2.1090579912277634</v>
      </c>
      <c r="J124" s="241">
        <v>2.1125866518919114</v>
      </c>
      <c r="K124" s="241">
        <v>2.0596975613163013</v>
      </c>
      <c r="L124" s="241">
        <v>2.086380641900083</v>
      </c>
      <c r="M124" s="241">
        <v>2.1240152482568098</v>
      </c>
      <c r="N124" s="241">
        <v>2.082762645246043</v>
      </c>
      <c r="O124" s="241">
        <v>2.1075283915116358</v>
      </c>
      <c r="P124" s="241">
        <v>2.159865076409361</v>
      </c>
      <c r="Q124" s="241">
        <v>2.3264023385152259</v>
      </c>
      <c r="R124" s="241">
        <v>2.3681371348754681</v>
      </c>
      <c r="S124" s="241">
        <v>2.4303076444440963</v>
      </c>
      <c r="T124" s="241">
        <v>2.3964353814627906</v>
      </c>
      <c r="U124" s="241">
        <v>2.407434659055006</v>
      </c>
      <c r="V124" s="241">
        <v>2.3883304915436012</v>
      </c>
      <c r="W124" s="241">
        <v>2.3836198637715511</v>
      </c>
      <c r="X124" s="241">
        <v>2.4763734507461961</v>
      </c>
      <c r="Y124" s="241">
        <v>2.1082790708450569</v>
      </c>
      <c r="Z124" s="241">
        <v>2.1641235564835051</v>
      </c>
    </row>
    <row r="125" spans="1:26">
      <c r="A125" s="234" t="s">
        <v>750</v>
      </c>
      <c r="B125" s="241">
        <v>3.0836810534328776</v>
      </c>
      <c r="C125" s="241">
        <v>3.1028927442711267</v>
      </c>
      <c r="D125" s="241">
        <v>3.1707023455923395</v>
      </c>
      <c r="E125" s="241">
        <v>3.0536552146287756</v>
      </c>
      <c r="F125" s="241">
        <v>3.0024348412003379</v>
      </c>
      <c r="G125" s="241">
        <v>2.7992156278904994</v>
      </c>
      <c r="H125" s="241"/>
      <c r="I125" s="241"/>
      <c r="J125" s="241"/>
      <c r="K125" s="241">
        <v>2.5515489118038812</v>
      </c>
      <c r="L125" s="241">
        <v>2.4941655776791323</v>
      </c>
      <c r="M125" s="241">
        <v>2.669299392077443</v>
      </c>
      <c r="N125" s="241">
        <v>2.9105526212185255</v>
      </c>
      <c r="O125" s="241">
        <v>3.323561298083749</v>
      </c>
      <c r="P125" s="241">
        <v>3.5436331506447702</v>
      </c>
      <c r="Q125" s="241">
        <v>3.9670362176736438</v>
      </c>
      <c r="R125" s="241">
        <v>4.1280786331094266</v>
      </c>
      <c r="S125" s="241">
        <v>4.0243790194496603</v>
      </c>
      <c r="T125" s="241">
        <v>3.7368789085656471</v>
      </c>
      <c r="U125" s="241">
        <v>3.5997456885328538</v>
      </c>
      <c r="V125" s="241">
        <v>3.7331894943981236</v>
      </c>
      <c r="W125" s="241">
        <v>3.5186044581298539</v>
      </c>
      <c r="X125" s="241">
        <v>3.5291571856686845</v>
      </c>
      <c r="Y125" s="241">
        <v>3.602583474305233</v>
      </c>
      <c r="Z125" s="241">
        <v>3.602891389626548</v>
      </c>
    </row>
    <row r="126" spans="1:26">
      <c r="A126" s="234" t="s">
        <v>751</v>
      </c>
      <c r="B126" s="241">
        <v>2.6808106371816272</v>
      </c>
      <c r="C126" s="241">
        <v>2.5730136541610218</v>
      </c>
      <c r="D126" s="241">
        <v>2.7135709798904739</v>
      </c>
      <c r="E126" s="241">
        <v>2.6514596151128669</v>
      </c>
      <c r="F126" s="241">
        <v>2.6182066570545413</v>
      </c>
      <c r="G126" s="241">
        <v>2.7469455846287212</v>
      </c>
      <c r="H126" s="241">
        <v>2.8731004489557259</v>
      </c>
      <c r="I126" s="241">
        <v>2.9410006113626079</v>
      </c>
      <c r="J126" s="241">
        <v>2.7145624333409923</v>
      </c>
      <c r="K126" s="241">
        <v>2.8211038184863595</v>
      </c>
      <c r="L126" s="241">
        <v>2.9850484037662648</v>
      </c>
      <c r="M126" s="241">
        <v>3.0815390822921338</v>
      </c>
      <c r="N126" s="241">
        <v>3.1683148623785509</v>
      </c>
      <c r="O126" s="241">
        <v>3.3900321727804079</v>
      </c>
      <c r="P126" s="241">
        <v>3.6512504427946553</v>
      </c>
      <c r="Q126" s="241">
        <v>5.028129404697097</v>
      </c>
      <c r="R126" s="241">
        <v>5.1756371974397286</v>
      </c>
      <c r="S126" s="241">
        <v>4.7020852392001036</v>
      </c>
      <c r="T126" s="241">
        <v>3.4414144395020156</v>
      </c>
      <c r="U126" s="241">
        <v>2.5626180932223672</v>
      </c>
      <c r="V126" s="241">
        <v>2.7292576732229041</v>
      </c>
      <c r="W126" s="241">
        <v>2.3401846590265576</v>
      </c>
      <c r="X126" s="241">
        <v>2.8561196789601477</v>
      </c>
      <c r="Y126" s="241">
        <v>3.5522798309666421</v>
      </c>
      <c r="Z126" s="241">
        <v>3.7583645332751283</v>
      </c>
    </row>
    <row r="127" spans="1:26">
      <c r="A127" s="234" t="s">
        <v>752</v>
      </c>
      <c r="B127" s="241">
        <v>2.5816539110783436</v>
      </c>
      <c r="C127" s="241">
        <v>2.5508108536726053</v>
      </c>
      <c r="D127" s="241">
        <v>2.7295156541540115</v>
      </c>
      <c r="E127" s="241">
        <v>2.7254414788076358</v>
      </c>
      <c r="F127" s="241">
        <v>2.5864727743900193</v>
      </c>
      <c r="G127" s="241">
        <v>2.4255012514183272</v>
      </c>
      <c r="H127" s="241">
        <v>2.4819764382663365</v>
      </c>
      <c r="I127" s="241">
        <v>2.3656677252183376</v>
      </c>
      <c r="J127" s="241">
        <v>2.3461279504299779</v>
      </c>
      <c r="K127" s="241">
        <v>2.4156760202649186</v>
      </c>
      <c r="L127" s="241">
        <v>2.4838591782392188</v>
      </c>
      <c r="M127" s="241">
        <v>2.5697636492343969</v>
      </c>
      <c r="N127" s="241">
        <v>2.6431476649184411</v>
      </c>
      <c r="O127" s="241">
        <v>2.737108677990284</v>
      </c>
      <c r="P127" s="241">
        <v>2.7463589134969171</v>
      </c>
      <c r="Q127" s="241">
        <v>2.7674614396827013</v>
      </c>
      <c r="R127" s="241">
        <v>2.669144439360553</v>
      </c>
      <c r="S127" s="241">
        <v>2.636520274233034</v>
      </c>
      <c r="T127" s="241">
        <v>2.4679931545264395</v>
      </c>
      <c r="U127" s="241">
        <v>2.5142226584591665</v>
      </c>
      <c r="V127" s="241"/>
      <c r="W127" s="241"/>
      <c r="X127" s="241"/>
      <c r="Y127" s="241"/>
      <c r="Z127" s="241"/>
    </row>
    <row r="128" spans="1:26">
      <c r="A128" s="234" t="s">
        <v>753</v>
      </c>
      <c r="B128" s="241"/>
      <c r="C128" s="241"/>
      <c r="D128" s="241"/>
      <c r="E128" s="241"/>
      <c r="F128" s="241"/>
      <c r="G128" s="241"/>
      <c r="H128" s="241"/>
      <c r="I128" s="241"/>
      <c r="J128" s="241"/>
      <c r="K128" s="241"/>
      <c r="L128" s="241"/>
      <c r="M128" s="241"/>
      <c r="N128" s="241">
        <v>3.5235070018522316</v>
      </c>
      <c r="O128" s="241">
        <v>3.9864785855510538</v>
      </c>
      <c r="P128" s="241">
        <v>4.5305559431164664</v>
      </c>
      <c r="Q128" s="241">
        <v>4.6950335666096121</v>
      </c>
      <c r="R128" s="241">
        <v>4.5825547589097697</v>
      </c>
      <c r="S128" s="241">
        <v>4.4880769948091235</v>
      </c>
      <c r="T128" s="241">
        <v>4.3939191916344988</v>
      </c>
      <c r="U128" s="241">
        <v>4.0632986076521487</v>
      </c>
      <c r="V128" s="241">
        <v>4.4937606812706106</v>
      </c>
      <c r="W128" s="241">
        <v>4.0377829579965132</v>
      </c>
      <c r="X128" s="241">
        <v>3.7084366476079533</v>
      </c>
      <c r="Y128" s="241">
        <v>3.4833568025509534</v>
      </c>
      <c r="Z128" s="241">
        <v>3.5387230217200596</v>
      </c>
    </row>
    <row r="129" spans="1:26">
      <c r="A129" s="234" t="s">
        <v>754</v>
      </c>
      <c r="B129" s="241"/>
      <c r="C129" s="241"/>
      <c r="D129" s="241"/>
      <c r="E129" s="241"/>
      <c r="F129" s="241"/>
      <c r="G129" s="241"/>
      <c r="H129" s="241"/>
      <c r="I129" s="241"/>
      <c r="J129" s="241"/>
      <c r="K129" s="241"/>
      <c r="L129" s="241"/>
      <c r="M129" s="241"/>
      <c r="N129" s="241"/>
      <c r="O129" s="241"/>
      <c r="P129" s="241"/>
      <c r="Q129" s="241"/>
      <c r="R129" s="241"/>
      <c r="S129" s="241"/>
      <c r="T129" s="241"/>
      <c r="U129" s="241"/>
      <c r="V129" s="241"/>
      <c r="W129" s="241"/>
      <c r="X129" s="241"/>
      <c r="Y129" s="241">
        <v>3.0404713825036058</v>
      </c>
      <c r="Z129" s="241">
        <v>3.3632039150515838</v>
      </c>
    </row>
    <row r="130" spans="1:26">
      <c r="A130" s="234" t="s">
        <v>755</v>
      </c>
      <c r="B130" s="241"/>
      <c r="C130" s="241"/>
      <c r="D130" s="241"/>
      <c r="E130" s="241"/>
      <c r="F130" s="241"/>
      <c r="G130" s="241"/>
      <c r="H130" s="241"/>
      <c r="I130" s="241"/>
      <c r="J130" s="241"/>
      <c r="K130" s="241"/>
      <c r="L130" s="241">
        <v>3.0508902625493253</v>
      </c>
      <c r="M130" s="241">
        <v>3.3464046890976347</v>
      </c>
      <c r="N130" s="241">
        <v>3.6764220059009274</v>
      </c>
      <c r="O130" s="241">
        <v>4.1149067843057523</v>
      </c>
      <c r="P130" s="241">
        <v>4.5098356119279437</v>
      </c>
      <c r="Q130" s="241">
        <v>4.8631934952390878</v>
      </c>
      <c r="R130" s="241">
        <v>4.7786522850344682</v>
      </c>
      <c r="S130" s="241">
        <v>4.4968259434656455</v>
      </c>
      <c r="T130" s="241">
        <v>4.1742344859717582</v>
      </c>
      <c r="U130" s="241">
        <v>3.7749722958637699</v>
      </c>
      <c r="V130" s="241">
        <v>4.0020498245469067</v>
      </c>
      <c r="W130" s="241">
        <v>3.9168890214189744</v>
      </c>
      <c r="X130" s="241">
        <v>3.9659730120241905</v>
      </c>
      <c r="Y130" s="241">
        <v>4.128017235218695</v>
      </c>
      <c r="Z130" s="241">
        <v>4.090285702079119</v>
      </c>
    </row>
    <row r="131" spans="1:26">
      <c r="A131" s="234" t="s">
        <v>756</v>
      </c>
      <c r="B131" s="241">
        <v>2.4503423299313094</v>
      </c>
      <c r="C131" s="241">
        <v>2.6474728765032935</v>
      </c>
      <c r="D131" s="241">
        <v>2.7551736041139741</v>
      </c>
      <c r="E131" s="241">
        <v>2.8528081298851538</v>
      </c>
      <c r="F131" s="241">
        <v>3.3001572400764125</v>
      </c>
      <c r="G131" s="241">
        <v>3.124801442958042</v>
      </c>
      <c r="H131" s="241">
        <v>3.4728369971815849</v>
      </c>
      <c r="I131" s="241">
        <v>3.4465649085821783</v>
      </c>
      <c r="J131" s="241">
        <v>3.3988670322581931</v>
      </c>
      <c r="K131" s="241">
        <v>3.4452253136933062</v>
      </c>
      <c r="L131" s="241">
        <v>3.5579648709480782</v>
      </c>
      <c r="M131" s="241">
        <v>3.6045899606423832</v>
      </c>
      <c r="N131" s="241">
        <v>3.7855588880349984</v>
      </c>
      <c r="O131" s="241">
        <v>4.0140211750907921</v>
      </c>
      <c r="P131" s="241">
        <v>4.2668434409825373</v>
      </c>
      <c r="Q131" s="241">
        <v>4.9195855610261834</v>
      </c>
      <c r="R131" s="241">
        <v>5.3260916046502516</v>
      </c>
      <c r="S131" s="241">
        <v>5.3153340921607306</v>
      </c>
      <c r="T131" s="241">
        <v>4.8322558098974842</v>
      </c>
      <c r="U131" s="241">
        <v>4.3699157284054548</v>
      </c>
      <c r="V131" s="241">
        <v>4.3929055085654474</v>
      </c>
      <c r="W131" s="241">
        <v>4.0124627847051109</v>
      </c>
      <c r="X131" s="241">
        <v>4.0419301794084026</v>
      </c>
      <c r="Y131" s="241">
        <v>4.455110955246079</v>
      </c>
      <c r="Z131" s="241">
        <v>4.7712618548024048</v>
      </c>
    </row>
    <row r="132" spans="1:26">
      <c r="A132" s="234" t="s">
        <v>757</v>
      </c>
      <c r="B132" s="241">
        <v>4.081777665634406</v>
      </c>
      <c r="C132" s="241">
        <v>4.0935431669497833</v>
      </c>
      <c r="D132" s="241">
        <v>3.9068554270446456</v>
      </c>
      <c r="E132" s="241">
        <v>3.5554796333348184</v>
      </c>
      <c r="F132" s="241">
        <v>3.5432257922184132</v>
      </c>
      <c r="G132" s="241">
        <v>3.346860559716939</v>
      </c>
      <c r="H132" s="241">
        <v>3.2925219043062337</v>
      </c>
      <c r="I132" s="241">
        <v>3.4082283123341743</v>
      </c>
      <c r="J132" s="241">
        <v>3.2059126106147664</v>
      </c>
      <c r="K132" s="241">
        <v>3.2073178799703528</v>
      </c>
      <c r="L132" s="241">
        <v>3.3278683066250418</v>
      </c>
      <c r="M132" s="241">
        <v>3.6909872016205192</v>
      </c>
      <c r="N132" s="241">
        <v>4.3965559677005706</v>
      </c>
      <c r="O132" s="241">
        <v>5.0591875894359779</v>
      </c>
      <c r="P132" s="241">
        <v>5.6793438209263529</v>
      </c>
      <c r="Q132" s="241">
        <v>5.753838709669802</v>
      </c>
      <c r="R132" s="241">
        <v>5.6188484923339734</v>
      </c>
      <c r="S132" s="241">
        <v>5.3145789456642012</v>
      </c>
      <c r="T132" s="241">
        <v>4.5004621881888101</v>
      </c>
      <c r="U132" s="241">
        <v>4.004371268081095</v>
      </c>
      <c r="V132" s="241">
        <v>4.3129832480297328</v>
      </c>
      <c r="W132" s="241">
        <v>4.0919637127452981</v>
      </c>
      <c r="X132" s="241">
        <v>3.9674088924514543</v>
      </c>
      <c r="Y132" s="241">
        <v>4.1472164044540261</v>
      </c>
      <c r="Z132" s="241">
        <v>4.3657696219061988</v>
      </c>
    </row>
    <row r="133" spans="1:26">
      <c r="A133" s="234" t="s">
        <v>758</v>
      </c>
      <c r="B133" s="241"/>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v>3.1929377457578041</v>
      </c>
      <c r="Z133" s="241">
        <v>3.3029380284148235</v>
      </c>
    </row>
    <row r="134" spans="1:26">
      <c r="A134" s="234" t="s">
        <v>759</v>
      </c>
      <c r="B134" s="241"/>
      <c r="C134" s="241">
        <v>2.4065413435052934</v>
      </c>
      <c r="D134" s="241">
        <v>2.4181878152517466</v>
      </c>
      <c r="E134" s="241">
        <v>2.3858778685764421</v>
      </c>
      <c r="F134" s="241">
        <v>2.441695366493545</v>
      </c>
      <c r="G134" s="241">
        <v>2.5037162154149502</v>
      </c>
      <c r="H134" s="241">
        <v>2.5373417548781321</v>
      </c>
      <c r="I134" s="241">
        <v>2.5914473374997646</v>
      </c>
      <c r="J134" s="241">
        <v>2.6602223230887696</v>
      </c>
      <c r="K134" s="241">
        <v>2.6049562158426625</v>
      </c>
      <c r="L134" s="241">
        <v>2.6038559074846344</v>
      </c>
      <c r="M134" s="241">
        <v>2.6458194618879451</v>
      </c>
      <c r="N134" s="241">
        <v>2.770814455251831</v>
      </c>
      <c r="O134" s="241">
        <v>2.8004869092158433</v>
      </c>
      <c r="P134" s="241">
        <v>2.8536614094334554</v>
      </c>
      <c r="Q134" s="241">
        <v>3.1599570541181197</v>
      </c>
      <c r="R134" s="241">
        <v>3.3184124084967301</v>
      </c>
      <c r="S134" s="241">
        <v>3.4428746668406234</v>
      </c>
      <c r="T134" s="241">
        <v>3.1348527356274429</v>
      </c>
      <c r="U134" s="241">
        <v>3.1387676716413853</v>
      </c>
      <c r="V134" s="241">
        <v>3.2225763286280773</v>
      </c>
      <c r="W134" s="241">
        <v>3.2815474643944511</v>
      </c>
      <c r="X134" s="241">
        <v>3.1198128927140876</v>
      </c>
      <c r="Y134" s="241">
        <v>3.1765515094295411</v>
      </c>
      <c r="Z134" s="241">
        <v>3.3036993559950343</v>
      </c>
    </row>
    <row r="135" spans="1:26">
      <c r="A135" s="234" t="s">
        <v>760</v>
      </c>
      <c r="B135" s="241"/>
      <c r="C135" s="241"/>
      <c r="D135" s="241"/>
      <c r="E135" s="241"/>
      <c r="F135" s="241"/>
      <c r="G135" s="241"/>
      <c r="H135" s="241"/>
      <c r="I135" s="241"/>
      <c r="J135" s="241"/>
      <c r="K135" s="241"/>
      <c r="L135" s="241">
        <v>1.928404016242655</v>
      </c>
      <c r="M135" s="241">
        <v>2.073733277353385</v>
      </c>
      <c r="N135" s="241">
        <v>2.0677410942372827</v>
      </c>
      <c r="O135" s="241">
        <v>2.310981649230694</v>
      </c>
      <c r="P135" s="241">
        <v>2.5366098321643618</v>
      </c>
      <c r="Q135" s="241">
        <v>2.756696652329274</v>
      </c>
      <c r="R135" s="241">
        <v>2.7856703392238242</v>
      </c>
      <c r="S135" s="241">
        <v>2.8633438850842419</v>
      </c>
      <c r="T135" s="241">
        <v>2.8269082210962875</v>
      </c>
      <c r="U135" s="241">
        <v>2.843337638796021</v>
      </c>
      <c r="V135" s="241">
        <v>2.9107975643271211</v>
      </c>
      <c r="W135" s="241">
        <v>2.6657788125502884</v>
      </c>
      <c r="X135" s="241">
        <v>2.6669667755459265</v>
      </c>
      <c r="Y135" s="241">
        <v>2.633245811252074</v>
      </c>
      <c r="Z135" s="241">
        <v>2.6506956443857543</v>
      </c>
    </row>
    <row r="136" spans="1:26">
      <c r="A136" s="234" t="s">
        <v>761</v>
      </c>
      <c r="B136" s="241">
        <v>3.1312356422230536</v>
      </c>
      <c r="C136" s="241">
        <v>3.1743402389220083</v>
      </c>
      <c r="D136" s="241">
        <v>3.3317150616309665</v>
      </c>
      <c r="E136" s="241">
        <v>3.1674674849236268</v>
      </c>
      <c r="F136" s="241">
        <v>3.3748519109953228</v>
      </c>
      <c r="G136" s="241">
        <v>3.4396492967950767</v>
      </c>
      <c r="H136" s="241">
        <v>3.3119027885950012</v>
      </c>
      <c r="I136" s="241">
        <v>3.3471188813130155</v>
      </c>
      <c r="J136" s="241">
        <v>3.3578407627267284</v>
      </c>
      <c r="K136" s="241">
        <v>3.2744092347372553</v>
      </c>
      <c r="L136" s="241">
        <v>3.3647317830078278</v>
      </c>
      <c r="M136" s="241">
        <v>3.4844316008294078</v>
      </c>
      <c r="N136" s="241">
        <v>3.7404443870705504</v>
      </c>
      <c r="O136" s="241"/>
      <c r="P136" s="241">
        <v>5.5142078366989926</v>
      </c>
      <c r="Q136" s="241"/>
      <c r="R136" s="241">
        <v>6.4425266314428091</v>
      </c>
      <c r="S136" s="241">
        <v>5.8618304981179419</v>
      </c>
      <c r="T136" s="241">
        <v>4.6362715561280403</v>
      </c>
      <c r="U136" s="241">
        <v>3.6598065538471998</v>
      </c>
      <c r="V136" s="241">
        <v>3.5057813906594504</v>
      </c>
      <c r="W136" s="241">
        <v>3.2039561635321037</v>
      </c>
      <c r="X136" s="241">
        <v>3.3212797737803665</v>
      </c>
      <c r="Y136" s="241">
        <v>4.0214649191271254</v>
      </c>
      <c r="Z136" s="241">
        <v>4.4994940885610175</v>
      </c>
    </row>
    <row r="137" spans="1:26">
      <c r="A137" s="234" t="s">
        <v>762</v>
      </c>
      <c r="B137" s="241">
        <v>2.4396798178454397</v>
      </c>
      <c r="C137" s="241">
        <v>2.4788633684186503</v>
      </c>
      <c r="D137" s="241">
        <v>2.3920257028363863</v>
      </c>
      <c r="E137" s="241">
        <v>2.4727575539128952</v>
      </c>
      <c r="F137" s="241">
        <v>2.4063691989483833</v>
      </c>
      <c r="G137" s="241">
        <v>2.6654182654568923</v>
      </c>
      <c r="H137" s="241">
        <v>2.5668742251588985</v>
      </c>
      <c r="I137" s="241">
        <v>2.4746503983652479</v>
      </c>
      <c r="J137" s="241">
        <v>2.6225583850765037</v>
      </c>
      <c r="K137" s="241">
        <v>2.6348904032318274</v>
      </c>
      <c r="L137" s="241">
        <v>2.6853849224452553</v>
      </c>
      <c r="M137" s="241">
        <v>2.7210804012183152</v>
      </c>
      <c r="N137" s="241">
        <v>2.8507840880177522</v>
      </c>
      <c r="O137" s="241">
        <v>3.0523206719527294</v>
      </c>
      <c r="P137" s="241">
        <v>3.3638737832966288</v>
      </c>
      <c r="Q137" s="241">
        <v>3.854296327148572</v>
      </c>
      <c r="R137" s="241">
        <v>4.2051476579140994</v>
      </c>
      <c r="S137" s="241">
        <v>4.145393508872826</v>
      </c>
      <c r="T137" s="241">
        <v>3.7874441428752146</v>
      </c>
      <c r="U137" s="241"/>
      <c r="V137" s="241"/>
      <c r="W137" s="241"/>
      <c r="X137" s="241"/>
      <c r="Y137" s="241">
        <v>3.3435662737514349</v>
      </c>
      <c r="Z137" s="241">
        <v>3.4805586423887207</v>
      </c>
    </row>
    <row r="138" spans="1:26">
      <c r="A138" s="234" t="s">
        <v>763</v>
      </c>
      <c r="B138" s="241">
        <v>3.9717106597409773</v>
      </c>
      <c r="C138" s="241">
        <v>4.060159793007748</v>
      </c>
      <c r="D138" s="241">
        <v>3.9465657719974074</v>
      </c>
      <c r="E138" s="241">
        <v>3.9724722593206248</v>
      </c>
      <c r="F138" s="241">
        <v>3.6715830860304628</v>
      </c>
      <c r="G138" s="241">
        <v>3.2948972872069024</v>
      </c>
      <c r="H138" s="241">
        <v>3.0127194385269482</v>
      </c>
      <c r="I138" s="241">
        <v>2.9391823528182308</v>
      </c>
      <c r="J138" s="241">
        <v>2.940568882530648</v>
      </c>
      <c r="K138" s="241">
        <v>3.0268372336023597</v>
      </c>
      <c r="L138" s="241">
        <v>3.2146482455974557</v>
      </c>
      <c r="M138" s="241">
        <v>3.5713722541716071</v>
      </c>
      <c r="N138" s="241">
        <v>3.9565558694002076</v>
      </c>
      <c r="O138" s="241">
        <v>4.7979216939283811</v>
      </c>
      <c r="P138" s="241">
        <v>6.2985486298028457</v>
      </c>
      <c r="Q138" s="241">
        <v>7.4059305603016874</v>
      </c>
      <c r="R138" s="241">
        <v>7.5818158025216382</v>
      </c>
      <c r="S138" s="241">
        <v>6.6266906634817131</v>
      </c>
      <c r="T138" s="241">
        <v>4.267199942507661</v>
      </c>
      <c r="U138" s="241">
        <v>3.0828424396331795</v>
      </c>
      <c r="V138" s="241">
        <v>3.3725291622098279</v>
      </c>
      <c r="W138" s="241">
        <v>3.3106512974703231</v>
      </c>
      <c r="X138" s="241">
        <v>3.6374639184221667</v>
      </c>
      <c r="Y138" s="241">
        <v>4.5516254357296466</v>
      </c>
      <c r="Z138" s="241">
        <v>5.1362118283351883</v>
      </c>
    </row>
    <row r="139" spans="1:26">
      <c r="A139" s="234" t="s">
        <v>764</v>
      </c>
      <c r="B139" s="241">
        <v>2.3038954710855375</v>
      </c>
      <c r="C139" s="241">
        <v>2.3199928055923977</v>
      </c>
      <c r="D139" s="241">
        <v>2.445384235828914</v>
      </c>
      <c r="E139" s="241">
        <v>2.3863425573576587</v>
      </c>
      <c r="F139" s="241">
        <v>2.375759313804092</v>
      </c>
      <c r="G139" s="241">
        <v>2.2604935031903177</v>
      </c>
      <c r="H139" s="241">
        <v>2.1223754206372747</v>
      </c>
      <c r="I139" s="241">
        <v>2.1269112677223911</v>
      </c>
      <c r="J139" s="241">
        <v>2.1029760312608836</v>
      </c>
      <c r="K139" s="241">
        <v>1.9831559572203117</v>
      </c>
      <c r="L139" s="241">
        <v>1.9381169582749243</v>
      </c>
      <c r="M139" s="241">
        <v>2.0319894063024528</v>
      </c>
      <c r="N139" s="241">
        <v>2.0548982394973958</v>
      </c>
      <c r="O139" s="241">
        <v>2.1096330130918282</v>
      </c>
      <c r="P139" s="241">
        <v>2.182048655746597</v>
      </c>
      <c r="Q139" s="241">
        <v>2.3099703978291624</v>
      </c>
      <c r="R139" s="241">
        <v>2.3177806002559826</v>
      </c>
      <c r="S139" s="241">
        <v>2.3714970925111136</v>
      </c>
      <c r="T139" s="241">
        <v>2.2529244518653755</v>
      </c>
      <c r="U139" s="241">
        <v>2.2906829134047881</v>
      </c>
      <c r="V139" s="241">
        <v>2.3920841345934751</v>
      </c>
      <c r="W139" s="241">
        <v>2.3803522130822548</v>
      </c>
      <c r="X139" s="241">
        <v>2.4284531356078407</v>
      </c>
      <c r="Y139" s="241">
        <v>2.4107518294395378</v>
      </c>
      <c r="Z139" s="241">
        <v>2.350592181149707</v>
      </c>
    </row>
    <row r="140" spans="1:26">
      <c r="A140" s="234" t="s">
        <v>765</v>
      </c>
      <c r="B140" s="241">
        <v>1.7312460699409318</v>
      </c>
      <c r="C140" s="241">
        <v>1.8739493199405197</v>
      </c>
      <c r="D140" s="241">
        <v>2.0482294187191408</v>
      </c>
      <c r="E140" s="241">
        <v>2.0719229433835431</v>
      </c>
      <c r="F140" s="241">
        <v>1.987730464330534</v>
      </c>
      <c r="G140" s="241">
        <v>1.8444526211703769</v>
      </c>
      <c r="H140" s="241">
        <v>1.8084139715169978</v>
      </c>
      <c r="I140" s="241">
        <v>1.7523506151301984</v>
      </c>
      <c r="J140" s="241">
        <v>1.7699934359658063</v>
      </c>
      <c r="K140" s="241">
        <v>1.711018515805611</v>
      </c>
      <c r="L140" s="241">
        <v>1.729669168383603</v>
      </c>
      <c r="M140" s="241">
        <v>1.8320905255860367</v>
      </c>
      <c r="N140" s="241">
        <v>1.9667112452572106</v>
      </c>
      <c r="O140" s="241">
        <v>2.2254545175710123</v>
      </c>
      <c r="P140" s="241">
        <v>2.363100657717299</v>
      </c>
      <c r="Q140" s="241">
        <v>2.6708594438287623</v>
      </c>
      <c r="R140" s="241">
        <v>2.6692219042638596</v>
      </c>
      <c r="S140" s="241">
        <v>2.5883191495885058</v>
      </c>
      <c r="T140" s="241">
        <v>2.4633357133586382</v>
      </c>
      <c r="U140" s="241">
        <v>2.402611384022669</v>
      </c>
      <c r="V140" s="241">
        <v>2.4837141803552596</v>
      </c>
      <c r="W140" s="241">
        <v>2.0781468529865244</v>
      </c>
      <c r="X140" s="241">
        <v>1.9098007868701687</v>
      </c>
      <c r="Y140" s="241">
        <v>1.7901388396623834</v>
      </c>
      <c r="Z140" s="241">
        <v>1.7811107647926669</v>
      </c>
    </row>
    <row r="141" spans="1:26">
      <c r="A141" s="234" t="s">
        <v>766</v>
      </c>
      <c r="B141" s="241">
        <v>4.0881678859925419</v>
      </c>
      <c r="C141" s="241">
        <v>4.0340796796811489</v>
      </c>
      <c r="D141" s="241">
        <v>3.7570748567856351</v>
      </c>
      <c r="E141" s="241">
        <v>3.6745886683059452</v>
      </c>
      <c r="F141" s="241">
        <v>3.366876027000969</v>
      </c>
      <c r="G141" s="241">
        <v>3.0583005443065669</v>
      </c>
      <c r="H141" s="241">
        <v>2.8056382838062328</v>
      </c>
      <c r="I141" s="241">
        <v>2.7705231911428512</v>
      </c>
      <c r="J141" s="241">
        <v>2.9386535162490759</v>
      </c>
      <c r="K141" s="241">
        <v>2.8946436685736621</v>
      </c>
      <c r="L141" s="241">
        <v>3.0796959270387232</v>
      </c>
      <c r="M141" s="241">
        <v>3.6323995435936069</v>
      </c>
      <c r="N141" s="241">
        <v>4.2738793248914577</v>
      </c>
      <c r="O141" s="241">
        <v>4.9315068876246766</v>
      </c>
      <c r="P141" s="241">
        <v>6.079766927016566</v>
      </c>
      <c r="Q141" s="241">
        <v>6.9192308046300148</v>
      </c>
      <c r="R141" s="241">
        <v>6.5811439130258531</v>
      </c>
      <c r="S141" s="241">
        <v>5.6720558870998437</v>
      </c>
      <c r="T141" s="241">
        <v>3.6524847894616048</v>
      </c>
      <c r="U141" s="241">
        <v>3.1025946712071351</v>
      </c>
      <c r="V141" s="241">
        <v>3.237304495819243</v>
      </c>
      <c r="W141" s="241">
        <v>2.993283419407935</v>
      </c>
      <c r="X141" s="241">
        <v>3.1644417673386029</v>
      </c>
      <c r="Y141" s="241">
        <v>4.1757412278394446</v>
      </c>
      <c r="Z141" s="241">
        <v>4.667641376081181</v>
      </c>
    </row>
    <row r="142" spans="1:26">
      <c r="A142" s="234" t="s">
        <v>767</v>
      </c>
      <c r="B142" s="241">
        <v>1.7842671640210792</v>
      </c>
      <c r="C142" s="241">
        <v>1.7994762894290688</v>
      </c>
      <c r="D142" s="241"/>
      <c r="E142" s="241">
        <v>2.0270383885343892</v>
      </c>
      <c r="F142" s="241">
        <v>1.9047944566127055</v>
      </c>
      <c r="G142" s="241">
        <v>1.9210395145475654</v>
      </c>
      <c r="H142" s="241">
        <v>1.9490153409588904</v>
      </c>
      <c r="I142" s="241">
        <v>2.1355909075679311</v>
      </c>
      <c r="J142" s="241">
        <v>2.1946406397240366</v>
      </c>
      <c r="K142" s="241"/>
      <c r="L142" s="241"/>
      <c r="M142" s="241">
        <v>2.2150632940314621</v>
      </c>
      <c r="N142" s="241"/>
      <c r="O142" s="241"/>
      <c r="P142" s="241"/>
      <c r="Q142" s="241"/>
      <c r="R142" s="241"/>
      <c r="S142" s="241"/>
      <c r="T142" s="241">
        <v>1.5330703091407347</v>
      </c>
      <c r="U142" s="241">
        <v>1.3692625263725662</v>
      </c>
      <c r="V142" s="241"/>
      <c r="W142" s="241"/>
      <c r="X142" s="241"/>
      <c r="Y142" s="241"/>
      <c r="Z142" s="241"/>
    </row>
    <row r="143" spans="1:26">
      <c r="A143" s="234" t="s">
        <v>768</v>
      </c>
      <c r="B143" s="241"/>
      <c r="C143" s="241"/>
      <c r="D143" s="241"/>
      <c r="E143" s="241"/>
      <c r="F143" s="241"/>
      <c r="G143" s="241"/>
      <c r="H143" s="241"/>
      <c r="I143" s="241"/>
      <c r="J143" s="241"/>
      <c r="K143" s="241"/>
      <c r="L143" s="241"/>
      <c r="M143" s="241"/>
      <c r="N143" s="241"/>
      <c r="O143" s="241">
        <v>3.8247576074912852</v>
      </c>
      <c r="P143" s="241">
        <v>3.7836502146063498</v>
      </c>
      <c r="Q143" s="241">
        <v>4.1799568087332677</v>
      </c>
      <c r="R143" s="241">
        <v>4.5932034181851069</v>
      </c>
      <c r="S143" s="241">
        <v>4.8596826432514941</v>
      </c>
      <c r="T143" s="241">
        <v>4.3476077998997535</v>
      </c>
      <c r="U143" s="241">
        <v>4.1133842086534971</v>
      </c>
      <c r="V143" s="241">
        <v>3.9145790487097152</v>
      </c>
      <c r="W143" s="241">
        <v>3.3464220267063816</v>
      </c>
      <c r="X143" s="241">
        <v>3.2007166461073209</v>
      </c>
      <c r="Y143" s="241">
        <v>3.5796695770726514</v>
      </c>
      <c r="Z143" s="241">
        <v>3.9652262212569616</v>
      </c>
    </row>
    <row r="144" spans="1:26">
      <c r="A144" s="234" t="s">
        <v>769</v>
      </c>
      <c r="B144" s="241">
        <v>2.3463395597549752</v>
      </c>
      <c r="C144" s="241">
        <v>2.6358186209587844</v>
      </c>
      <c r="D144" s="241">
        <v>2.2579064283682388</v>
      </c>
      <c r="E144" s="241">
        <v>2.3618641105162053</v>
      </c>
      <c r="F144" s="241">
        <v>2.7386545376956772</v>
      </c>
      <c r="G144" s="241">
        <v>3.0405994728777341</v>
      </c>
      <c r="H144" s="241">
        <v>3.2232230889797586</v>
      </c>
      <c r="I144" s="241">
        <v>2.8869975025222288</v>
      </c>
      <c r="J144" s="241">
        <v>2.8586032223223983</v>
      </c>
      <c r="K144" s="241">
        <v>2.8242659796299425</v>
      </c>
      <c r="L144" s="241">
        <v>2.8862937532848769</v>
      </c>
      <c r="M144" s="241">
        <v>2.9992448589396661</v>
      </c>
      <c r="N144" s="241">
        <v>3.0092163176973741</v>
      </c>
      <c r="O144" s="241"/>
      <c r="P144" s="241">
        <v>3.169945589505379</v>
      </c>
      <c r="Q144" s="241">
        <v>3.4360037589464278</v>
      </c>
      <c r="R144" s="241">
        <v>3.7986898392055566</v>
      </c>
      <c r="S144" s="241">
        <v>4.0334226740715344</v>
      </c>
      <c r="T144" s="241">
        <v>3.8582942285059287</v>
      </c>
      <c r="U144" s="241">
        <v>3.8007099707075938</v>
      </c>
      <c r="V144" s="241">
        <v>3.6194857350235843</v>
      </c>
      <c r="W144" s="241"/>
      <c r="X144" s="241"/>
      <c r="Y144" s="241">
        <v>3.6854282851790878</v>
      </c>
      <c r="Z144" s="241">
        <v>3.7169330550311934</v>
      </c>
    </row>
    <row r="145" spans="1:26">
      <c r="A145" s="234" t="s">
        <v>770</v>
      </c>
      <c r="B145" s="241">
        <v>2.3009601021216675</v>
      </c>
      <c r="C145" s="241">
        <v>2.3801484697845829</v>
      </c>
      <c r="D145" s="241">
        <v>2.5367782722245353</v>
      </c>
      <c r="E145" s="241">
        <v>2.6635400872996122</v>
      </c>
      <c r="F145" s="241">
        <v>2.5118248861275227</v>
      </c>
      <c r="G145" s="241">
        <v>2.4819995779133905</v>
      </c>
      <c r="H145" s="241">
        <v>2.5478637893823222</v>
      </c>
      <c r="I145" s="241">
        <v>2.4819941911033205</v>
      </c>
      <c r="J145" s="241">
        <v>2.4834399464908579</v>
      </c>
      <c r="K145" s="241">
        <v>2.3660447469356822</v>
      </c>
      <c r="L145" s="241">
        <v>2.4572272312949583</v>
      </c>
      <c r="M145" s="241">
        <v>2.6088170756084601</v>
      </c>
      <c r="N145" s="241">
        <v>2.728083363567364</v>
      </c>
      <c r="O145" s="241">
        <v>2.9774855623892718</v>
      </c>
      <c r="P145" s="241">
        <v>3.0286627987795267</v>
      </c>
      <c r="Q145" s="241">
        <v>3.2419675723446568</v>
      </c>
      <c r="R145" s="241">
        <v>3.218892844245604</v>
      </c>
      <c r="S145" s="241">
        <v>3.3010570269583663</v>
      </c>
      <c r="T145" s="241">
        <v>3.1633055278407274</v>
      </c>
      <c r="U145" s="241">
        <v>3.2335350155418943</v>
      </c>
      <c r="V145" s="241">
        <v>3.2030763108061575</v>
      </c>
      <c r="W145" s="241">
        <v>3.1671586974216956</v>
      </c>
      <c r="X145" s="241">
        <v>3.2006321913796287</v>
      </c>
      <c r="Y145" s="241">
        <v>3.2818661565937339</v>
      </c>
      <c r="Z145" s="241">
        <v>3.4237025631407532</v>
      </c>
    </row>
    <row r="146" spans="1:26">
      <c r="A146" s="234" t="s">
        <v>771</v>
      </c>
      <c r="B146" s="241">
        <v>5.194606953172257</v>
      </c>
      <c r="C146" s="241">
        <v>5.2640868686898727</v>
      </c>
      <c r="D146" s="241">
        <v>4.9684059456953173</v>
      </c>
      <c r="E146" s="241">
        <v>4.9118554566359753</v>
      </c>
      <c r="F146" s="241">
        <v>4.7111851232943875</v>
      </c>
      <c r="G146" s="241">
        <v>4.404588191865197</v>
      </c>
      <c r="H146" s="241">
        <v>4.2777403934487381</v>
      </c>
      <c r="I146" s="241">
        <v>4.4059864204074</v>
      </c>
      <c r="J146" s="241">
        <v>4.7068517332221793</v>
      </c>
      <c r="K146" s="241">
        <v>4.9031168865659582</v>
      </c>
      <c r="L146" s="241">
        <v>5.5890929606515876</v>
      </c>
      <c r="M146" s="241">
        <v>6.050636529287253</v>
      </c>
      <c r="N146" s="241">
        <v>7.151765212522708</v>
      </c>
      <c r="O146" s="241">
        <v>8.2270881429895084</v>
      </c>
      <c r="P146" s="241">
        <v>10.310440494353735</v>
      </c>
      <c r="Q146" s="241">
        <v>10.730691975624421</v>
      </c>
      <c r="R146" s="241">
        <v>10.069841125313662</v>
      </c>
      <c r="S146" s="241">
        <v>9.2533352822934098</v>
      </c>
      <c r="T146" s="241">
        <v>6.4463383735555722</v>
      </c>
      <c r="U146" s="241">
        <v>5.8879919540119241</v>
      </c>
      <c r="V146" s="241">
        <v>6.4630422818936557</v>
      </c>
      <c r="W146" s="241">
        <v>6.2888696040779442</v>
      </c>
      <c r="X146" s="241">
        <v>6.437519344267117</v>
      </c>
      <c r="Y146" s="241">
        <v>7.5015056021897371</v>
      </c>
      <c r="Z146" s="241">
        <v>8.0534212314485885</v>
      </c>
    </row>
    <row r="147" spans="1:26">
      <c r="A147" s="234" t="s">
        <v>772</v>
      </c>
      <c r="B147" s="241">
        <v>6.2827677020813608</v>
      </c>
      <c r="C147" s="241">
        <v>6.1504601981096307</v>
      </c>
      <c r="D147" s="241">
        <v>5.7238385813722177</v>
      </c>
      <c r="E147" s="241">
        <v>5.6876245690407856</v>
      </c>
      <c r="F147" s="241">
        <v>5.5208128534144754</v>
      </c>
      <c r="G147" s="241">
        <v>5.2052413315181916</v>
      </c>
      <c r="H147" s="241">
        <v>5.1420582069762446</v>
      </c>
      <c r="I147" s="241">
        <v>5.3945778542766298</v>
      </c>
      <c r="J147" s="241">
        <v>5.7445360267358545</v>
      </c>
      <c r="K147" s="241">
        <v>5.8769475423703339</v>
      </c>
      <c r="L147" s="241">
        <v>7.3237407991224055</v>
      </c>
      <c r="M147" s="241">
        <v>7.5621053484066065</v>
      </c>
      <c r="N147" s="241">
        <v>8.0927359187491668</v>
      </c>
      <c r="O147" s="241">
        <v>8.6190591404628947</v>
      </c>
      <c r="P147" s="241">
        <v>9.9121328357303753</v>
      </c>
      <c r="Q147" s="241">
        <v>10.775650951898488</v>
      </c>
      <c r="R147" s="241">
        <v>10.859426717810999</v>
      </c>
      <c r="S147" s="241">
        <v>10.875917845497124</v>
      </c>
      <c r="T147" s="241">
        <v>8.2569998686787471</v>
      </c>
      <c r="U147" s="241">
        <v>6.7107519887149767</v>
      </c>
      <c r="V147" s="241">
        <v>7.272765360188969</v>
      </c>
      <c r="W147" s="241">
        <v>6.6584737949039923</v>
      </c>
      <c r="X147" s="241">
        <v>7.2121950090346507</v>
      </c>
      <c r="Y147" s="241">
        <v>8.4833910597484437</v>
      </c>
      <c r="Z147" s="241">
        <v>9.2514268491615823</v>
      </c>
    </row>
    <row r="148" spans="1:26">
      <c r="A148" s="234" t="s">
        <v>773</v>
      </c>
      <c r="B148" s="241"/>
      <c r="C148" s="241"/>
      <c r="D148" s="241"/>
      <c r="E148" s="241"/>
      <c r="F148" s="241"/>
      <c r="G148" s="241"/>
      <c r="H148" s="241"/>
      <c r="I148" s="241"/>
      <c r="J148" s="241"/>
      <c r="K148" s="241"/>
      <c r="L148" s="241"/>
      <c r="M148" s="241"/>
      <c r="N148" s="241"/>
      <c r="O148" s="241"/>
      <c r="P148" s="241"/>
      <c r="Q148" s="241"/>
      <c r="R148" s="241">
        <v>9.5665070055152981</v>
      </c>
      <c r="S148" s="241">
        <v>9.7797607282048276</v>
      </c>
      <c r="T148" s="241">
        <v>7.7457422548015185</v>
      </c>
      <c r="U148" s="241">
        <v>6.2018771709577321</v>
      </c>
      <c r="V148" s="241">
        <v>7.1269680595618023</v>
      </c>
      <c r="W148" s="241">
        <v>6.7316058743534253</v>
      </c>
      <c r="X148" s="241">
        <v>7.3103626835464164</v>
      </c>
      <c r="Y148" s="241">
        <v>8.4491385620486597</v>
      </c>
      <c r="Z148" s="241">
        <v>9.1978953398726873</v>
      </c>
    </row>
    <row r="149" spans="1:26">
      <c r="A149" s="234" t="s">
        <v>774</v>
      </c>
      <c r="B149" s="241">
        <v>3.52784138750902</v>
      </c>
      <c r="C149" s="241">
        <v>3.3626308575931838</v>
      </c>
      <c r="D149" s="241">
        <v>3.4540538158025851</v>
      </c>
      <c r="E149" s="241">
        <v>3.3994398045523235</v>
      </c>
      <c r="F149" s="241">
        <v>3.7847128149137506</v>
      </c>
      <c r="G149" s="241">
        <v>3.6302975950974763</v>
      </c>
      <c r="H149" s="241">
        <v>3.6020626214201883</v>
      </c>
      <c r="I149" s="241"/>
      <c r="J149" s="241">
        <v>3.1775132706440177</v>
      </c>
      <c r="K149" s="241">
        <v>3.6589538556473484</v>
      </c>
      <c r="L149" s="241">
        <v>3.887139813732988</v>
      </c>
      <c r="M149" s="241"/>
      <c r="N149" s="241">
        <v>4.4350740714019814</v>
      </c>
      <c r="O149" s="241">
        <v>4.5427848227523482</v>
      </c>
      <c r="P149" s="241">
        <v>5.1706986086164637</v>
      </c>
      <c r="Q149" s="241">
        <v>5.7673710740785094</v>
      </c>
      <c r="R149" s="241">
        <v>6.138304212356462</v>
      </c>
      <c r="S149" s="241">
        <v>6.158810807139071</v>
      </c>
      <c r="T149" s="241">
        <v>5.4147650795590909</v>
      </c>
      <c r="U149" s="241">
        <v>4.945837012381868</v>
      </c>
      <c r="V149" s="241">
        <v>4.8013203662600583</v>
      </c>
      <c r="W149" s="241">
        <v>4.3623748941323655</v>
      </c>
      <c r="X149" s="241">
        <v>4.5392043450796562</v>
      </c>
      <c r="Y149" s="241">
        <v>5.0085092265816149</v>
      </c>
      <c r="Z149" s="241">
        <v>5.0944390516366749</v>
      </c>
    </row>
    <row r="150" spans="1:26">
      <c r="A150" s="234" t="s">
        <v>775</v>
      </c>
      <c r="B150" s="241"/>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v>3.6956672935307688</v>
      </c>
      <c r="Z150" s="241">
        <v>3.8329250108771031</v>
      </c>
    </row>
    <row r="151" spans="1:26">
      <c r="A151" s="234" t="s">
        <v>776</v>
      </c>
      <c r="B151" s="241"/>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v>2.6157045628495927</v>
      </c>
    </row>
    <row r="152" spans="1:26">
      <c r="A152" s="234" t="s">
        <v>777</v>
      </c>
      <c r="B152" s="241">
        <v>2.5937625552733503</v>
      </c>
      <c r="C152" s="241">
        <v>2.3813626573194124</v>
      </c>
      <c r="D152" s="241">
        <v>2.4316137742061033</v>
      </c>
      <c r="E152" s="241">
        <v>2.4161237709749415</v>
      </c>
      <c r="F152" s="241">
        <v>2.5143962116597769</v>
      </c>
      <c r="G152" s="241">
        <v>2.3514814382668723</v>
      </c>
      <c r="H152" s="241">
        <v>2.3733114070437304</v>
      </c>
      <c r="I152" s="241">
        <v>2.1892047916430606</v>
      </c>
      <c r="J152" s="241">
        <v>2.4618427699066197</v>
      </c>
      <c r="K152" s="241">
        <v>2.3545686634611989</v>
      </c>
      <c r="L152" s="241">
        <v>2.3424154520022942</v>
      </c>
      <c r="M152" s="241">
        <v>2.4509102585042801</v>
      </c>
      <c r="N152" s="241">
        <v>2.4926005677990735</v>
      </c>
      <c r="O152" s="241"/>
      <c r="P152" s="241">
        <v>2.8741110864314967</v>
      </c>
      <c r="Q152" s="241">
        <v>3.0695507127264086</v>
      </c>
      <c r="R152" s="241">
        <v>3.1618512332016024</v>
      </c>
      <c r="S152" s="241">
        <v>3.1736362538770266</v>
      </c>
      <c r="T152" s="241">
        <v>3.0922466803748452</v>
      </c>
      <c r="U152" s="241">
        <v>3.3391049040683058</v>
      </c>
      <c r="V152" s="241">
        <v>3.572434460064366</v>
      </c>
      <c r="W152" s="241">
        <v>3.6695056576888314</v>
      </c>
      <c r="X152" s="241">
        <v>3.5439051757537778</v>
      </c>
      <c r="Y152" s="241">
        <v>3.5206812494326538</v>
      </c>
      <c r="Z152" s="241">
        <v>3.4120840496439264</v>
      </c>
    </row>
    <row r="153" spans="1:26">
      <c r="A153" s="234" t="s">
        <v>778</v>
      </c>
      <c r="B153" s="241">
        <v>2.1360929029793367</v>
      </c>
      <c r="C153" s="241">
        <v>2.3728619195847922</v>
      </c>
      <c r="D153" s="241">
        <v>2.417203477141157</v>
      </c>
      <c r="E153" s="241">
        <v>2.4491815981611804</v>
      </c>
      <c r="F153" s="241">
        <v>2.438382617303247</v>
      </c>
      <c r="G153" s="241">
        <v>2.5450955912729816</v>
      </c>
      <c r="H153" s="241">
        <v>2.6306946808361582</v>
      </c>
      <c r="I153" s="241">
        <v>2.6586818448598688</v>
      </c>
      <c r="J153" s="241"/>
      <c r="K153" s="241"/>
      <c r="L153" s="241"/>
      <c r="M153" s="241">
        <v>2.6415429623837725</v>
      </c>
      <c r="N153" s="241">
        <v>2.6332315610547914</v>
      </c>
      <c r="O153" s="241">
        <v>2.6968746360394413</v>
      </c>
      <c r="P153" s="241">
        <v>2.8296442415202532</v>
      </c>
      <c r="Q153" s="241">
        <v>2.870406711900293</v>
      </c>
      <c r="R153" s="241">
        <v>2.7427258443667943</v>
      </c>
      <c r="S153" s="241">
        <v>2.8436903269357958</v>
      </c>
      <c r="T153" s="241">
        <v>2.6298192737880601</v>
      </c>
      <c r="U153" s="241">
        <v>2.6784839986728994</v>
      </c>
      <c r="V153" s="241">
        <v>2.7155731035275843</v>
      </c>
      <c r="W153" s="241">
        <v>2.5398101603498073</v>
      </c>
      <c r="X153" s="241">
        <v>2.703571073631228</v>
      </c>
      <c r="Y153" s="241">
        <v>2.7635294538175574</v>
      </c>
      <c r="Z153" s="241">
        <v>2.8952787499251262</v>
      </c>
    </row>
    <row r="154" spans="1:26">
      <c r="A154" s="234" t="s">
        <v>779</v>
      </c>
      <c r="B154" s="241">
        <v>2.0297328986974561</v>
      </c>
      <c r="C154" s="241">
        <v>2.1247527577718301</v>
      </c>
      <c r="D154" s="241">
        <v>2.1685712043780057</v>
      </c>
      <c r="E154" s="241">
        <v>2.130381798313409</v>
      </c>
      <c r="F154" s="241">
        <v>2.23703651453354</v>
      </c>
      <c r="G154" s="241">
        <v>2.0697945707078422</v>
      </c>
      <c r="H154" s="241">
        <v>2.1887496647850369</v>
      </c>
      <c r="I154" s="241">
        <v>2.0668814322190543</v>
      </c>
      <c r="J154" s="241">
        <v>2.1310214859902783</v>
      </c>
      <c r="K154" s="241">
        <v>2.1807723853809731</v>
      </c>
      <c r="L154" s="241">
        <v>2.070770775848763</v>
      </c>
      <c r="M154" s="241">
        <v>2.3373169473218698</v>
      </c>
      <c r="N154" s="241">
        <v>2.3040427731270365</v>
      </c>
      <c r="O154" s="241">
        <v>2.3331736399905507</v>
      </c>
      <c r="P154" s="241">
        <v>2.3580749271495263</v>
      </c>
      <c r="Q154" s="241">
        <v>2.3736966326111433</v>
      </c>
      <c r="R154" s="241">
        <v>2.1886728064267893</v>
      </c>
      <c r="S154" s="241">
        <v>2.072873771830178</v>
      </c>
      <c r="T154" s="241">
        <v>1.9430112074270767</v>
      </c>
      <c r="U154" s="241">
        <v>1.9896872040013018</v>
      </c>
      <c r="V154" s="241">
        <v>1.9836678815217479</v>
      </c>
      <c r="W154" s="241">
        <v>2.0020711392494785</v>
      </c>
      <c r="X154" s="241">
        <v>2.0944350823381948</v>
      </c>
      <c r="Y154" s="241">
        <v>2.3158590914118502</v>
      </c>
      <c r="Z154" s="241">
        <v>2.4201219411265797</v>
      </c>
    </row>
    <row r="155" spans="1:26">
      <c r="A155" s="234" t="s">
        <v>780</v>
      </c>
      <c r="B155" s="241">
        <v>1.9001927927930198</v>
      </c>
      <c r="C155" s="241">
        <v>2.0923446988112602</v>
      </c>
      <c r="D155" s="241">
        <v>2.2399866939985373</v>
      </c>
      <c r="E155" s="241">
        <v>2.4190931675068419</v>
      </c>
      <c r="F155" s="241">
        <v>2.1651725632622041</v>
      </c>
      <c r="G155" s="241">
        <v>2.3585343526953859</v>
      </c>
      <c r="H155" s="241">
        <v>2.2753334005779555</v>
      </c>
      <c r="I155" s="241">
        <v>2.5065298027887968</v>
      </c>
      <c r="J155" s="241">
        <v>2.6506981017869502</v>
      </c>
      <c r="K155" s="241">
        <v>2.5512919449692646</v>
      </c>
      <c r="L155" s="241">
        <v>2.5836841298113629</v>
      </c>
      <c r="M155" s="241">
        <v>2.840804413252763</v>
      </c>
      <c r="N155" s="241"/>
      <c r="O155" s="241">
        <v>2.8422065082653298</v>
      </c>
      <c r="P155" s="241">
        <v>2.7648929221754819</v>
      </c>
      <c r="Q155" s="241">
        <v>3.1102959143385891</v>
      </c>
      <c r="R155" s="241">
        <v>3.1510938680366829</v>
      </c>
      <c r="S155" s="241">
        <v>3.0765619045617405</v>
      </c>
      <c r="T155" s="241">
        <v>2.9470412290836352</v>
      </c>
      <c r="U155" s="241">
        <v>2.9493571485467682</v>
      </c>
      <c r="V155" s="241">
        <v>2.8688042969479008</v>
      </c>
      <c r="W155" s="241">
        <v>2.8665804479776305</v>
      </c>
      <c r="X155" s="241">
        <v>2.9668721787184866</v>
      </c>
      <c r="Y155" s="241">
        <v>3.0276939291736928</v>
      </c>
      <c r="Z155" s="241">
        <v>3.0523866431760722</v>
      </c>
    </row>
    <row r="156" spans="1:26">
      <c r="A156" s="234" t="s">
        <v>781</v>
      </c>
      <c r="B156" s="241">
        <v>2.1246768768681616</v>
      </c>
      <c r="C156" s="241">
        <v>2.3012695045006479</v>
      </c>
      <c r="D156" s="241">
        <v>2.7077794644266384</v>
      </c>
      <c r="E156" s="241">
        <v>2.8322204565614579</v>
      </c>
      <c r="F156" s="241">
        <v>3.3000080185557232</v>
      </c>
      <c r="G156" s="241">
        <v>3.1998925458858452</v>
      </c>
      <c r="H156" s="241">
        <v>3.2322506521876795</v>
      </c>
      <c r="I156" s="241">
        <v>2.746339915211399</v>
      </c>
      <c r="J156" s="241">
        <v>2.6255505264151524</v>
      </c>
      <c r="K156" s="241">
        <v>2.8579661390182141</v>
      </c>
      <c r="L156" s="241">
        <v>2.8020944047597336</v>
      </c>
      <c r="M156" s="241">
        <v>2.8573164829561275</v>
      </c>
      <c r="N156" s="241">
        <v>2.8865328212908641</v>
      </c>
      <c r="O156" s="241">
        <v>3.0638371949642043</v>
      </c>
      <c r="P156" s="241">
        <v>3.2890847469545483</v>
      </c>
      <c r="Q156" s="241">
        <v>3.7889686812043153</v>
      </c>
      <c r="R156" s="241">
        <v>4.2449430506720596</v>
      </c>
      <c r="S156" s="241">
        <v>4.2876363710370313</v>
      </c>
      <c r="T156" s="241">
        <v>4.0111411494083296</v>
      </c>
      <c r="U156" s="241">
        <v>3.8280521905273748</v>
      </c>
      <c r="V156" s="241">
        <v>3.7344727399619857</v>
      </c>
      <c r="W156" s="241">
        <v>3.514894398880045</v>
      </c>
      <c r="X156" s="241">
        <v>3.6200434234051539</v>
      </c>
      <c r="Y156" s="241">
        <v>3.6446947608906077</v>
      </c>
      <c r="Z156" s="241">
        <v>3.6725624442065454</v>
      </c>
    </row>
    <row r="157" spans="1:26">
      <c r="A157" s="234" t="s">
        <v>782</v>
      </c>
      <c r="B157" s="241">
        <v>2.0655901582373848</v>
      </c>
      <c r="C157" s="241">
        <v>2.2314775716332074</v>
      </c>
      <c r="D157" s="241">
        <v>2.3079667908663661</v>
      </c>
      <c r="E157" s="241">
        <v>2.3614131127535911</v>
      </c>
      <c r="F157" s="241">
        <v>2.3211406458324246</v>
      </c>
      <c r="G157" s="241">
        <v>2.2537801369713999</v>
      </c>
      <c r="H157" s="241">
        <v>2.2876844971202654</v>
      </c>
      <c r="I157" s="241">
        <v>2.2478444632842329</v>
      </c>
      <c r="J157" s="241">
        <v>2.2397267328532857</v>
      </c>
      <c r="K157" s="241">
        <v>2.1068780983382078</v>
      </c>
      <c r="L157" s="241">
        <v>2.0620947477314426</v>
      </c>
      <c r="M157" s="241">
        <v>2.1154913833574578</v>
      </c>
      <c r="N157" s="241">
        <v>2.1759652584574058</v>
      </c>
      <c r="O157" s="241">
        <v>2.1926282640861983</v>
      </c>
      <c r="P157" s="241">
        <v>2.1715545693904943</v>
      </c>
      <c r="Q157" s="241">
        <v>2.2389643677404005</v>
      </c>
      <c r="R157" s="241">
        <v>2.1774537021486249</v>
      </c>
      <c r="S157" s="241">
        <v>2.2022154185602743</v>
      </c>
      <c r="T157" s="241">
        <v>2.0574723917287177</v>
      </c>
      <c r="U157" s="241">
        <v>2.23723002486732</v>
      </c>
      <c r="V157" s="241">
        <v>2.4317199154414504</v>
      </c>
      <c r="W157" s="241">
        <v>2.2904573428552606</v>
      </c>
      <c r="X157" s="241">
        <v>2.2295466322020672</v>
      </c>
      <c r="Y157" s="241">
        <v>2.1114040440892046</v>
      </c>
      <c r="Z157" s="241">
        <v>2.154095265845521</v>
      </c>
    </row>
    <row r="158" spans="1:26">
      <c r="A158" s="234" t="s">
        <v>783</v>
      </c>
      <c r="B158" s="241">
        <v>3.9433295205171102</v>
      </c>
      <c r="C158" s="241">
        <v>3.7927391043264138</v>
      </c>
      <c r="D158" s="241">
        <v>3.63742481116557</v>
      </c>
      <c r="E158" s="241">
        <v>3.42513740382749</v>
      </c>
      <c r="F158" s="241">
        <v>2.9739719197133891</v>
      </c>
      <c r="G158" s="241">
        <v>3.0718983421690078</v>
      </c>
      <c r="H158" s="241">
        <v>2.9681966556690229</v>
      </c>
      <c r="I158" s="241">
        <v>2.7847521498145476</v>
      </c>
      <c r="J158" s="241">
        <v>2.8852814291939906</v>
      </c>
      <c r="K158" s="241">
        <v>2.9246122840924511</v>
      </c>
      <c r="L158" s="241">
        <v>2.962024862237699</v>
      </c>
      <c r="M158" s="241">
        <v>3.0988097036372304</v>
      </c>
      <c r="N158" s="241">
        <v>3.3468746788569566</v>
      </c>
      <c r="O158" s="241">
        <v>3.790839811847905</v>
      </c>
      <c r="P158" s="241">
        <v>4.0583325961826233</v>
      </c>
      <c r="Q158" s="241">
        <v>4.4699857336948501</v>
      </c>
      <c r="R158" s="241">
        <v>4.4510564113030444</v>
      </c>
      <c r="S158" s="241">
        <v>4.3893162078166021</v>
      </c>
      <c r="T158" s="241">
        <v>3.9163645085380123</v>
      </c>
      <c r="U158" s="241">
        <v>3.7219135702557828</v>
      </c>
      <c r="V158" s="241">
        <v>3.9414415092066113</v>
      </c>
      <c r="W158" s="241">
        <v>3.7001279631417612</v>
      </c>
      <c r="X158" s="241">
        <v>3.4960436595231834</v>
      </c>
      <c r="Y158" s="241">
        <v>3.5805640547623105</v>
      </c>
      <c r="Z158" s="241">
        <v>3.6270581147409353</v>
      </c>
    </row>
    <row r="159" spans="1:26">
      <c r="A159" s="234" t="s">
        <v>784</v>
      </c>
      <c r="B159" s="241"/>
      <c r="C159" s="241"/>
      <c r="D159" s="241">
        <v>2.5560362598917221</v>
      </c>
      <c r="E159" s="241">
        <v>2.6419549861065486</v>
      </c>
      <c r="F159" s="241">
        <v>2.7234387501947133</v>
      </c>
      <c r="G159" s="241">
        <v>2.5571067149376754</v>
      </c>
      <c r="H159" s="241">
        <v>2.6844671592015503</v>
      </c>
      <c r="I159" s="241">
        <v>2.6445768357459936</v>
      </c>
      <c r="J159" s="241">
        <v>2.5098162222651146</v>
      </c>
      <c r="K159" s="241">
        <v>2.4826617157860498</v>
      </c>
      <c r="L159" s="241"/>
      <c r="M159" s="241"/>
      <c r="N159" s="241"/>
      <c r="O159" s="241"/>
      <c r="P159" s="241">
        <v>3.0125169617515741</v>
      </c>
      <c r="Q159" s="241">
        <v>3.1788348035204965</v>
      </c>
      <c r="R159" s="241">
        <v>3.1676926048266059</v>
      </c>
      <c r="S159" s="241">
        <v>2.9319870582139198</v>
      </c>
      <c r="T159" s="241">
        <v>2.7252574265228029</v>
      </c>
      <c r="U159" s="241">
        <v>2.7231430608513385</v>
      </c>
      <c r="V159" s="241">
        <v>2.7358715985052147</v>
      </c>
      <c r="W159" s="241">
        <v>2.6346368984428161</v>
      </c>
      <c r="X159" s="241"/>
      <c r="Y159" s="241">
        <v>2.8391088239672841</v>
      </c>
      <c r="Z159" s="241">
        <v>2.9543084076650667</v>
      </c>
    </row>
    <row r="160" spans="1:26">
      <c r="A160" s="234" t="s">
        <v>785</v>
      </c>
      <c r="B160" s="241">
        <v>2.528660851982766</v>
      </c>
      <c r="C160" s="241">
        <v>2.5557058460906439</v>
      </c>
      <c r="D160" s="241">
        <v>2.7648750752927449</v>
      </c>
      <c r="E160" s="241">
        <v>2.7078337916918556</v>
      </c>
      <c r="F160" s="241">
        <v>2.5843026064107635</v>
      </c>
      <c r="G160" s="241">
        <v>2.3496550422655469</v>
      </c>
      <c r="H160" s="241">
        <v>2.472487793462252</v>
      </c>
      <c r="I160" s="241">
        <v>2.4909517668479833</v>
      </c>
      <c r="J160" s="241">
        <v>2.409891119838302</v>
      </c>
      <c r="K160" s="241">
        <v>2.3865795013057847</v>
      </c>
      <c r="L160" s="241">
        <v>2.4634776962832037</v>
      </c>
      <c r="M160" s="241">
        <v>2.5211921495178484</v>
      </c>
      <c r="N160" s="241"/>
      <c r="O160" s="241">
        <v>2.5735466788834267</v>
      </c>
      <c r="P160" s="241">
        <v>2.651024473283504</v>
      </c>
      <c r="Q160" s="241">
        <v>2.8865481806493039</v>
      </c>
      <c r="R160" s="241">
        <v>2.9661418458280342</v>
      </c>
      <c r="S160" s="241">
        <v>2.7640992957069108</v>
      </c>
      <c r="T160" s="241">
        <v>2.4438215505753109</v>
      </c>
      <c r="U160" s="241">
        <v>2.3864562212908464</v>
      </c>
      <c r="V160" s="241">
        <v>2.5283402028439359</v>
      </c>
      <c r="W160" s="241">
        <v>2.3120281375651119</v>
      </c>
      <c r="X160" s="241">
        <v>2.3357196657925465</v>
      </c>
      <c r="Y160" s="241">
        <v>2.444083486985968</v>
      </c>
      <c r="Z160" s="241">
        <v>2.5861416878426109</v>
      </c>
    </row>
    <row r="161" spans="1:26">
      <c r="A161" s="234" t="s">
        <v>786</v>
      </c>
      <c r="B161" s="241">
        <v>2.5432303461848029</v>
      </c>
      <c r="C161" s="241">
        <v>2.4244960771972002</v>
      </c>
      <c r="D161" s="241">
        <v>2.5357174144541372</v>
      </c>
      <c r="E161" s="241">
        <v>2.6116040215925511</v>
      </c>
      <c r="F161" s="241">
        <v>2.5364426955679864</v>
      </c>
      <c r="G161" s="241">
        <v>2.4093458757420536</v>
      </c>
      <c r="H161" s="241">
        <v>2.1781522919526641</v>
      </c>
      <c r="I161" s="241">
        <v>2.1673191620135279</v>
      </c>
      <c r="J161" s="241">
        <v>2.0892134402325819</v>
      </c>
      <c r="K161" s="241">
        <v>2.0296320257890721</v>
      </c>
      <c r="L161" s="241">
        <v>1.9529074795064449</v>
      </c>
      <c r="M161" s="241">
        <v>2.0585083081540829</v>
      </c>
      <c r="N161" s="241">
        <v>2.0417334565796463</v>
      </c>
      <c r="O161" s="241">
        <v>2.1659609951135033</v>
      </c>
      <c r="P161" s="241">
        <v>2.187531190568095</v>
      </c>
      <c r="Q161" s="241">
        <v>2.3626959126754565</v>
      </c>
      <c r="R161" s="241">
        <v>2.4865132288709266</v>
      </c>
      <c r="S161" s="241">
        <v>2.5421409780327804</v>
      </c>
      <c r="T161" s="241">
        <v>2.4196786944653894</v>
      </c>
      <c r="U161" s="241">
        <v>2.4708906888319069</v>
      </c>
      <c r="V161" s="241">
        <v>2.5593103432753157</v>
      </c>
      <c r="W161" s="241">
        <v>2.4671134387280405</v>
      </c>
      <c r="X161" s="241">
        <v>2.4681316767143122</v>
      </c>
      <c r="Y161" s="241">
        <v>2.4118378126456426</v>
      </c>
      <c r="Z161" s="241">
        <v>2.3674550964958527</v>
      </c>
    </row>
    <row r="162" spans="1:26">
      <c r="A162" s="234" t="s">
        <v>787</v>
      </c>
      <c r="B162" s="241"/>
      <c r="C162" s="241">
        <v>3.1194629154623441</v>
      </c>
      <c r="D162" s="241">
        <v>3.1758150262868337</v>
      </c>
      <c r="E162" s="241">
        <v>3.2416294410180431</v>
      </c>
      <c r="F162" s="241">
        <v>3.35212593228594</v>
      </c>
      <c r="G162" s="241">
        <v>3.3617147554605902</v>
      </c>
      <c r="H162" s="241">
        <v>3.5838701416334344</v>
      </c>
      <c r="I162" s="241">
        <v>3.4287513194748995</v>
      </c>
      <c r="J162" s="241">
        <v>3.282865703812512</v>
      </c>
      <c r="K162" s="241">
        <v>3.2983566939609652</v>
      </c>
      <c r="L162" s="241">
        <v>3.3931742344328502</v>
      </c>
      <c r="M162" s="241">
        <v>3.6122398838329293</v>
      </c>
      <c r="N162" s="241">
        <v>3.8079893190672656</v>
      </c>
      <c r="O162" s="241">
        <v>3.7747403140417006</v>
      </c>
      <c r="P162" s="241">
        <v>4.0677194212628018</v>
      </c>
      <c r="Q162" s="241">
        <v>4.2625324445009189</v>
      </c>
      <c r="R162" s="241">
        <v>4.3342828491771774</v>
      </c>
      <c r="S162" s="241">
        <v>4.0949133245787088</v>
      </c>
      <c r="T162" s="241">
        <v>3.6996721139963222</v>
      </c>
      <c r="U162" s="241">
        <v>3.6772151010985565</v>
      </c>
      <c r="V162" s="241">
        <v>3.6593274810492851</v>
      </c>
      <c r="W162" s="241">
        <v>3.4681290192765331</v>
      </c>
      <c r="X162" s="241">
        <v>3.4029739991339554</v>
      </c>
      <c r="Y162" s="241">
        <v>3.7984017570104442</v>
      </c>
      <c r="Z162" s="241">
        <v>3.7398406322174913</v>
      </c>
    </row>
    <row r="163" spans="1:26">
      <c r="A163" s="234" t="s">
        <v>788</v>
      </c>
      <c r="B163" s="241">
        <v>2.6910366033267472</v>
      </c>
      <c r="C163" s="241">
        <v>2.6173516197002678</v>
      </c>
      <c r="D163" s="241">
        <v>2.6582129020547045</v>
      </c>
      <c r="E163" s="241">
        <v>2.6116444690880125</v>
      </c>
      <c r="F163" s="241">
        <v>2.5914622762761645</v>
      </c>
      <c r="G163" s="241">
        <v>2.5825034065586534</v>
      </c>
      <c r="H163" s="241">
        <v>2.602793016923211</v>
      </c>
      <c r="I163" s="241">
        <v>2.5063274365089225</v>
      </c>
      <c r="J163" s="241">
        <v>2.4618048732772153</v>
      </c>
      <c r="K163" s="241">
        <v>2.550392596044603</v>
      </c>
      <c r="L163" s="241">
        <v>2.9735014522228531</v>
      </c>
      <c r="M163" s="241">
        <v>3.271926525786947</v>
      </c>
      <c r="N163" s="241">
        <v>3.5254931001440837</v>
      </c>
      <c r="O163" s="241">
        <v>3.6794727797984015</v>
      </c>
      <c r="P163" s="241">
        <v>3.9547160533247516</v>
      </c>
      <c r="Q163" s="241">
        <v>4.8151339390300469</v>
      </c>
      <c r="R163" s="241">
        <v>5.0930279979759705</v>
      </c>
      <c r="S163" s="241">
        <v>4.5807012782783092</v>
      </c>
      <c r="T163" s="241">
        <v>3.757868111313694</v>
      </c>
      <c r="U163" s="241">
        <v>3.1946468699926984</v>
      </c>
      <c r="V163" s="241">
        <v>3.1216861773699782</v>
      </c>
      <c r="W163" s="241">
        <v>2.9862812033054542</v>
      </c>
      <c r="X163" s="241">
        <v>3.1063540377223156</v>
      </c>
      <c r="Y163" s="241">
        <v>3.2770158808831868</v>
      </c>
      <c r="Z163" s="241">
        <v>3.2487605027106268</v>
      </c>
    </row>
    <row r="164" spans="1:26">
      <c r="A164" s="234" t="s">
        <v>789</v>
      </c>
      <c r="B164" s="241">
        <v>2.1327478353590315</v>
      </c>
      <c r="C164" s="241">
        <v>2.3760452154660299</v>
      </c>
      <c r="D164" s="241">
        <v>2.3407905323156442</v>
      </c>
      <c r="E164" s="241">
        <v>2.3259616422991116</v>
      </c>
      <c r="F164" s="241">
        <v>2.3176925359505502</v>
      </c>
      <c r="G164" s="241">
        <v>2.1987723685403338</v>
      </c>
      <c r="H164" s="241">
        <v>2.4639477792362823</v>
      </c>
      <c r="I164" s="241">
        <v>2.3986740957253052</v>
      </c>
      <c r="J164" s="241">
        <v>2.4207660235536799</v>
      </c>
      <c r="K164" s="241">
        <v>2.5119828239510746</v>
      </c>
      <c r="L164" s="241">
        <v>2.6285626156842352</v>
      </c>
      <c r="M164" s="241"/>
      <c r="N164" s="241">
        <v>2.7807409341217113</v>
      </c>
      <c r="O164" s="241">
        <v>2.7918358045451637</v>
      </c>
      <c r="P164" s="241">
        <v>2.7987634457389565</v>
      </c>
      <c r="Q164" s="241">
        <v>2.8023621918048081</v>
      </c>
      <c r="R164" s="241">
        <v>2.5705032387784552</v>
      </c>
      <c r="S164" s="241">
        <v>2.3648838892090298</v>
      </c>
      <c r="T164" s="241">
        <v>2.0261698912245918</v>
      </c>
      <c r="U164" s="241">
        <v>1.9215797383280286</v>
      </c>
      <c r="V164" s="241">
        <v>1.9151470762027769</v>
      </c>
      <c r="W164" s="241">
        <v>1.7794059992864344</v>
      </c>
      <c r="X164" s="241">
        <v>1.8981626892151435</v>
      </c>
      <c r="Y164" s="241">
        <v>1.9220180712601942</v>
      </c>
      <c r="Z164" s="241">
        <v>2.113076248690787</v>
      </c>
    </row>
    <row r="165" spans="1:26">
      <c r="A165" s="234" t="s">
        <v>790</v>
      </c>
      <c r="B165" s="241">
        <v>1.7711513891464181</v>
      </c>
      <c r="C165" s="241">
        <v>1.8286541420945859</v>
      </c>
      <c r="D165" s="241">
        <v>1.9381021506631926</v>
      </c>
      <c r="E165" s="241">
        <v>2.0377565397925546</v>
      </c>
      <c r="F165" s="241">
        <v>2.0047577769393543</v>
      </c>
      <c r="G165" s="241">
        <v>1.9818480954565101</v>
      </c>
      <c r="H165" s="241">
        <v>2.0475839901831585</v>
      </c>
      <c r="I165" s="241">
        <v>1.9224649588792642</v>
      </c>
      <c r="J165" s="241">
        <v>1.9568249070925618</v>
      </c>
      <c r="K165" s="241">
        <v>1.9544105735163853</v>
      </c>
      <c r="L165" s="241">
        <v>1.9735564814434989</v>
      </c>
      <c r="M165" s="241">
        <v>2.1581123367578527</v>
      </c>
      <c r="N165" s="241">
        <v>2.2299330572846943</v>
      </c>
      <c r="O165" s="241">
        <v>2.3387956006523534</v>
      </c>
      <c r="P165" s="241">
        <v>2.3963340447266672</v>
      </c>
      <c r="Q165" s="241">
        <v>2.3824731928695124</v>
      </c>
      <c r="R165" s="241">
        <v>2.3379925140978139</v>
      </c>
      <c r="S165" s="241">
        <v>2.3913828715047765</v>
      </c>
      <c r="T165" s="241">
        <v>2.209120717935682</v>
      </c>
      <c r="U165" s="241">
        <v>2.3370375459414938</v>
      </c>
      <c r="V165" s="241">
        <v>2.302126467996525</v>
      </c>
      <c r="W165" s="241">
        <v>2.1565042807383583</v>
      </c>
      <c r="X165" s="241">
        <v>2.1681384555534873</v>
      </c>
      <c r="Y165" s="241">
        <v>2.1431831788333038</v>
      </c>
      <c r="Z165" s="241">
        <v>2.1647968865532676</v>
      </c>
    </row>
    <row r="166" spans="1:26">
      <c r="A166" s="234" t="s">
        <v>791</v>
      </c>
      <c r="B166" s="241">
        <v>3.4524849709723306</v>
      </c>
      <c r="C166" s="241">
        <v>3.2947007136579809</v>
      </c>
      <c r="D166" s="241">
        <v>3.1514902874282806</v>
      </c>
      <c r="E166" s="241">
        <v>2.9292645355768898</v>
      </c>
      <c r="F166" s="241">
        <v>2.7481263554465469</v>
      </c>
      <c r="G166" s="241">
        <v>2.5972554029738322</v>
      </c>
      <c r="H166" s="241">
        <v>2.5127571471634651</v>
      </c>
      <c r="I166" s="241">
        <v>2.515352203671541</v>
      </c>
      <c r="J166" s="241">
        <v>2.4531475568634349</v>
      </c>
      <c r="K166" s="241">
        <v>2.4813205447512057</v>
      </c>
      <c r="L166" s="241">
        <v>2.6071347828027744</v>
      </c>
      <c r="M166" s="241">
        <v>2.8285275217592152</v>
      </c>
      <c r="N166" s="241">
        <v>2.9804470490549391</v>
      </c>
      <c r="O166" s="241">
        <v>3.5609958940648982</v>
      </c>
      <c r="P166" s="241">
        <v>3.7287817940418098</v>
      </c>
      <c r="Q166" s="241">
        <v>4.0539609905074316</v>
      </c>
      <c r="R166" s="241">
        <v>4.3718211235743469</v>
      </c>
      <c r="S166" s="241">
        <v>4.4666466153556392</v>
      </c>
      <c r="T166" s="241">
        <v>4.1267933866574733</v>
      </c>
      <c r="U166" s="241">
        <v>3.6806553126217381</v>
      </c>
      <c r="V166" s="241">
        <v>3.668322936800299</v>
      </c>
      <c r="W166" s="241">
        <v>3.4315065041470274</v>
      </c>
      <c r="X166" s="241">
        <v>3.5087844117615505</v>
      </c>
      <c r="Y166" s="241">
        <v>3.6291402436134681</v>
      </c>
      <c r="Z166" s="241">
        <v>3.6135987276302588</v>
      </c>
    </row>
    <row r="167" spans="1:26">
      <c r="A167" s="234" t="s">
        <v>792</v>
      </c>
      <c r="B167" s="241"/>
      <c r="C167" s="241"/>
      <c r="D167" s="241"/>
      <c r="E167" s="241">
        <v>2.9649791518865802</v>
      </c>
      <c r="F167" s="241">
        <v>3.08640418298691</v>
      </c>
      <c r="G167" s="241">
        <v>3.2793956632238555</v>
      </c>
      <c r="H167" s="241">
        <v>3.3736915763626389</v>
      </c>
      <c r="I167" s="241">
        <v>3.3262842750151926</v>
      </c>
      <c r="J167" s="241">
        <v>3.0601181365045722</v>
      </c>
      <c r="K167" s="241">
        <v>3.1863811959301378</v>
      </c>
      <c r="L167" s="241">
        <v>3.2548156809598017</v>
      </c>
      <c r="M167" s="241">
        <v>3.4093022227010237</v>
      </c>
      <c r="N167" s="241">
        <v>3.8811023117445687</v>
      </c>
      <c r="O167" s="241">
        <v>4.2027145705701665</v>
      </c>
      <c r="P167" s="241">
        <v>4.643459443085499</v>
      </c>
      <c r="Q167" s="241">
        <v>5.6413084044243407</v>
      </c>
      <c r="R167" s="241">
        <v>5.6391355964311538</v>
      </c>
      <c r="S167" s="241">
        <v>5.3429239706256562</v>
      </c>
      <c r="T167" s="241">
        <v>4.4573235790904953</v>
      </c>
      <c r="U167" s="241">
        <v>3.9481927199233313</v>
      </c>
      <c r="V167" s="241">
        <v>3.5611383935299581</v>
      </c>
      <c r="W167" s="241">
        <v>3.1308866862222673</v>
      </c>
      <c r="X167" s="241">
        <v>3.4330247811657117</v>
      </c>
      <c r="Y167" s="241">
        <v>3.862609405874474</v>
      </c>
      <c r="Z167" s="241">
        <v>3.963875397232028</v>
      </c>
    </row>
    <row r="168" spans="1:26">
      <c r="A168" s="234" t="s">
        <v>793</v>
      </c>
      <c r="B168" s="241">
        <v>2.3452230932554512</v>
      </c>
      <c r="C168" s="241">
        <v>2.3141047606021448</v>
      </c>
      <c r="D168" s="241">
        <v>2.4412533342863547</v>
      </c>
      <c r="E168" s="241">
        <v>2.4499680453920716</v>
      </c>
      <c r="F168" s="241">
        <v>2.4708316657444289</v>
      </c>
      <c r="G168" s="241">
        <v>2.6537730560578434</v>
      </c>
      <c r="H168" s="241">
        <v>2.6429058586764782</v>
      </c>
      <c r="I168" s="241">
        <v>2.3468976883731743</v>
      </c>
      <c r="J168" s="241">
        <v>2.2873603354826084</v>
      </c>
      <c r="K168" s="241">
        <v>2.4597993923053982</v>
      </c>
      <c r="L168" s="241">
        <v>2.5792569454673964</v>
      </c>
      <c r="M168" s="241">
        <v>2.6589488905453096</v>
      </c>
      <c r="N168" s="241">
        <v>2.6579535694867773</v>
      </c>
      <c r="O168" s="241">
        <v>2.7959010890618674</v>
      </c>
      <c r="P168" s="241">
        <v>2.858351423170963</v>
      </c>
      <c r="Q168" s="241">
        <v>2.9033656768794285</v>
      </c>
      <c r="R168" s="241"/>
      <c r="S168" s="241"/>
      <c r="T168" s="241"/>
      <c r="U168" s="241">
        <v>2.8272494375816581</v>
      </c>
      <c r="V168" s="241">
        <v>2.8593874933543955</v>
      </c>
      <c r="W168" s="241">
        <v>2.7603846268076921</v>
      </c>
      <c r="X168" s="241">
        <v>2.8510941770150993</v>
      </c>
      <c r="Y168" s="241">
        <v>2.9496965795643604</v>
      </c>
      <c r="Z168" s="241">
        <v>3.0775506265891273</v>
      </c>
    </row>
    <row r="169" spans="1:26">
      <c r="A169" s="234" t="s">
        <v>794</v>
      </c>
      <c r="B169" s="241"/>
      <c r="C169" s="241">
        <v>2.4904930463568897</v>
      </c>
      <c r="D169" s="241">
        <v>2.4201328543446956</v>
      </c>
      <c r="E169" s="241">
        <v>2.6397420093015254</v>
      </c>
      <c r="F169" s="241">
        <v>2.6881323504975496</v>
      </c>
      <c r="G169" s="241">
        <v>2.7861212221355336</v>
      </c>
      <c r="H169" s="241">
        <v>2.696221209639988</v>
      </c>
      <c r="I169" s="241"/>
      <c r="J169" s="241">
        <v>2.4575476091898865</v>
      </c>
      <c r="K169" s="241"/>
      <c r="L169" s="241"/>
      <c r="M169" s="241"/>
      <c r="N169" s="241"/>
      <c r="O169" s="241"/>
      <c r="P169" s="241">
        <v>3.3445508383687019</v>
      </c>
      <c r="Q169" s="241">
        <v>3.9172975867427189</v>
      </c>
      <c r="R169" s="241">
        <v>4.4385322360237556</v>
      </c>
      <c r="S169" s="241">
        <v>4.352591760984013</v>
      </c>
      <c r="T169" s="241">
        <v>3.8221515941765287</v>
      </c>
      <c r="U169" s="241">
        <v>3.7612135870278522</v>
      </c>
      <c r="V169" s="241">
        <v>3.6293614182551273</v>
      </c>
      <c r="W169" s="241">
        <v>3.2036601363279207</v>
      </c>
      <c r="X169" s="241">
        <v>3.3392412686664903</v>
      </c>
      <c r="Y169" s="241">
        <v>3.1433154591286048</v>
      </c>
      <c r="Z169" s="241">
        <v>3.1258187068622205</v>
      </c>
    </row>
    <row r="170" spans="1:26">
      <c r="A170" s="234" t="s">
        <v>795</v>
      </c>
      <c r="B170" s="241">
        <v>3.0339500477282617</v>
      </c>
      <c r="C170" s="241">
        <v>3.1852871786385766</v>
      </c>
      <c r="D170" s="241">
        <v>3.1423474305064105</v>
      </c>
      <c r="E170" s="241">
        <v>3.1687815622954223</v>
      </c>
      <c r="F170" s="241">
        <v>3.1241483457467787</v>
      </c>
      <c r="G170" s="241">
        <v>3.0869451231506719</v>
      </c>
      <c r="H170" s="241">
        <v>2.9597410659252748</v>
      </c>
      <c r="I170" s="241">
        <v>2.8553577213452006</v>
      </c>
      <c r="J170" s="241">
        <v>2.8154254335573357</v>
      </c>
      <c r="K170" s="241">
        <v>2.7098803562887119</v>
      </c>
      <c r="L170" s="241">
        <v>2.723352855490687</v>
      </c>
      <c r="M170" s="241">
        <v>3.0773539938325967</v>
      </c>
      <c r="N170" s="241">
        <v>3.57674377674519</v>
      </c>
      <c r="O170" s="241">
        <v>3.9726457777054716</v>
      </c>
      <c r="P170" s="241">
        <v>4.7201469489772085</v>
      </c>
      <c r="Q170" s="241">
        <v>5.5945247949481756</v>
      </c>
      <c r="R170" s="241">
        <v>5.4200316449831325</v>
      </c>
      <c r="S170" s="241">
        <v>5.1092329497958051</v>
      </c>
      <c r="T170" s="241">
        <v>3.9640114465922225</v>
      </c>
      <c r="U170" s="241">
        <v>3.6286399685262491</v>
      </c>
      <c r="V170" s="241">
        <v>3.7823496577042293</v>
      </c>
      <c r="W170" s="241">
        <v>3.6898689930838944</v>
      </c>
      <c r="X170" s="241">
        <v>3.9438551769751036</v>
      </c>
      <c r="Y170" s="241">
        <v>4.1297938711527102</v>
      </c>
      <c r="Z170" s="241">
        <v>4.1851986189865871</v>
      </c>
    </row>
    <row r="171" spans="1:26">
      <c r="A171" s="234" t="s">
        <v>796</v>
      </c>
      <c r="B171" s="241">
        <v>1.5339606852779883</v>
      </c>
      <c r="C171" s="241">
        <v>1.612348684352449</v>
      </c>
      <c r="D171" s="241">
        <v>1.6627715681384092</v>
      </c>
      <c r="E171" s="241">
        <v>1.7823683218302782</v>
      </c>
      <c r="F171" s="241">
        <v>1.637633498571307</v>
      </c>
      <c r="G171" s="241">
        <v>1.6479957228612585</v>
      </c>
      <c r="H171" s="241">
        <v>1.8804306284856593</v>
      </c>
      <c r="I171" s="241">
        <v>2.0158002507956607</v>
      </c>
      <c r="J171" s="241">
        <v>1.9872744729970773</v>
      </c>
      <c r="K171" s="241">
        <v>1.9750525841199973</v>
      </c>
      <c r="L171" s="241">
        <v>2.118450702737698</v>
      </c>
      <c r="M171" s="241">
        <v>2.2523685570713075</v>
      </c>
      <c r="N171" s="241">
        <v>2.3466927410006964</v>
      </c>
      <c r="O171" s="241">
        <v>2.3113219299695493</v>
      </c>
      <c r="P171" s="241">
        <v>2.3726034951179984</v>
      </c>
      <c r="Q171" s="241">
        <v>2.4178300892469204</v>
      </c>
      <c r="R171" s="241">
        <v>2.544492126314307</v>
      </c>
      <c r="S171" s="241">
        <v>2.5149185376904688</v>
      </c>
      <c r="T171" s="241">
        <v>2.3613298449407534</v>
      </c>
      <c r="U171" s="241">
        <v>2.4146073239465577</v>
      </c>
      <c r="V171" s="241">
        <v>2.4503662342190271</v>
      </c>
      <c r="W171" s="241">
        <v>2.397997389535012</v>
      </c>
      <c r="X171" s="241">
        <v>2.4284485774231572</v>
      </c>
      <c r="Y171" s="241">
        <v>2.5468909276248732</v>
      </c>
      <c r="Z171" s="241">
        <v>2.5472845020785626</v>
      </c>
    </row>
    <row r="172" spans="1:26">
      <c r="A172" s="234" t="s">
        <v>797</v>
      </c>
      <c r="B172" s="241">
        <v>1.8515091690620211</v>
      </c>
      <c r="C172" s="241">
        <v>1.9599426502764445</v>
      </c>
      <c r="D172" s="241">
        <v>1.9664876677968832</v>
      </c>
      <c r="E172" s="241">
        <v>2.0962508127572108</v>
      </c>
      <c r="F172" s="241">
        <v>2.2937780693972019</v>
      </c>
      <c r="G172" s="241">
        <v>2.2125665803758476</v>
      </c>
      <c r="H172" s="241">
        <v>2.1439453647374713</v>
      </c>
      <c r="I172" s="241">
        <v>1.94430422543035</v>
      </c>
      <c r="J172" s="241">
        <v>2.0817603571689784</v>
      </c>
      <c r="K172" s="241">
        <v>2.1410239894992746</v>
      </c>
      <c r="L172" s="241">
        <v>2.14685659139989</v>
      </c>
      <c r="M172" s="241">
        <v>2.268568221941718</v>
      </c>
      <c r="N172" s="241">
        <v>2.3680295259525548</v>
      </c>
      <c r="O172" s="241">
        <v>2.3574832791944798</v>
      </c>
      <c r="P172" s="241">
        <v>2.4055301620641298</v>
      </c>
      <c r="Q172" s="241">
        <v>2.4764769286660782</v>
      </c>
      <c r="R172" s="241">
        <v>2.4202424116335464</v>
      </c>
      <c r="S172" s="241">
        <v>2.4390572859479986</v>
      </c>
      <c r="T172" s="241">
        <v>2.4220545899145507</v>
      </c>
      <c r="U172" s="241">
        <v>2.4672370515414603</v>
      </c>
      <c r="V172" s="241">
        <v>2.4756726170109697</v>
      </c>
      <c r="W172" s="241">
        <v>2.3967317267923742</v>
      </c>
      <c r="X172" s="241">
        <v>2.3727555814384957</v>
      </c>
      <c r="Y172" s="241">
        <v>2.4182285910244423</v>
      </c>
      <c r="Z172" s="241">
        <v>2.4902220247215396</v>
      </c>
    </row>
    <row r="173" spans="1:26">
      <c r="A173" s="234" t="s">
        <v>798</v>
      </c>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v>4.0181505519127123</v>
      </c>
    </row>
    <row r="174" spans="1:26">
      <c r="A174" s="234" t="s">
        <v>799</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v>2.8878920655162545</v>
      </c>
      <c r="Y174" s="241">
        <v>2.9488976180476238</v>
      </c>
      <c r="Z174" s="241">
        <v>3.0552569308534845</v>
      </c>
    </row>
    <row r="175" spans="1:26">
      <c r="A175" s="234" t="s">
        <v>800</v>
      </c>
      <c r="B175" s="241">
        <v>3.8035735764086311</v>
      </c>
      <c r="C175" s="241"/>
      <c r="D175" s="241">
        <v>3.3931136658549317</v>
      </c>
      <c r="E175" s="241">
        <v>3.2649844782469435</v>
      </c>
      <c r="F175" s="241">
        <v>2.9932859426963438</v>
      </c>
      <c r="G175" s="241">
        <v>3.0881609513138546</v>
      </c>
      <c r="H175" s="241">
        <v>3.0014254369728626</v>
      </c>
      <c r="I175" s="241">
        <v>2.9213313088721162</v>
      </c>
      <c r="J175" s="241">
        <v>3.0012930299891583</v>
      </c>
      <c r="K175" s="241"/>
      <c r="L175" s="241"/>
      <c r="M175" s="241">
        <v>2.962691422361091</v>
      </c>
      <c r="N175" s="241">
        <v>4.1319471648316668</v>
      </c>
      <c r="O175" s="241">
        <v>4.7022727057581708</v>
      </c>
      <c r="P175" s="241">
        <v>4.9324436790734252</v>
      </c>
      <c r="Q175" s="241">
        <v>5.0797345229006625</v>
      </c>
      <c r="R175" s="241">
        <v>4.7002427256294528</v>
      </c>
      <c r="S175" s="241">
        <v>4.3806909300575123</v>
      </c>
      <c r="T175" s="241">
        <v>3.5868066788360133</v>
      </c>
      <c r="U175" s="241">
        <v>3.3277776553186729</v>
      </c>
      <c r="V175" s="241">
        <v>3.5921951827657703</v>
      </c>
      <c r="W175" s="241">
        <v>3.4047330843613581</v>
      </c>
      <c r="X175" s="241">
        <v>3.2960405545210949</v>
      </c>
      <c r="Y175" s="241">
        <v>3.6473920139112397</v>
      </c>
      <c r="Z175" s="241">
        <v>3.7565323133075244</v>
      </c>
    </row>
    <row r="176" spans="1:26">
      <c r="A176" s="234" t="s">
        <v>801</v>
      </c>
      <c r="B176" s="241"/>
      <c r="C176" s="241"/>
      <c r="D176" s="241"/>
      <c r="E176" s="241"/>
      <c r="F176" s="241"/>
      <c r="G176" s="241"/>
      <c r="H176" s="241"/>
      <c r="I176" s="241"/>
      <c r="J176" s="241"/>
      <c r="K176" s="241"/>
      <c r="L176" s="241"/>
      <c r="M176" s="241">
        <v>3.1292578367662363</v>
      </c>
      <c r="N176" s="241">
        <v>3.3373757114727831</v>
      </c>
      <c r="O176" s="241">
        <v>3.4770234000492035</v>
      </c>
      <c r="P176" s="241">
        <v>3.6278326927689615</v>
      </c>
      <c r="Q176" s="241">
        <v>3.6843765151535814</v>
      </c>
      <c r="R176" s="241">
        <v>3.556237048034514</v>
      </c>
      <c r="S176" s="241">
        <v>3.7726111810231657</v>
      </c>
      <c r="T176" s="241">
        <v>3.5013324149284806</v>
      </c>
      <c r="U176" s="241">
        <v>3.6436028244057264</v>
      </c>
      <c r="V176" s="241">
        <v>3.8092971878575836</v>
      </c>
      <c r="W176" s="241">
        <v>3.6562109937266443</v>
      </c>
      <c r="X176" s="241">
        <v>3.8641680925879669</v>
      </c>
      <c r="Y176" s="241">
        <v>3.7985782391477305</v>
      </c>
      <c r="Z176" s="241">
        <v>3.7867755208087099</v>
      </c>
    </row>
    <row r="177" spans="1:26">
      <c r="A177" s="234" t="s">
        <v>802</v>
      </c>
      <c r="B177" s="241"/>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v>2.5824086755042903</v>
      </c>
      <c r="Y177" s="241">
        <v>2.6202574173130699</v>
      </c>
      <c r="Z177" s="241">
        <v>2.7259305546217902</v>
      </c>
    </row>
    <row r="178" spans="1:26">
      <c r="A178" s="234" t="s">
        <v>803</v>
      </c>
      <c r="B178" s="241">
        <v>1.8865369556783498</v>
      </c>
      <c r="C178" s="241">
        <v>2.0064766804835239</v>
      </c>
      <c r="D178" s="241">
        <v>2.0041746283869251</v>
      </c>
      <c r="E178" s="241">
        <v>2.1066657860953422</v>
      </c>
      <c r="F178" s="241">
        <v>2.1162247010146094</v>
      </c>
      <c r="G178" s="241">
        <v>1.958548383594833</v>
      </c>
      <c r="H178" s="241">
        <v>2.1434467049916361</v>
      </c>
      <c r="I178" s="241">
        <v>2.1489250605417189</v>
      </c>
      <c r="J178" s="241">
        <v>2.1060156624573465</v>
      </c>
      <c r="K178" s="241">
        <v>2.0623341599764431</v>
      </c>
      <c r="L178" s="241"/>
      <c r="M178" s="241"/>
      <c r="N178" s="241"/>
      <c r="O178" s="241">
        <v>2.3601433596086556</v>
      </c>
      <c r="P178" s="241">
        <v>2.3188435332245056</v>
      </c>
      <c r="Q178" s="241">
        <v>2.2351944802427193</v>
      </c>
      <c r="R178" s="241">
        <v>2.0660063089796696</v>
      </c>
      <c r="S178" s="241">
        <v>1.8852536451809554</v>
      </c>
      <c r="T178" s="241">
        <v>1.653658276426432</v>
      </c>
      <c r="U178" s="241">
        <v>1.6829804885509667</v>
      </c>
      <c r="V178" s="241">
        <v>1.7164127668504845</v>
      </c>
      <c r="W178" s="241"/>
      <c r="X178" s="241"/>
      <c r="Y178" s="241">
        <v>1.7759335177160771</v>
      </c>
      <c r="Z178" s="241">
        <v>1.8391714181904535</v>
      </c>
    </row>
    <row r="180" spans="1:26">
      <c r="A180" s="242" t="s">
        <v>809</v>
      </c>
    </row>
  </sheetData>
  <conditionalFormatting sqref="AB4:AB178">
    <cfRule type="containsText" dxfId="1" priority="2" operator="containsText" text="FALSE">
      <formula>NOT(ISERROR(SEARCH("FALSE",AB4)))</formula>
    </cfRule>
  </conditionalFormatting>
  <conditionalFormatting sqref="B4:Z178">
    <cfRule type="expression" dxfId="0" priority="1" stopIfTrue="1">
      <formula>AND(B4=0,B4&lt;&gt;"")</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1"/>
  <sheetViews>
    <sheetView workbookViewId="0">
      <selection sqref="A1:XFD1"/>
    </sheetView>
  </sheetViews>
  <sheetFormatPr defaultRowHeight="15"/>
  <cols>
    <col min="1" max="1" width="19.85546875" customWidth="1"/>
    <col min="2" max="19" width="11.5703125" customWidth="1"/>
  </cols>
  <sheetData>
    <row r="1" spans="1:19">
      <c r="A1" s="1" t="s">
        <v>848</v>
      </c>
    </row>
    <row r="2" spans="1:19">
      <c r="A2" s="2" t="s">
        <v>77</v>
      </c>
    </row>
    <row r="4" spans="1:19">
      <c r="A4" s="469" t="s">
        <v>289</v>
      </c>
      <c r="B4" s="471" t="s">
        <v>71</v>
      </c>
      <c r="C4" s="465"/>
      <c r="D4" s="466"/>
      <c r="E4" s="471" t="s">
        <v>501</v>
      </c>
      <c r="F4" s="465"/>
      <c r="G4" s="466"/>
      <c r="H4" s="471" t="s">
        <v>502</v>
      </c>
      <c r="I4" s="465"/>
      <c r="J4" s="466"/>
      <c r="K4" s="471" t="s">
        <v>503</v>
      </c>
      <c r="L4" s="465"/>
      <c r="M4" s="466"/>
      <c r="N4" s="471" t="s">
        <v>72</v>
      </c>
      <c r="O4" s="465"/>
      <c r="P4" s="466"/>
      <c r="Q4" s="465" t="s">
        <v>69</v>
      </c>
      <c r="R4" s="465"/>
      <c r="S4" s="466"/>
    </row>
    <row r="5" spans="1:19" ht="30">
      <c r="A5" s="470"/>
      <c r="B5" s="75" t="s">
        <v>293</v>
      </c>
      <c r="C5" s="76" t="s">
        <v>294</v>
      </c>
      <c r="D5" s="77" t="s">
        <v>112</v>
      </c>
      <c r="E5" s="75" t="s">
        <v>293</v>
      </c>
      <c r="F5" s="76" t="s">
        <v>294</v>
      </c>
      <c r="G5" s="77" t="s">
        <v>112</v>
      </c>
      <c r="H5" s="75" t="s">
        <v>293</v>
      </c>
      <c r="I5" s="76" t="s">
        <v>294</v>
      </c>
      <c r="J5" s="77" t="s">
        <v>112</v>
      </c>
      <c r="K5" s="75" t="s">
        <v>293</v>
      </c>
      <c r="L5" s="76" t="s">
        <v>294</v>
      </c>
      <c r="M5" s="77" t="s">
        <v>112</v>
      </c>
      <c r="N5" s="75" t="s">
        <v>293</v>
      </c>
      <c r="O5" s="76" t="s">
        <v>294</v>
      </c>
      <c r="P5" s="77" t="s">
        <v>112</v>
      </c>
      <c r="Q5" s="76" t="s">
        <v>293</v>
      </c>
      <c r="R5" s="76" t="s">
        <v>294</v>
      </c>
      <c r="S5" s="77" t="s">
        <v>112</v>
      </c>
    </row>
    <row r="6" spans="1:19">
      <c r="A6" s="38" t="s">
        <v>124</v>
      </c>
      <c r="B6" s="78">
        <v>72741</v>
      </c>
      <c r="C6" s="79">
        <v>55641</v>
      </c>
      <c r="D6" s="80">
        <v>193842</v>
      </c>
      <c r="E6" s="78">
        <v>166807</v>
      </c>
      <c r="F6" s="79">
        <v>108029</v>
      </c>
      <c r="G6" s="80">
        <v>55548</v>
      </c>
      <c r="H6" s="78">
        <v>223147</v>
      </c>
      <c r="I6" s="79">
        <v>58701</v>
      </c>
      <c r="J6" s="80">
        <v>11018</v>
      </c>
      <c r="K6" s="78">
        <v>361481</v>
      </c>
      <c r="L6" s="79">
        <v>32882</v>
      </c>
      <c r="M6" s="80">
        <v>4330</v>
      </c>
      <c r="N6" s="78">
        <v>467862</v>
      </c>
      <c r="O6" s="79">
        <v>9334</v>
      </c>
      <c r="P6" s="80">
        <v>1073</v>
      </c>
      <c r="Q6" s="79">
        <v>1292038</v>
      </c>
      <c r="R6" s="79">
        <v>264587</v>
      </c>
      <c r="S6" s="80">
        <v>265811</v>
      </c>
    </row>
    <row r="7" spans="1:19">
      <c r="A7" s="38" t="s">
        <v>123</v>
      </c>
      <c r="B7" s="78">
        <v>3067</v>
      </c>
      <c r="C7" s="79">
        <v>3032</v>
      </c>
      <c r="D7" s="80">
        <v>11272</v>
      </c>
      <c r="E7" s="78">
        <v>10405</v>
      </c>
      <c r="F7" s="79">
        <v>6289</v>
      </c>
      <c r="G7" s="80">
        <v>8292</v>
      </c>
      <c r="H7" s="78">
        <v>16266</v>
      </c>
      <c r="I7" s="79">
        <v>9760</v>
      </c>
      <c r="J7" s="80">
        <v>5048</v>
      </c>
      <c r="K7" s="78">
        <v>38950</v>
      </c>
      <c r="L7" s="79">
        <v>12659</v>
      </c>
      <c r="M7" s="80">
        <v>2139</v>
      </c>
      <c r="N7" s="78">
        <v>112993</v>
      </c>
      <c r="O7" s="79">
        <v>5299</v>
      </c>
      <c r="P7" s="80">
        <v>547</v>
      </c>
      <c r="Q7" s="79">
        <v>181681</v>
      </c>
      <c r="R7" s="79">
        <v>37039</v>
      </c>
      <c r="S7" s="80">
        <v>27298</v>
      </c>
    </row>
    <row r="8" spans="1:19">
      <c r="A8" s="38" t="s">
        <v>126</v>
      </c>
      <c r="B8" s="78">
        <v>53482</v>
      </c>
      <c r="C8" s="79">
        <v>34967</v>
      </c>
      <c r="D8" s="80">
        <v>236825</v>
      </c>
      <c r="E8" s="78">
        <v>150836</v>
      </c>
      <c r="F8" s="79">
        <v>142201</v>
      </c>
      <c r="G8" s="80">
        <v>123190</v>
      </c>
      <c r="H8" s="78">
        <v>237722</v>
      </c>
      <c r="I8" s="79">
        <v>121098</v>
      </c>
      <c r="J8" s="80">
        <v>31070</v>
      </c>
      <c r="K8" s="78">
        <v>445268</v>
      </c>
      <c r="L8" s="79">
        <v>88473</v>
      </c>
      <c r="M8" s="80">
        <v>10951</v>
      </c>
      <c r="N8" s="78">
        <v>692336</v>
      </c>
      <c r="O8" s="79">
        <v>28021</v>
      </c>
      <c r="P8" s="80">
        <v>4363</v>
      </c>
      <c r="Q8" s="79">
        <v>1579644</v>
      </c>
      <c r="R8" s="79">
        <v>414760</v>
      </c>
      <c r="S8" s="80">
        <v>406399</v>
      </c>
    </row>
    <row r="9" spans="1:19">
      <c r="A9" s="38" t="s">
        <v>125</v>
      </c>
      <c r="B9" s="78">
        <v>45472</v>
      </c>
      <c r="C9" s="79">
        <v>31298</v>
      </c>
      <c r="D9" s="80">
        <v>110347</v>
      </c>
      <c r="E9" s="78">
        <v>124371</v>
      </c>
      <c r="F9" s="79">
        <v>77634</v>
      </c>
      <c r="G9" s="80">
        <v>29458</v>
      </c>
      <c r="H9" s="78">
        <v>162718</v>
      </c>
      <c r="I9" s="79">
        <v>32854</v>
      </c>
      <c r="J9" s="80">
        <v>4072</v>
      </c>
      <c r="K9" s="78">
        <v>231767</v>
      </c>
      <c r="L9" s="79">
        <v>14793</v>
      </c>
      <c r="M9" s="80">
        <v>499</v>
      </c>
      <c r="N9" s="78">
        <v>256017</v>
      </c>
      <c r="O9" s="79">
        <v>3897</v>
      </c>
      <c r="P9" s="80">
        <v>702</v>
      </c>
      <c r="Q9" s="79">
        <v>820345</v>
      </c>
      <c r="R9" s="79">
        <v>160476</v>
      </c>
      <c r="S9" s="80">
        <v>145078</v>
      </c>
    </row>
    <row r="10" spans="1:19">
      <c r="A10" s="38" t="s">
        <v>127</v>
      </c>
      <c r="B10" s="78">
        <v>177997</v>
      </c>
      <c r="C10" s="79">
        <v>145017</v>
      </c>
      <c r="D10" s="80">
        <v>1129037</v>
      </c>
      <c r="E10" s="78">
        <v>401195</v>
      </c>
      <c r="F10" s="79">
        <v>481719</v>
      </c>
      <c r="G10" s="80">
        <v>922094</v>
      </c>
      <c r="H10" s="78">
        <v>590631</v>
      </c>
      <c r="I10" s="79">
        <v>656679</v>
      </c>
      <c r="J10" s="80">
        <v>406289</v>
      </c>
      <c r="K10" s="78">
        <v>1521875</v>
      </c>
      <c r="L10" s="79">
        <v>841651</v>
      </c>
      <c r="M10" s="80">
        <v>240542</v>
      </c>
      <c r="N10" s="78">
        <v>4403131</v>
      </c>
      <c r="O10" s="79">
        <v>643912</v>
      </c>
      <c r="P10" s="80">
        <v>88820</v>
      </c>
      <c r="Q10" s="79">
        <v>7094829</v>
      </c>
      <c r="R10" s="79">
        <v>2768978</v>
      </c>
      <c r="S10" s="80">
        <v>2786782</v>
      </c>
    </row>
    <row r="11" spans="1:19">
      <c r="A11" s="38" t="s">
        <v>128</v>
      </c>
      <c r="B11" s="78">
        <v>28412</v>
      </c>
      <c r="C11" s="79">
        <v>23479</v>
      </c>
      <c r="D11" s="80">
        <v>150609</v>
      </c>
      <c r="E11" s="78">
        <v>89264</v>
      </c>
      <c r="F11" s="79">
        <v>100345</v>
      </c>
      <c r="G11" s="80">
        <v>105684</v>
      </c>
      <c r="H11" s="78">
        <v>143422</v>
      </c>
      <c r="I11" s="79">
        <v>99657</v>
      </c>
      <c r="J11" s="80">
        <v>36020</v>
      </c>
      <c r="K11" s="78">
        <v>334586</v>
      </c>
      <c r="L11" s="79">
        <v>97849</v>
      </c>
      <c r="M11" s="80">
        <v>16493</v>
      </c>
      <c r="N11" s="78">
        <v>736161</v>
      </c>
      <c r="O11" s="79">
        <v>34908</v>
      </c>
      <c r="P11" s="80">
        <v>5905</v>
      </c>
      <c r="Q11" s="79">
        <v>1331845</v>
      </c>
      <c r="R11" s="79">
        <v>356238</v>
      </c>
      <c r="S11" s="80">
        <v>314711</v>
      </c>
    </row>
    <row r="12" spans="1:19">
      <c r="A12" s="38" t="s">
        <v>129</v>
      </c>
      <c r="B12" s="78">
        <v>20486</v>
      </c>
      <c r="C12" s="79">
        <v>13926</v>
      </c>
      <c r="D12" s="80">
        <v>100083</v>
      </c>
      <c r="E12" s="78">
        <v>33102</v>
      </c>
      <c r="F12" s="79">
        <v>56645</v>
      </c>
      <c r="G12" s="80">
        <v>74363</v>
      </c>
      <c r="H12" s="78">
        <v>63227</v>
      </c>
      <c r="I12" s="79">
        <v>65348</v>
      </c>
      <c r="J12" s="80">
        <v>33732</v>
      </c>
      <c r="K12" s="78">
        <v>171469</v>
      </c>
      <c r="L12" s="79">
        <v>79740</v>
      </c>
      <c r="M12" s="80">
        <v>19213</v>
      </c>
      <c r="N12" s="78">
        <v>542843</v>
      </c>
      <c r="O12" s="79">
        <v>57970</v>
      </c>
      <c r="P12" s="80">
        <v>7712</v>
      </c>
      <c r="Q12" s="79">
        <v>831127</v>
      </c>
      <c r="R12" s="79">
        <v>273629</v>
      </c>
      <c r="S12" s="80">
        <v>235103</v>
      </c>
    </row>
    <row r="13" spans="1:19">
      <c r="A13" s="38" t="s">
        <v>131</v>
      </c>
      <c r="B13" s="78">
        <v>5247</v>
      </c>
      <c r="C13" s="79">
        <v>4115</v>
      </c>
      <c r="D13" s="80">
        <v>24458</v>
      </c>
      <c r="E13" s="78">
        <v>16205</v>
      </c>
      <c r="F13" s="79">
        <v>14809</v>
      </c>
      <c r="G13" s="80">
        <v>18009</v>
      </c>
      <c r="H13" s="78">
        <v>27062</v>
      </c>
      <c r="I13" s="79">
        <v>17458</v>
      </c>
      <c r="J13" s="80">
        <v>5133</v>
      </c>
      <c r="K13" s="78">
        <v>61886</v>
      </c>
      <c r="L13" s="79">
        <v>18694</v>
      </c>
      <c r="M13" s="80">
        <v>2268</v>
      </c>
      <c r="N13" s="78">
        <v>118287</v>
      </c>
      <c r="O13" s="79">
        <v>5135</v>
      </c>
      <c r="P13" s="80">
        <v>307</v>
      </c>
      <c r="Q13" s="79">
        <v>228687</v>
      </c>
      <c r="R13" s="79">
        <v>60211</v>
      </c>
      <c r="S13" s="80">
        <v>50175</v>
      </c>
    </row>
    <row r="14" spans="1:19">
      <c r="A14" s="38" t="s">
        <v>130</v>
      </c>
      <c r="B14" s="78">
        <v>7845</v>
      </c>
      <c r="C14" s="79">
        <v>3989</v>
      </c>
      <c r="D14" s="80">
        <v>31911</v>
      </c>
      <c r="E14" s="78">
        <v>6473</v>
      </c>
      <c r="F14" s="79">
        <v>8118</v>
      </c>
      <c r="G14" s="80">
        <v>12417</v>
      </c>
      <c r="H14" s="78">
        <v>12233</v>
      </c>
      <c r="I14" s="79">
        <v>9288</v>
      </c>
      <c r="J14" s="80">
        <v>8639</v>
      </c>
      <c r="K14" s="78">
        <v>26891</v>
      </c>
      <c r="L14" s="79">
        <v>15302</v>
      </c>
      <c r="M14" s="80">
        <v>3585</v>
      </c>
      <c r="N14" s="78">
        <v>111051</v>
      </c>
      <c r="O14" s="79">
        <v>12429</v>
      </c>
      <c r="P14" s="80">
        <v>1479</v>
      </c>
      <c r="Q14" s="79">
        <v>164493</v>
      </c>
      <c r="R14" s="79">
        <v>49126</v>
      </c>
      <c r="S14" s="80">
        <v>58031</v>
      </c>
    </row>
    <row r="15" spans="1:19">
      <c r="A15" s="38" t="s">
        <v>132</v>
      </c>
      <c r="B15" s="78">
        <v>157986</v>
      </c>
      <c r="C15" s="79">
        <v>119079</v>
      </c>
      <c r="D15" s="80">
        <v>746727</v>
      </c>
      <c r="E15" s="78">
        <v>410497</v>
      </c>
      <c r="F15" s="79">
        <v>433384</v>
      </c>
      <c r="G15" s="80">
        <v>467222</v>
      </c>
      <c r="H15" s="78">
        <v>671948</v>
      </c>
      <c r="I15" s="79">
        <v>396973</v>
      </c>
      <c r="J15" s="80">
        <v>147145</v>
      </c>
      <c r="K15" s="78">
        <v>1256911</v>
      </c>
      <c r="L15" s="79">
        <v>309642</v>
      </c>
      <c r="M15" s="80">
        <v>57494</v>
      </c>
      <c r="N15" s="78">
        <v>1898575</v>
      </c>
      <c r="O15" s="79">
        <v>117727</v>
      </c>
      <c r="P15" s="80">
        <v>20270</v>
      </c>
      <c r="Q15" s="79">
        <v>4395917</v>
      </c>
      <c r="R15" s="79">
        <v>1376805</v>
      </c>
      <c r="S15" s="80">
        <v>1438858</v>
      </c>
    </row>
    <row r="16" spans="1:19">
      <c r="A16" s="38" t="s">
        <v>133</v>
      </c>
      <c r="B16" s="78">
        <v>87384</v>
      </c>
      <c r="C16" s="79">
        <v>66265</v>
      </c>
      <c r="D16" s="80">
        <v>368375</v>
      </c>
      <c r="E16" s="78">
        <v>207731</v>
      </c>
      <c r="F16" s="79">
        <v>225979</v>
      </c>
      <c r="G16" s="80">
        <v>173566</v>
      </c>
      <c r="H16" s="78">
        <v>331624</v>
      </c>
      <c r="I16" s="79">
        <v>175343</v>
      </c>
      <c r="J16" s="80">
        <v>40882</v>
      </c>
      <c r="K16" s="78">
        <v>654439</v>
      </c>
      <c r="L16" s="79">
        <v>109703</v>
      </c>
      <c r="M16" s="80">
        <v>15594</v>
      </c>
      <c r="N16" s="78">
        <v>1044074</v>
      </c>
      <c r="O16" s="79">
        <v>40313</v>
      </c>
      <c r="P16" s="80">
        <v>5691</v>
      </c>
      <c r="Q16" s="79">
        <v>2325252</v>
      </c>
      <c r="R16" s="79">
        <v>617603</v>
      </c>
      <c r="S16" s="80">
        <v>604108</v>
      </c>
    </row>
    <row r="17" spans="1:19">
      <c r="A17" s="38" t="s">
        <v>135</v>
      </c>
      <c r="B17" s="78">
        <v>7072</v>
      </c>
      <c r="C17" s="79">
        <v>4574</v>
      </c>
      <c r="D17" s="80">
        <v>28461</v>
      </c>
      <c r="E17" s="78">
        <v>15755</v>
      </c>
      <c r="F17" s="79">
        <v>10586</v>
      </c>
      <c r="G17" s="80">
        <v>26762</v>
      </c>
      <c r="H17" s="78">
        <v>21802</v>
      </c>
      <c r="I17" s="79">
        <v>17058</v>
      </c>
      <c r="J17" s="80">
        <v>15788</v>
      </c>
      <c r="K17" s="78">
        <v>51486</v>
      </c>
      <c r="L17" s="79">
        <v>33692</v>
      </c>
      <c r="M17" s="80">
        <v>13879</v>
      </c>
      <c r="N17" s="78">
        <v>165706</v>
      </c>
      <c r="O17" s="79">
        <v>34354</v>
      </c>
      <c r="P17" s="80">
        <v>3141</v>
      </c>
      <c r="Q17" s="79">
        <v>261821</v>
      </c>
      <c r="R17" s="79">
        <v>100264</v>
      </c>
      <c r="S17" s="80">
        <v>88031</v>
      </c>
    </row>
    <row r="18" spans="1:19">
      <c r="A18" s="38" t="s">
        <v>137</v>
      </c>
      <c r="B18" s="78">
        <v>12903</v>
      </c>
      <c r="C18" s="79">
        <v>12363</v>
      </c>
      <c r="D18" s="80">
        <v>48765</v>
      </c>
      <c r="E18" s="78">
        <v>44815</v>
      </c>
      <c r="F18" s="79">
        <v>38415</v>
      </c>
      <c r="G18" s="80">
        <v>20389</v>
      </c>
      <c r="H18" s="78">
        <v>75725</v>
      </c>
      <c r="I18" s="79">
        <v>23507</v>
      </c>
      <c r="J18" s="80">
        <v>4622</v>
      </c>
      <c r="K18" s="78">
        <v>137945</v>
      </c>
      <c r="L18" s="79">
        <v>17428</v>
      </c>
      <c r="M18" s="80">
        <v>1873</v>
      </c>
      <c r="N18" s="78">
        <v>144659</v>
      </c>
      <c r="O18" s="79">
        <v>4366</v>
      </c>
      <c r="P18" s="80">
        <v>713</v>
      </c>
      <c r="Q18" s="79">
        <v>416047</v>
      </c>
      <c r="R18" s="79">
        <v>96079</v>
      </c>
      <c r="S18" s="80">
        <v>76362</v>
      </c>
    </row>
    <row r="19" spans="1:19">
      <c r="A19" s="38" t="s">
        <v>138</v>
      </c>
      <c r="B19" s="78">
        <v>86987</v>
      </c>
      <c r="C19" s="79">
        <v>68937</v>
      </c>
      <c r="D19" s="80">
        <v>435514</v>
      </c>
      <c r="E19" s="78">
        <v>215277</v>
      </c>
      <c r="F19" s="79">
        <v>246307</v>
      </c>
      <c r="G19" s="80">
        <v>235202</v>
      </c>
      <c r="H19" s="78">
        <v>392423</v>
      </c>
      <c r="I19" s="79">
        <v>193574</v>
      </c>
      <c r="J19" s="80">
        <v>74987</v>
      </c>
      <c r="K19" s="78">
        <v>803323</v>
      </c>
      <c r="L19" s="79">
        <v>210207</v>
      </c>
      <c r="M19" s="80">
        <v>43143</v>
      </c>
      <c r="N19" s="78">
        <v>1659528</v>
      </c>
      <c r="O19" s="79">
        <v>105801</v>
      </c>
      <c r="P19" s="80">
        <v>12215</v>
      </c>
      <c r="Q19" s="79">
        <v>3157538</v>
      </c>
      <c r="R19" s="79">
        <v>824826</v>
      </c>
      <c r="S19" s="80">
        <v>801061</v>
      </c>
    </row>
    <row r="20" spans="1:19">
      <c r="A20" s="38" t="s">
        <v>139</v>
      </c>
      <c r="B20" s="78">
        <v>58063</v>
      </c>
      <c r="C20" s="79">
        <v>50911</v>
      </c>
      <c r="D20" s="80">
        <v>229294</v>
      </c>
      <c r="E20" s="78">
        <v>192483</v>
      </c>
      <c r="F20" s="79">
        <v>164093</v>
      </c>
      <c r="G20" s="80">
        <v>84025</v>
      </c>
      <c r="H20" s="78">
        <v>305966</v>
      </c>
      <c r="I20" s="79">
        <v>98918</v>
      </c>
      <c r="J20" s="80">
        <v>13453</v>
      </c>
      <c r="K20" s="78">
        <v>543479</v>
      </c>
      <c r="L20" s="79">
        <v>40648</v>
      </c>
      <c r="M20" s="80">
        <v>6110</v>
      </c>
      <c r="N20" s="78">
        <v>695724</v>
      </c>
      <c r="O20" s="79">
        <v>14472</v>
      </c>
      <c r="P20" s="80">
        <v>761</v>
      </c>
      <c r="Q20" s="79">
        <v>1795715</v>
      </c>
      <c r="R20" s="79">
        <v>369042</v>
      </c>
      <c r="S20" s="80">
        <v>333643</v>
      </c>
    </row>
    <row r="21" spans="1:19">
      <c r="A21" s="38" t="s">
        <v>136</v>
      </c>
      <c r="B21" s="78">
        <v>27597</v>
      </c>
      <c r="C21" s="79">
        <v>22815</v>
      </c>
      <c r="D21" s="80">
        <v>94937</v>
      </c>
      <c r="E21" s="78">
        <v>95425</v>
      </c>
      <c r="F21" s="79">
        <v>62634</v>
      </c>
      <c r="G21" s="80">
        <v>32682</v>
      </c>
      <c r="H21" s="78">
        <v>152459</v>
      </c>
      <c r="I21" s="79">
        <v>41169</v>
      </c>
      <c r="J21" s="80">
        <v>9394</v>
      </c>
      <c r="K21" s="78">
        <v>285627</v>
      </c>
      <c r="L21" s="79">
        <v>20475</v>
      </c>
      <c r="M21" s="80">
        <v>3034</v>
      </c>
      <c r="N21" s="78">
        <v>382688</v>
      </c>
      <c r="O21" s="79">
        <v>5060</v>
      </c>
      <c r="P21" s="80">
        <v>214</v>
      </c>
      <c r="Q21" s="79">
        <v>943796</v>
      </c>
      <c r="R21" s="79">
        <v>152153</v>
      </c>
      <c r="S21" s="80">
        <v>140261</v>
      </c>
    </row>
    <row r="22" spans="1:19">
      <c r="A22" s="38" t="s">
        <v>140</v>
      </c>
      <c r="B22" s="78">
        <v>22806</v>
      </c>
      <c r="C22" s="79">
        <v>20383</v>
      </c>
      <c r="D22" s="80">
        <v>88060</v>
      </c>
      <c r="E22" s="78">
        <v>89691</v>
      </c>
      <c r="F22" s="79">
        <v>65964</v>
      </c>
      <c r="G22" s="80">
        <v>30466</v>
      </c>
      <c r="H22" s="78">
        <v>129816</v>
      </c>
      <c r="I22" s="79">
        <v>38498</v>
      </c>
      <c r="J22" s="80">
        <v>7072</v>
      </c>
      <c r="K22" s="78">
        <v>245487</v>
      </c>
      <c r="L22" s="79">
        <v>23522</v>
      </c>
      <c r="M22" s="80">
        <v>3967</v>
      </c>
      <c r="N22" s="78">
        <v>337386</v>
      </c>
      <c r="O22" s="79">
        <v>10115</v>
      </c>
      <c r="P22" s="80">
        <v>493</v>
      </c>
      <c r="Q22" s="79">
        <v>825186</v>
      </c>
      <c r="R22" s="79">
        <v>158482</v>
      </c>
      <c r="S22" s="80">
        <v>130058</v>
      </c>
    </row>
    <row r="23" spans="1:19">
      <c r="A23" s="38" t="s">
        <v>141</v>
      </c>
      <c r="B23" s="78">
        <v>78320</v>
      </c>
      <c r="C23" s="79">
        <v>48081</v>
      </c>
      <c r="D23" s="80">
        <v>163098</v>
      </c>
      <c r="E23" s="78">
        <v>174226</v>
      </c>
      <c r="F23" s="79">
        <v>96311</v>
      </c>
      <c r="G23" s="80">
        <v>48636</v>
      </c>
      <c r="H23" s="78">
        <v>206997</v>
      </c>
      <c r="I23" s="79">
        <v>50709</v>
      </c>
      <c r="J23" s="80">
        <v>9582</v>
      </c>
      <c r="K23" s="78">
        <v>354327</v>
      </c>
      <c r="L23" s="79">
        <v>25479</v>
      </c>
      <c r="M23" s="80">
        <v>3719</v>
      </c>
      <c r="N23" s="78">
        <v>435435</v>
      </c>
      <c r="O23" s="79">
        <v>9290</v>
      </c>
      <c r="P23" s="80">
        <v>1408</v>
      </c>
      <c r="Q23" s="79">
        <v>1249305</v>
      </c>
      <c r="R23" s="79">
        <v>229870</v>
      </c>
      <c r="S23" s="80">
        <v>226443</v>
      </c>
    </row>
    <row r="24" spans="1:19">
      <c r="A24" s="38" t="s">
        <v>142</v>
      </c>
      <c r="B24" s="78">
        <v>70888</v>
      </c>
      <c r="C24" s="79">
        <v>44107</v>
      </c>
      <c r="D24" s="80">
        <v>189826</v>
      </c>
      <c r="E24" s="78">
        <v>163903</v>
      </c>
      <c r="F24" s="79">
        <v>89128</v>
      </c>
      <c r="G24" s="80">
        <v>61645</v>
      </c>
      <c r="H24" s="78">
        <v>183367</v>
      </c>
      <c r="I24" s="79">
        <v>60987</v>
      </c>
      <c r="J24" s="80">
        <v>15208</v>
      </c>
      <c r="K24" s="78">
        <v>309860</v>
      </c>
      <c r="L24" s="79">
        <v>32765</v>
      </c>
      <c r="M24" s="80">
        <v>4686</v>
      </c>
      <c r="N24" s="78">
        <v>490363</v>
      </c>
      <c r="O24" s="79">
        <v>10004</v>
      </c>
      <c r="P24" s="80">
        <v>1413</v>
      </c>
      <c r="Q24" s="79">
        <v>1218381</v>
      </c>
      <c r="R24" s="79">
        <v>236991</v>
      </c>
      <c r="S24" s="80">
        <v>272778</v>
      </c>
    </row>
    <row r="25" spans="1:19">
      <c r="A25" s="38" t="s">
        <v>145</v>
      </c>
      <c r="B25" s="78">
        <v>17773</v>
      </c>
      <c r="C25" s="79">
        <v>11807</v>
      </c>
      <c r="D25" s="80">
        <v>43738</v>
      </c>
      <c r="E25" s="78">
        <v>45144</v>
      </c>
      <c r="F25" s="79">
        <v>29578</v>
      </c>
      <c r="G25" s="80">
        <v>25064</v>
      </c>
      <c r="H25" s="78">
        <v>53995</v>
      </c>
      <c r="I25" s="79">
        <v>24851</v>
      </c>
      <c r="J25" s="80">
        <v>6107</v>
      </c>
      <c r="K25" s="78">
        <v>111316</v>
      </c>
      <c r="L25" s="79">
        <v>16706</v>
      </c>
      <c r="M25" s="80">
        <v>2803</v>
      </c>
      <c r="N25" s="78">
        <v>152511</v>
      </c>
      <c r="O25" s="79">
        <v>5894</v>
      </c>
      <c r="P25" s="80">
        <v>395</v>
      </c>
      <c r="Q25" s="79">
        <v>380739</v>
      </c>
      <c r="R25" s="79">
        <v>88836</v>
      </c>
      <c r="S25" s="80">
        <v>78107</v>
      </c>
    </row>
    <row r="26" spans="1:19">
      <c r="A26" s="38" t="s">
        <v>144</v>
      </c>
      <c r="B26" s="78">
        <v>26818</v>
      </c>
      <c r="C26" s="79">
        <v>21220</v>
      </c>
      <c r="D26" s="80">
        <v>146437</v>
      </c>
      <c r="E26" s="78">
        <v>59837</v>
      </c>
      <c r="F26" s="79">
        <v>61380</v>
      </c>
      <c r="G26" s="80">
        <v>107951</v>
      </c>
      <c r="H26" s="78">
        <v>91624</v>
      </c>
      <c r="I26" s="79">
        <v>96748</v>
      </c>
      <c r="J26" s="80">
        <v>49488</v>
      </c>
      <c r="K26" s="78">
        <v>282485</v>
      </c>
      <c r="L26" s="79">
        <v>141957</v>
      </c>
      <c r="M26" s="80">
        <v>28438</v>
      </c>
      <c r="N26" s="78">
        <v>953380</v>
      </c>
      <c r="O26" s="79">
        <v>85765</v>
      </c>
      <c r="P26" s="80">
        <v>8153</v>
      </c>
      <c r="Q26" s="79">
        <v>1414144</v>
      </c>
      <c r="R26" s="79">
        <v>407070</v>
      </c>
      <c r="S26" s="80">
        <v>340467</v>
      </c>
    </row>
    <row r="27" spans="1:19">
      <c r="A27" s="38" t="s">
        <v>143</v>
      </c>
      <c r="B27" s="78">
        <v>50909</v>
      </c>
      <c r="C27" s="79">
        <v>43168</v>
      </c>
      <c r="D27" s="80">
        <v>198499</v>
      </c>
      <c r="E27" s="78">
        <v>85105</v>
      </c>
      <c r="F27" s="79">
        <v>102926</v>
      </c>
      <c r="G27" s="80">
        <v>135892</v>
      </c>
      <c r="H27" s="78">
        <v>120621</v>
      </c>
      <c r="I27" s="79">
        <v>100713</v>
      </c>
      <c r="J27" s="80">
        <v>61753</v>
      </c>
      <c r="K27" s="78">
        <v>321203</v>
      </c>
      <c r="L27" s="79">
        <v>144651</v>
      </c>
      <c r="M27" s="80">
        <v>35825</v>
      </c>
      <c r="N27" s="78">
        <v>1023695</v>
      </c>
      <c r="O27" s="79">
        <v>100642</v>
      </c>
      <c r="P27" s="80">
        <v>10720</v>
      </c>
      <c r="Q27" s="79">
        <v>1601533</v>
      </c>
      <c r="R27" s="79">
        <v>492100</v>
      </c>
      <c r="S27" s="80">
        <v>442689</v>
      </c>
    </row>
    <row r="28" spans="1:19">
      <c r="A28" s="38" t="s">
        <v>146</v>
      </c>
      <c r="B28" s="78">
        <v>80231</v>
      </c>
      <c r="C28" s="79">
        <v>76520</v>
      </c>
      <c r="D28" s="80">
        <v>382015</v>
      </c>
      <c r="E28" s="78">
        <v>261464</v>
      </c>
      <c r="F28" s="79">
        <v>232314</v>
      </c>
      <c r="G28" s="80">
        <v>153612</v>
      </c>
      <c r="H28" s="78">
        <v>421792</v>
      </c>
      <c r="I28" s="79">
        <v>149413</v>
      </c>
      <c r="J28" s="80">
        <v>33947</v>
      </c>
      <c r="K28" s="78">
        <v>770890</v>
      </c>
      <c r="L28" s="79">
        <v>105022</v>
      </c>
      <c r="M28" s="80">
        <v>16242</v>
      </c>
      <c r="N28" s="78">
        <v>1117411</v>
      </c>
      <c r="O28" s="79">
        <v>29174</v>
      </c>
      <c r="P28" s="80">
        <v>2417</v>
      </c>
      <c r="Q28" s="79">
        <v>2651788</v>
      </c>
      <c r="R28" s="79">
        <v>592443</v>
      </c>
      <c r="S28" s="80">
        <v>588233</v>
      </c>
    </row>
    <row r="29" spans="1:19">
      <c r="A29" s="38" t="s">
        <v>147</v>
      </c>
      <c r="B29" s="78">
        <v>34665</v>
      </c>
      <c r="C29" s="79">
        <v>34183</v>
      </c>
      <c r="D29" s="80">
        <v>142390</v>
      </c>
      <c r="E29" s="78">
        <v>108675</v>
      </c>
      <c r="F29" s="79">
        <v>103892</v>
      </c>
      <c r="G29" s="80">
        <v>80530</v>
      </c>
      <c r="H29" s="78">
        <v>182997</v>
      </c>
      <c r="I29" s="79">
        <v>80875</v>
      </c>
      <c r="J29" s="80">
        <v>26017</v>
      </c>
      <c r="K29" s="78">
        <v>403010</v>
      </c>
      <c r="L29" s="79">
        <v>77492</v>
      </c>
      <c r="M29" s="80">
        <v>14386</v>
      </c>
      <c r="N29" s="78">
        <v>793491</v>
      </c>
      <c r="O29" s="79">
        <v>34431</v>
      </c>
      <c r="P29" s="80">
        <v>2919</v>
      </c>
      <c r="Q29" s="79">
        <v>1522838</v>
      </c>
      <c r="R29" s="79">
        <v>330873</v>
      </c>
      <c r="S29" s="80">
        <v>266242</v>
      </c>
    </row>
    <row r="30" spans="1:19">
      <c r="A30" s="38" t="s">
        <v>149</v>
      </c>
      <c r="B30" s="78">
        <v>59104</v>
      </c>
      <c r="C30" s="79">
        <v>42826</v>
      </c>
      <c r="D30" s="80">
        <v>123604</v>
      </c>
      <c r="E30" s="78">
        <v>114790</v>
      </c>
      <c r="F30" s="79">
        <v>70758</v>
      </c>
      <c r="G30" s="80">
        <v>36361</v>
      </c>
      <c r="H30" s="78">
        <v>132508</v>
      </c>
      <c r="I30" s="79">
        <v>31360</v>
      </c>
      <c r="J30" s="80">
        <v>5703</v>
      </c>
      <c r="K30" s="78">
        <v>217712</v>
      </c>
      <c r="L30" s="79">
        <v>14703</v>
      </c>
      <c r="M30" s="80">
        <v>1975</v>
      </c>
      <c r="N30" s="78">
        <v>236383</v>
      </c>
      <c r="O30" s="79">
        <v>3206</v>
      </c>
      <c r="P30" s="80">
        <v>0</v>
      </c>
      <c r="Q30" s="79">
        <v>760497</v>
      </c>
      <c r="R30" s="79">
        <v>162853</v>
      </c>
      <c r="S30" s="80">
        <v>167643</v>
      </c>
    </row>
    <row r="31" spans="1:19">
      <c r="A31" s="38" t="s">
        <v>148</v>
      </c>
      <c r="B31" s="78">
        <v>58101</v>
      </c>
      <c r="C31" s="79">
        <v>57320</v>
      </c>
      <c r="D31" s="80">
        <v>221158</v>
      </c>
      <c r="E31" s="78">
        <v>183694</v>
      </c>
      <c r="F31" s="79">
        <v>146245</v>
      </c>
      <c r="G31" s="80">
        <v>78283</v>
      </c>
      <c r="H31" s="78">
        <v>284312</v>
      </c>
      <c r="I31" s="79">
        <v>88951</v>
      </c>
      <c r="J31" s="80">
        <v>18340</v>
      </c>
      <c r="K31" s="78">
        <v>492719</v>
      </c>
      <c r="L31" s="79">
        <v>56541</v>
      </c>
      <c r="M31" s="80">
        <v>6714</v>
      </c>
      <c r="N31" s="78">
        <v>650705</v>
      </c>
      <c r="O31" s="79">
        <v>17700</v>
      </c>
      <c r="P31" s="80">
        <v>2072</v>
      </c>
      <c r="Q31" s="79">
        <v>1669531</v>
      </c>
      <c r="R31" s="79">
        <v>366757</v>
      </c>
      <c r="S31" s="80">
        <v>326567</v>
      </c>
    </row>
    <row r="32" spans="1:19">
      <c r="A32" s="38" t="s">
        <v>150</v>
      </c>
      <c r="B32" s="78">
        <v>13839</v>
      </c>
      <c r="C32" s="79">
        <v>10601</v>
      </c>
      <c r="D32" s="80">
        <v>36819</v>
      </c>
      <c r="E32" s="78">
        <v>34974</v>
      </c>
      <c r="F32" s="79">
        <v>19543</v>
      </c>
      <c r="G32" s="80">
        <v>17175</v>
      </c>
      <c r="H32" s="78">
        <v>47087</v>
      </c>
      <c r="I32" s="79">
        <v>12486</v>
      </c>
      <c r="J32" s="80">
        <v>2947</v>
      </c>
      <c r="K32" s="78">
        <v>86044</v>
      </c>
      <c r="L32" s="79">
        <v>12046</v>
      </c>
      <c r="M32" s="80">
        <v>1156</v>
      </c>
      <c r="N32" s="78">
        <v>107724</v>
      </c>
      <c r="O32" s="79">
        <v>3831</v>
      </c>
      <c r="P32" s="80">
        <v>20</v>
      </c>
      <c r="Q32" s="79">
        <v>289668</v>
      </c>
      <c r="R32" s="79">
        <v>58507</v>
      </c>
      <c r="S32" s="80">
        <v>58117</v>
      </c>
    </row>
    <row r="33" spans="1:19">
      <c r="A33" s="38" t="s">
        <v>153</v>
      </c>
      <c r="B33" s="78">
        <v>13212</v>
      </c>
      <c r="C33" s="79">
        <v>11812</v>
      </c>
      <c r="D33" s="80">
        <v>61509</v>
      </c>
      <c r="E33" s="78">
        <v>51091</v>
      </c>
      <c r="F33" s="79">
        <v>48724</v>
      </c>
      <c r="G33" s="80">
        <v>20886</v>
      </c>
      <c r="H33" s="78">
        <v>79257</v>
      </c>
      <c r="I33" s="79">
        <v>20356</v>
      </c>
      <c r="J33" s="80">
        <v>4841</v>
      </c>
      <c r="K33" s="78">
        <v>166432</v>
      </c>
      <c r="L33" s="79">
        <v>18723</v>
      </c>
      <c r="M33" s="80">
        <v>3240</v>
      </c>
      <c r="N33" s="78">
        <v>222469</v>
      </c>
      <c r="O33" s="79">
        <v>7243</v>
      </c>
      <c r="P33" s="80">
        <v>783</v>
      </c>
      <c r="Q33" s="79">
        <v>532461</v>
      </c>
      <c r="R33" s="79">
        <v>106858</v>
      </c>
      <c r="S33" s="80">
        <v>91259</v>
      </c>
    </row>
    <row r="34" spans="1:19">
      <c r="A34" s="38" t="s">
        <v>157</v>
      </c>
      <c r="B34" s="78">
        <v>11089</v>
      </c>
      <c r="C34" s="79">
        <v>11899</v>
      </c>
      <c r="D34" s="80">
        <v>96142</v>
      </c>
      <c r="E34" s="78">
        <v>44117</v>
      </c>
      <c r="F34" s="79">
        <v>64393</v>
      </c>
      <c r="G34" s="80">
        <v>58714</v>
      </c>
      <c r="H34" s="78">
        <v>84670</v>
      </c>
      <c r="I34" s="79">
        <v>60732</v>
      </c>
      <c r="J34" s="80">
        <v>14193</v>
      </c>
      <c r="K34" s="78">
        <v>192111</v>
      </c>
      <c r="L34" s="79">
        <v>50097</v>
      </c>
      <c r="M34" s="80">
        <v>6871</v>
      </c>
      <c r="N34" s="78">
        <v>289919</v>
      </c>
      <c r="O34" s="79">
        <v>16545</v>
      </c>
      <c r="P34" s="80">
        <v>1075</v>
      </c>
      <c r="Q34" s="79">
        <v>621906</v>
      </c>
      <c r="R34" s="79">
        <v>203666</v>
      </c>
      <c r="S34" s="80">
        <v>176995</v>
      </c>
    </row>
    <row r="35" spans="1:19">
      <c r="A35" s="38" t="s">
        <v>154</v>
      </c>
      <c r="B35" s="78">
        <v>5810</v>
      </c>
      <c r="C35" s="79">
        <v>5904</v>
      </c>
      <c r="D35" s="80">
        <v>34864</v>
      </c>
      <c r="E35" s="78">
        <v>14678</v>
      </c>
      <c r="F35" s="79">
        <v>26218</v>
      </c>
      <c r="G35" s="80">
        <v>25715</v>
      </c>
      <c r="H35" s="78">
        <v>30003</v>
      </c>
      <c r="I35" s="79">
        <v>28236</v>
      </c>
      <c r="J35" s="80">
        <v>10325</v>
      </c>
      <c r="K35" s="78">
        <v>86054</v>
      </c>
      <c r="L35" s="79">
        <v>31173</v>
      </c>
      <c r="M35" s="80">
        <v>6300</v>
      </c>
      <c r="N35" s="78">
        <v>197474</v>
      </c>
      <c r="O35" s="79">
        <v>15699</v>
      </c>
      <c r="P35" s="80">
        <v>790</v>
      </c>
      <c r="Q35" s="79">
        <v>334019</v>
      </c>
      <c r="R35" s="79">
        <v>107230</v>
      </c>
      <c r="S35" s="80">
        <v>77994</v>
      </c>
    </row>
    <row r="36" spans="1:19">
      <c r="A36" s="38" t="s">
        <v>155</v>
      </c>
      <c r="B36" s="78">
        <v>38977</v>
      </c>
      <c r="C36" s="79">
        <v>27751</v>
      </c>
      <c r="D36" s="80">
        <v>242682</v>
      </c>
      <c r="E36" s="78">
        <v>54981</v>
      </c>
      <c r="F36" s="79">
        <v>107767</v>
      </c>
      <c r="G36" s="80">
        <v>230513</v>
      </c>
      <c r="H36" s="78">
        <v>114393</v>
      </c>
      <c r="I36" s="79">
        <v>144672</v>
      </c>
      <c r="J36" s="80">
        <v>97901</v>
      </c>
      <c r="K36" s="78">
        <v>356719</v>
      </c>
      <c r="L36" s="79">
        <v>194207</v>
      </c>
      <c r="M36" s="80">
        <v>76686</v>
      </c>
      <c r="N36" s="78">
        <v>1282643</v>
      </c>
      <c r="O36" s="79">
        <v>181649</v>
      </c>
      <c r="P36" s="80">
        <v>24595</v>
      </c>
      <c r="Q36" s="79">
        <v>1847713</v>
      </c>
      <c r="R36" s="79">
        <v>656046</v>
      </c>
      <c r="S36" s="80">
        <v>672377</v>
      </c>
    </row>
    <row r="37" spans="1:19">
      <c r="A37" s="38" t="s">
        <v>156</v>
      </c>
      <c r="B37" s="78">
        <v>32059</v>
      </c>
      <c r="C37" s="79">
        <v>18693</v>
      </c>
      <c r="D37" s="80">
        <v>80446</v>
      </c>
      <c r="E37" s="78">
        <v>65046</v>
      </c>
      <c r="F37" s="79">
        <v>45554</v>
      </c>
      <c r="G37" s="80">
        <v>32393</v>
      </c>
      <c r="H37" s="78">
        <v>75563</v>
      </c>
      <c r="I37" s="79">
        <v>30626</v>
      </c>
      <c r="J37" s="80">
        <v>4831</v>
      </c>
      <c r="K37" s="78">
        <v>141761</v>
      </c>
      <c r="L37" s="79">
        <v>17677</v>
      </c>
      <c r="M37" s="80">
        <v>2012</v>
      </c>
      <c r="N37" s="78">
        <v>199432</v>
      </c>
      <c r="O37" s="79">
        <v>6835</v>
      </c>
      <c r="P37" s="80">
        <v>580</v>
      </c>
      <c r="Q37" s="79">
        <v>513861</v>
      </c>
      <c r="R37" s="79">
        <v>119385</v>
      </c>
      <c r="S37" s="80">
        <v>120262</v>
      </c>
    </row>
    <row r="38" spans="1:19">
      <c r="A38" s="38" t="s">
        <v>158</v>
      </c>
      <c r="B38" s="78">
        <v>124542</v>
      </c>
      <c r="C38" s="79">
        <v>123600</v>
      </c>
      <c r="D38" s="80">
        <v>724459</v>
      </c>
      <c r="E38" s="78">
        <v>281464</v>
      </c>
      <c r="F38" s="79">
        <v>304656</v>
      </c>
      <c r="G38" s="80">
        <v>466786</v>
      </c>
      <c r="H38" s="78">
        <v>426396</v>
      </c>
      <c r="I38" s="79">
        <v>320815</v>
      </c>
      <c r="J38" s="80">
        <v>192471</v>
      </c>
      <c r="K38" s="78">
        <v>973939</v>
      </c>
      <c r="L38" s="79">
        <v>338908</v>
      </c>
      <c r="M38" s="80">
        <v>135584</v>
      </c>
      <c r="N38" s="78">
        <v>2441988</v>
      </c>
      <c r="O38" s="79">
        <v>312959</v>
      </c>
      <c r="P38" s="80">
        <v>50787</v>
      </c>
      <c r="Q38" s="79">
        <v>4248329</v>
      </c>
      <c r="R38" s="79">
        <v>1400938</v>
      </c>
      <c r="S38" s="80">
        <v>1570087</v>
      </c>
    </row>
    <row r="39" spans="1:19">
      <c r="A39" s="38" t="s">
        <v>151</v>
      </c>
      <c r="B39" s="78">
        <v>113148</v>
      </c>
      <c r="C39" s="79">
        <v>72954</v>
      </c>
      <c r="D39" s="80">
        <v>361628</v>
      </c>
      <c r="E39" s="78">
        <v>293362</v>
      </c>
      <c r="F39" s="79">
        <v>255287</v>
      </c>
      <c r="G39" s="80">
        <v>145434</v>
      </c>
      <c r="H39" s="78">
        <v>412694</v>
      </c>
      <c r="I39" s="79">
        <v>161212</v>
      </c>
      <c r="J39" s="80">
        <v>36209</v>
      </c>
      <c r="K39" s="78">
        <v>733134</v>
      </c>
      <c r="L39" s="79">
        <v>100610</v>
      </c>
      <c r="M39" s="80">
        <v>16105</v>
      </c>
      <c r="N39" s="78">
        <v>1021215</v>
      </c>
      <c r="O39" s="79">
        <v>31227</v>
      </c>
      <c r="P39" s="80">
        <v>3255</v>
      </c>
      <c r="Q39" s="79">
        <v>2573553</v>
      </c>
      <c r="R39" s="79">
        <v>621290</v>
      </c>
      <c r="S39" s="80">
        <v>562631</v>
      </c>
    </row>
    <row r="40" spans="1:19">
      <c r="A40" s="38" t="s">
        <v>152</v>
      </c>
      <c r="B40" s="78">
        <v>7402</v>
      </c>
      <c r="C40" s="79">
        <v>5443</v>
      </c>
      <c r="D40" s="80">
        <v>22354</v>
      </c>
      <c r="E40" s="78">
        <v>22694</v>
      </c>
      <c r="F40" s="79">
        <v>16590</v>
      </c>
      <c r="G40" s="80">
        <v>5611</v>
      </c>
      <c r="H40" s="78">
        <v>31478</v>
      </c>
      <c r="I40" s="79">
        <v>10748</v>
      </c>
      <c r="J40" s="80">
        <v>1366</v>
      </c>
      <c r="K40" s="78">
        <v>59281</v>
      </c>
      <c r="L40" s="79">
        <v>6121</v>
      </c>
      <c r="M40" s="80">
        <v>1025</v>
      </c>
      <c r="N40" s="78">
        <v>106122</v>
      </c>
      <c r="O40" s="79">
        <v>2061</v>
      </c>
      <c r="P40" s="80">
        <v>0</v>
      </c>
      <c r="Q40" s="79">
        <v>226977</v>
      </c>
      <c r="R40" s="79">
        <v>40963</v>
      </c>
      <c r="S40" s="80">
        <v>30356</v>
      </c>
    </row>
    <row r="41" spans="1:19">
      <c r="A41" s="38" t="s">
        <v>159</v>
      </c>
      <c r="B41" s="78">
        <v>104658</v>
      </c>
      <c r="C41" s="79">
        <v>93245</v>
      </c>
      <c r="D41" s="80">
        <v>434915</v>
      </c>
      <c r="E41" s="78">
        <v>343170</v>
      </c>
      <c r="F41" s="79">
        <v>302336</v>
      </c>
      <c r="G41" s="80">
        <v>155048</v>
      </c>
      <c r="H41" s="78">
        <v>513179</v>
      </c>
      <c r="I41" s="79">
        <v>175710</v>
      </c>
      <c r="J41" s="80">
        <v>35316</v>
      </c>
      <c r="K41" s="78">
        <v>923280</v>
      </c>
      <c r="L41" s="79">
        <v>104640</v>
      </c>
      <c r="M41" s="80">
        <v>12177</v>
      </c>
      <c r="N41" s="78">
        <v>1330584</v>
      </c>
      <c r="O41" s="79">
        <v>33798</v>
      </c>
      <c r="P41" s="80">
        <v>2697</v>
      </c>
      <c r="Q41" s="79">
        <v>3214871</v>
      </c>
      <c r="R41" s="79">
        <v>709729</v>
      </c>
      <c r="S41" s="80">
        <v>640153</v>
      </c>
    </row>
    <row r="42" spans="1:19">
      <c r="A42" s="38" t="s">
        <v>160</v>
      </c>
      <c r="B42" s="78">
        <v>49749</v>
      </c>
      <c r="C42" s="79">
        <v>35181</v>
      </c>
      <c r="D42" s="80">
        <v>123443</v>
      </c>
      <c r="E42" s="78">
        <v>132324</v>
      </c>
      <c r="F42" s="79">
        <v>88310</v>
      </c>
      <c r="G42" s="80">
        <v>42448</v>
      </c>
      <c r="H42" s="78">
        <v>188653</v>
      </c>
      <c r="I42" s="79">
        <v>48172</v>
      </c>
      <c r="J42" s="80">
        <v>10736</v>
      </c>
      <c r="K42" s="78">
        <v>305838</v>
      </c>
      <c r="L42" s="79">
        <v>25424</v>
      </c>
      <c r="M42" s="80">
        <v>4944</v>
      </c>
      <c r="N42" s="78">
        <v>383192</v>
      </c>
      <c r="O42" s="79">
        <v>8308</v>
      </c>
      <c r="P42" s="80">
        <v>556</v>
      </c>
      <c r="Q42" s="79">
        <v>1059756</v>
      </c>
      <c r="R42" s="79">
        <v>205395</v>
      </c>
      <c r="S42" s="80">
        <v>182127</v>
      </c>
    </row>
    <row r="43" spans="1:19">
      <c r="A43" s="38" t="s">
        <v>161</v>
      </c>
      <c r="B43" s="78">
        <v>29659</v>
      </c>
      <c r="C43" s="79">
        <v>24197</v>
      </c>
      <c r="D43" s="80">
        <v>147041</v>
      </c>
      <c r="E43" s="78">
        <v>70688</v>
      </c>
      <c r="F43" s="79">
        <v>94818</v>
      </c>
      <c r="G43" s="80">
        <v>83676</v>
      </c>
      <c r="H43" s="78">
        <v>130540</v>
      </c>
      <c r="I43" s="79">
        <v>82977</v>
      </c>
      <c r="J43" s="80">
        <v>25865</v>
      </c>
      <c r="K43" s="78">
        <v>275996</v>
      </c>
      <c r="L43" s="79">
        <v>71156</v>
      </c>
      <c r="M43" s="80">
        <v>10478</v>
      </c>
      <c r="N43" s="78">
        <v>447319</v>
      </c>
      <c r="O43" s="79">
        <v>26732</v>
      </c>
      <c r="P43" s="80">
        <v>2654</v>
      </c>
      <c r="Q43" s="79">
        <v>954202</v>
      </c>
      <c r="R43" s="79">
        <v>299880</v>
      </c>
      <c r="S43" s="80">
        <v>269714</v>
      </c>
    </row>
    <row r="44" spans="1:19">
      <c r="A44" s="38" t="s">
        <v>162</v>
      </c>
      <c r="B44" s="78">
        <v>103347</v>
      </c>
      <c r="C44" s="79">
        <v>96895</v>
      </c>
      <c r="D44" s="80">
        <v>435540</v>
      </c>
      <c r="E44" s="78">
        <v>308479</v>
      </c>
      <c r="F44" s="79">
        <v>266723</v>
      </c>
      <c r="G44" s="80">
        <v>210114</v>
      </c>
      <c r="H44" s="78">
        <v>467533</v>
      </c>
      <c r="I44" s="79">
        <v>201515</v>
      </c>
      <c r="J44" s="80">
        <v>60589</v>
      </c>
      <c r="K44" s="78">
        <v>926889</v>
      </c>
      <c r="L44" s="79">
        <v>165089</v>
      </c>
      <c r="M44" s="80">
        <v>30350</v>
      </c>
      <c r="N44" s="78">
        <v>1587614</v>
      </c>
      <c r="O44" s="79">
        <v>72499</v>
      </c>
      <c r="P44" s="80">
        <v>5725</v>
      </c>
      <c r="Q44" s="79">
        <v>3393862</v>
      </c>
      <c r="R44" s="79">
        <v>802721</v>
      </c>
      <c r="S44" s="80">
        <v>742318</v>
      </c>
    </row>
    <row r="45" spans="1:19">
      <c r="A45" s="38" t="s">
        <v>164</v>
      </c>
      <c r="B45" s="78">
        <v>10266</v>
      </c>
      <c r="C45" s="79">
        <v>6736</v>
      </c>
      <c r="D45" s="80">
        <v>33393</v>
      </c>
      <c r="E45" s="78">
        <v>14937</v>
      </c>
      <c r="F45" s="79">
        <v>23756</v>
      </c>
      <c r="G45" s="80">
        <v>26265</v>
      </c>
      <c r="H45" s="78">
        <v>23409</v>
      </c>
      <c r="I45" s="79">
        <v>17616</v>
      </c>
      <c r="J45" s="80">
        <v>9750</v>
      </c>
      <c r="K45" s="78">
        <v>58067</v>
      </c>
      <c r="L45" s="79">
        <v>22117</v>
      </c>
      <c r="M45" s="80">
        <v>5795</v>
      </c>
      <c r="N45" s="78">
        <v>142368</v>
      </c>
      <c r="O45" s="79">
        <v>10664</v>
      </c>
      <c r="P45" s="80">
        <v>1227</v>
      </c>
      <c r="Q45" s="79">
        <v>249047</v>
      </c>
      <c r="R45" s="79">
        <v>80889</v>
      </c>
      <c r="S45" s="80">
        <v>76430</v>
      </c>
    </row>
    <row r="46" spans="1:19">
      <c r="A46" s="38" t="s">
        <v>165</v>
      </c>
      <c r="B46" s="78">
        <v>60442</v>
      </c>
      <c r="C46" s="79">
        <v>41751</v>
      </c>
      <c r="D46" s="80">
        <v>174644</v>
      </c>
      <c r="E46" s="78">
        <v>152933</v>
      </c>
      <c r="F46" s="79">
        <v>116187</v>
      </c>
      <c r="G46" s="80">
        <v>67895</v>
      </c>
      <c r="H46" s="78">
        <v>198010</v>
      </c>
      <c r="I46" s="79">
        <v>78625</v>
      </c>
      <c r="J46" s="80">
        <v>19480</v>
      </c>
      <c r="K46" s="78">
        <v>354891</v>
      </c>
      <c r="L46" s="79">
        <v>40132</v>
      </c>
      <c r="M46" s="80">
        <v>7441</v>
      </c>
      <c r="N46" s="78">
        <v>466105</v>
      </c>
      <c r="O46" s="79">
        <v>14988</v>
      </c>
      <c r="P46" s="80">
        <v>1460</v>
      </c>
      <c r="Q46" s="79">
        <v>1232381</v>
      </c>
      <c r="R46" s="79">
        <v>291683</v>
      </c>
      <c r="S46" s="80">
        <v>270920</v>
      </c>
    </row>
    <row r="47" spans="1:19">
      <c r="A47" s="38" t="s">
        <v>166</v>
      </c>
      <c r="B47" s="78">
        <v>9529</v>
      </c>
      <c r="C47" s="79">
        <v>8022</v>
      </c>
      <c r="D47" s="80">
        <v>21370</v>
      </c>
      <c r="E47" s="78">
        <v>32111</v>
      </c>
      <c r="F47" s="79">
        <v>18017</v>
      </c>
      <c r="G47" s="80">
        <v>9883</v>
      </c>
      <c r="H47" s="78">
        <v>49854</v>
      </c>
      <c r="I47" s="79">
        <v>8234</v>
      </c>
      <c r="J47" s="80">
        <v>1375</v>
      </c>
      <c r="K47" s="78">
        <v>75120</v>
      </c>
      <c r="L47" s="79">
        <v>6125</v>
      </c>
      <c r="M47" s="80">
        <v>0</v>
      </c>
      <c r="N47" s="78">
        <v>89376</v>
      </c>
      <c r="O47" s="79">
        <v>2312</v>
      </c>
      <c r="P47" s="80">
        <v>82</v>
      </c>
      <c r="Q47" s="79">
        <v>255990</v>
      </c>
      <c r="R47" s="79">
        <v>42710</v>
      </c>
      <c r="S47" s="80">
        <v>32710</v>
      </c>
    </row>
    <row r="48" spans="1:19">
      <c r="A48" s="38" t="s">
        <v>167</v>
      </c>
      <c r="B48" s="78">
        <v>92168</v>
      </c>
      <c r="C48" s="79">
        <v>58301</v>
      </c>
      <c r="D48" s="80">
        <v>234966</v>
      </c>
      <c r="E48" s="78">
        <v>219234</v>
      </c>
      <c r="F48" s="79">
        <v>159964</v>
      </c>
      <c r="G48" s="80">
        <v>95261</v>
      </c>
      <c r="H48" s="78">
        <v>286330</v>
      </c>
      <c r="I48" s="79">
        <v>101386</v>
      </c>
      <c r="J48" s="80">
        <v>19654</v>
      </c>
      <c r="K48" s="78">
        <v>501936</v>
      </c>
      <c r="L48" s="79">
        <v>50665</v>
      </c>
      <c r="M48" s="80">
        <v>7328</v>
      </c>
      <c r="N48" s="78">
        <v>645341</v>
      </c>
      <c r="O48" s="79">
        <v>16522</v>
      </c>
      <c r="P48" s="80">
        <v>1187</v>
      </c>
      <c r="Q48" s="79">
        <v>1745009</v>
      </c>
      <c r="R48" s="79">
        <v>386838</v>
      </c>
      <c r="S48" s="80">
        <v>358396</v>
      </c>
    </row>
    <row r="49" spans="1:19">
      <c r="A49" s="38" t="s">
        <v>168</v>
      </c>
      <c r="B49" s="78">
        <v>210080</v>
      </c>
      <c r="C49" s="79">
        <v>149417</v>
      </c>
      <c r="D49" s="80">
        <v>791482</v>
      </c>
      <c r="E49" s="78">
        <v>549208</v>
      </c>
      <c r="F49" s="79">
        <v>548534</v>
      </c>
      <c r="G49" s="80">
        <v>382130</v>
      </c>
      <c r="H49" s="78">
        <v>883544</v>
      </c>
      <c r="I49" s="79">
        <v>403823</v>
      </c>
      <c r="J49" s="80">
        <v>87760</v>
      </c>
      <c r="K49" s="78">
        <v>1701973</v>
      </c>
      <c r="L49" s="79">
        <v>272071</v>
      </c>
      <c r="M49" s="80">
        <v>39000</v>
      </c>
      <c r="N49" s="78">
        <v>2985835</v>
      </c>
      <c r="O49" s="79">
        <v>94333</v>
      </c>
      <c r="P49" s="80">
        <v>11666</v>
      </c>
      <c r="Q49" s="79">
        <v>6330640</v>
      </c>
      <c r="R49" s="79">
        <v>1468178</v>
      </c>
      <c r="S49" s="80">
        <v>1312038</v>
      </c>
    </row>
    <row r="50" spans="1:19">
      <c r="A50" s="38" t="s">
        <v>169</v>
      </c>
      <c r="B50" s="78">
        <v>13806</v>
      </c>
      <c r="C50" s="79">
        <v>8440</v>
      </c>
      <c r="D50" s="80">
        <v>62313</v>
      </c>
      <c r="E50" s="78">
        <v>40873</v>
      </c>
      <c r="F50" s="79">
        <v>42457</v>
      </c>
      <c r="G50" s="80">
        <v>30780</v>
      </c>
      <c r="H50" s="78">
        <v>73917</v>
      </c>
      <c r="I50" s="79">
        <v>42867</v>
      </c>
      <c r="J50" s="80">
        <v>11557</v>
      </c>
      <c r="K50" s="78">
        <v>177372</v>
      </c>
      <c r="L50" s="79">
        <v>43955</v>
      </c>
      <c r="M50" s="80">
        <v>5824</v>
      </c>
      <c r="N50" s="78">
        <v>330122</v>
      </c>
      <c r="O50" s="79">
        <v>14062</v>
      </c>
      <c r="P50" s="80">
        <v>1128</v>
      </c>
      <c r="Q50" s="79">
        <v>636090</v>
      </c>
      <c r="R50" s="79">
        <v>151781</v>
      </c>
      <c r="S50" s="80">
        <v>111602</v>
      </c>
    </row>
    <row r="51" spans="1:19">
      <c r="A51" s="38" t="s">
        <v>172</v>
      </c>
      <c r="B51" s="78">
        <v>5915</v>
      </c>
      <c r="C51" s="79">
        <v>5316</v>
      </c>
      <c r="D51" s="80">
        <v>19318</v>
      </c>
      <c r="E51" s="78">
        <v>8114</v>
      </c>
      <c r="F51" s="79">
        <v>18666</v>
      </c>
      <c r="G51" s="80">
        <v>14890</v>
      </c>
      <c r="H51" s="78">
        <v>21504</v>
      </c>
      <c r="I51" s="79">
        <v>11779</v>
      </c>
      <c r="J51" s="80">
        <v>4883</v>
      </c>
      <c r="K51" s="78">
        <v>44244</v>
      </c>
      <c r="L51" s="79">
        <v>11122</v>
      </c>
      <c r="M51" s="80">
        <v>1431</v>
      </c>
      <c r="N51" s="78">
        <v>82642</v>
      </c>
      <c r="O51" s="79">
        <v>3176</v>
      </c>
      <c r="P51" s="80">
        <v>233</v>
      </c>
      <c r="Q51" s="79">
        <v>162419</v>
      </c>
      <c r="R51" s="79">
        <v>50059</v>
      </c>
      <c r="S51" s="80">
        <v>40755</v>
      </c>
    </row>
    <row r="52" spans="1:19">
      <c r="A52" s="38" t="s">
        <v>170</v>
      </c>
      <c r="B52" s="78">
        <v>58676</v>
      </c>
      <c r="C52" s="79">
        <v>41576</v>
      </c>
      <c r="D52" s="80">
        <v>211655</v>
      </c>
      <c r="E52" s="78">
        <v>148703</v>
      </c>
      <c r="F52" s="79">
        <v>113452</v>
      </c>
      <c r="G52" s="80">
        <v>134911</v>
      </c>
      <c r="H52" s="78">
        <v>215308</v>
      </c>
      <c r="I52" s="79">
        <v>124397</v>
      </c>
      <c r="J52" s="80">
        <v>54079</v>
      </c>
      <c r="K52" s="78">
        <v>480981</v>
      </c>
      <c r="L52" s="79">
        <v>158744</v>
      </c>
      <c r="M52" s="80">
        <v>25204</v>
      </c>
      <c r="N52" s="78">
        <v>1188579</v>
      </c>
      <c r="O52" s="79">
        <v>92036</v>
      </c>
      <c r="P52" s="80">
        <v>7563</v>
      </c>
      <c r="Q52" s="79">
        <v>2092247</v>
      </c>
      <c r="R52" s="79">
        <v>530205</v>
      </c>
      <c r="S52" s="80">
        <v>433412</v>
      </c>
    </row>
    <row r="53" spans="1:19">
      <c r="A53" s="38" t="s">
        <v>173</v>
      </c>
      <c r="B53" s="78">
        <v>40959</v>
      </c>
      <c r="C53" s="79">
        <v>37444</v>
      </c>
      <c r="D53" s="80">
        <v>212948</v>
      </c>
      <c r="E53" s="78">
        <v>102956</v>
      </c>
      <c r="F53" s="79">
        <v>130373</v>
      </c>
      <c r="G53" s="80">
        <v>129235</v>
      </c>
      <c r="H53" s="78">
        <v>181689</v>
      </c>
      <c r="I53" s="79">
        <v>133832</v>
      </c>
      <c r="J53" s="80">
        <v>50138</v>
      </c>
      <c r="K53" s="78">
        <v>422619</v>
      </c>
      <c r="L53" s="79">
        <v>148080</v>
      </c>
      <c r="M53" s="80">
        <v>28046</v>
      </c>
      <c r="N53" s="78">
        <v>951386</v>
      </c>
      <c r="O53" s="79">
        <v>69735</v>
      </c>
      <c r="P53" s="80">
        <v>5108</v>
      </c>
      <c r="Q53" s="79">
        <v>1699609</v>
      </c>
      <c r="R53" s="79">
        <v>519464</v>
      </c>
      <c r="S53" s="80">
        <v>425475</v>
      </c>
    </row>
    <row r="54" spans="1:19">
      <c r="A54" s="38" t="s">
        <v>175</v>
      </c>
      <c r="B54" s="78">
        <v>42296</v>
      </c>
      <c r="C54" s="79">
        <v>21811</v>
      </c>
      <c r="D54" s="80">
        <v>65502</v>
      </c>
      <c r="E54" s="78">
        <v>98592</v>
      </c>
      <c r="F54" s="79">
        <v>35051</v>
      </c>
      <c r="G54" s="80">
        <v>14660</v>
      </c>
      <c r="H54" s="78">
        <v>102244</v>
      </c>
      <c r="I54" s="79">
        <v>15265</v>
      </c>
      <c r="J54" s="80">
        <v>1711</v>
      </c>
      <c r="K54" s="78">
        <v>151882</v>
      </c>
      <c r="L54" s="79">
        <v>8843</v>
      </c>
      <c r="M54" s="80">
        <v>695</v>
      </c>
      <c r="N54" s="78">
        <v>176747</v>
      </c>
      <c r="O54" s="79">
        <v>3173</v>
      </c>
      <c r="P54" s="80">
        <v>183</v>
      </c>
      <c r="Q54" s="79">
        <v>571761</v>
      </c>
      <c r="R54" s="79">
        <v>84143</v>
      </c>
      <c r="S54" s="80">
        <v>82751</v>
      </c>
    </row>
    <row r="55" spans="1:19">
      <c r="A55" s="38" t="s">
        <v>174</v>
      </c>
      <c r="B55" s="78">
        <v>36399</v>
      </c>
      <c r="C55" s="79">
        <v>38942</v>
      </c>
      <c r="D55" s="80">
        <v>199522</v>
      </c>
      <c r="E55" s="78">
        <v>136492</v>
      </c>
      <c r="F55" s="79">
        <v>150392</v>
      </c>
      <c r="G55" s="80">
        <v>87699</v>
      </c>
      <c r="H55" s="78">
        <v>239706</v>
      </c>
      <c r="I55" s="79">
        <v>97469</v>
      </c>
      <c r="J55" s="80">
        <v>26565</v>
      </c>
      <c r="K55" s="78">
        <v>464800</v>
      </c>
      <c r="L55" s="79">
        <v>76048</v>
      </c>
      <c r="M55" s="80">
        <v>11213</v>
      </c>
      <c r="N55" s="78">
        <v>695594</v>
      </c>
      <c r="O55" s="79">
        <v>26633</v>
      </c>
      <c r="P55" s="80">
        <v>1944</v>
      </c>
      <c r="Q55" s="79">
        <v>1572991</v>
      </c>
      <c r="R55" s="79">
        <v>389484</v>
      </c>
      <c r="S55" s="80">
        <v>326943</v>
      </c>
    </row>
    <row r="56" spans="1:19">
      <c r="A56" s="38" t="s">
        <v>176</v>
      </c>
      <c r="B56" s="78">
        <v>4377</v>
      </c>
      <c r="C56" s="79">
        <v>4579</v>
      </c>
      <c r="D56" s="80">
        <v>12473</v>
      </c>
      <c r="E56" s="78">
        <v>15408</v>
      </c>
      <c r="F56" s="79">
        <v>10389</v>
      </c>
      <c r="G56" s="80">
        <v>6859</v>
      </c>
      <c r="H56" s="78">
        <v>23050</v>
      </c>
      <c r="I56" s="79">
        <v>6970</v>
      </c>
      <c r="J56" s="80">
        <v>254</v>
      </c>
      <c r="K56" s="78">
        <v>48026</v>
      </c>
      <c r="L56" s="79">
        <v>5089</v>
      </c>
      <c r="M56" s="80">
        <v>938</v>
      </c>
      <c r="N56" s="78">
        <v>83290</v>
      </c>
      <c r="O56" s="79">
        <v>2107</v>
      </c>
      <c r="P56" s="80">
        <v>192</v>
      </c>
      <c r="Q56" s="79">
        <v>174151</v>
      </c>
      <c r="R56" s="79">
        <v>29134</v>
      </c>
      <c r="S56" s="80">
        <v>20716</v>
      </c>
    </row>
    <row r="57" spans="1:19">
      <c r="A57" s="38"/>
      <c r="B57" s="78"/>
      <c r="C57" s="79"/>
      <c r="D57" s="80"/>
      <c r="E57" s="78"/>
      <c r="F57" s="79"/>
      <c r="G57" s="80"/>
      <c r="H57" s="78"/>
      <c r="I57" s="79"/>
      <c r="J57" s="80"/>
      <c r="K57" s="78"/>
      <c r="L57" s="79"/>
      <c r="M57" s="80"/>
      <c r="N57" s="78"/>
      <c r="O57" s="79"/>
      <c r="P57" s="80"/>
      <c r="Q57" s="79"/>
      <c r="R57" s="79"/>
      <c r="S57" s="80"/>
    </row>
    <row r="58" spans="1:19">
      <c r="A58" s="81" t="s">
        <v>295</v>
      </c>
      <c r="B58" s="82">
        <v>2584760</v>
      </c>
      <c r="C58" s="83">
        <v>2020533</v>
      </c>
      <c r="D58" s="84">
        <v>10480710</v>
      </c>
      <c r="E58" s="82">
        <v>6703799</v>
      </c>
      <c r="F58" s="83">
        <v>6183840</v>
      </c>
      <c r="G58" s="84">
        <v>5642324</v>
      </c>
      <c r="H58" s="82">
        <v>10136415</v>
      </c>
      <c r="I58" s="83">
        <v>5081010</v>
      </c>
      <c r="J58" s="84">
        <v>1865305</v>
      </c>
      <c r="K58" s="82">
        <v>20145781</v>
      </c>
      <c r="L58" s="83">
        <v>4561538</v>
      </c>
      <c r="M58" s="84">
        <v>999745</v>
      </c>
      <c r="N58" s="82">
        <v>37077475</v>
      </c>
      <c r="O58" s="83">
        <v>2498346</v>
      </c>
      <c r="P58" s="84">
        <v>309393</v>
      </c>
      <c r="Q58" s="83">
        <f>SUM(B58,E58,H58,K58,N58)</f>
        <v>76648230</v>
      </c>
      <c r="R58" s="83">
        <f>SUM(C58,F58,I58,L58,O58)</f>
        <v>20345267</v>
      </c>
      <c r="S58" s="84">
        <f>SUM(D58,G58,J58,M58,P58)</f>
        <v>19297477</v>
      </c>
    </row>
    <row r="60" spans="1:19" ht="30" customHeight="1">
      <c r="A60" s="467" t="s">
        <v>296</v>
      </c>
      <c r="B60" s="467"/>
      <c r="C60" s="467"/>
      <c r="D60" s="467"/>
      <c r="E60" s="467"/>
      <c r="F60" s="467"/>
      <c r="G60" s="467"/>
      <c r="H60" s="467"/>
      <c r="I60" s="467"/>
      <c r="J60" s="467"/>
      <c r="K60" s="467"/>
      <c r="L60" s="467"/>
      <c r="M60" s="467"/>
      <c r="N60" s="467"/>
      <c r="O60" s="467"/>
      <c r="P60" s="467"/>
      <c r="Q60" s="467"/>
      <c r="R60" s="467"/>
      <c r="S60" s="467"/>
    </row>
    <row r="61" spans="1:19">
      <c r="A61" t="s">
        <v>287</v>
      </c>
    </row>
    <row r="66" spans="2:19">
      <c r="Q66" s="468"/>
      <c r="R66" s="468"/>
      <c r="S66" s="468"/>
    </row>
    <row r="69" spans="2:19">
      <c r="Q69" s="85"/>
      <c r="R69" s="85"/>
      <c r="S69" s="85"/>
    </row>
    <row r="70" spans="2:19">
      <c r="C70" s="85"/>
      <c r="D70" s="85"/>
      <c r="E70" s="85"/>
      <c r="F70" s="85"/>
      <c r="G70" s="85"/>
      <c r="H70" s="85"/>
      <c r="I70" s="85"/>
      <c r="J70" s="85"/>
      <c r="K70" s="85"/>
      <c r="L70" s="85"/>
      <c r="M70" s="85"/>
      <c r="N70" s="85"/>
      <c r="O70" s="85"/>
      <c r="P70" s="85"/>
      <c r="Q70" s="85"/>
      <c r="R70" s="85"/>
      <c r="S70" s="85"/>
    </row>
    <row r="71" spans="2:19">
      <c r="D71" s="85"/>
      <c r="F71" s="85"/>
      <c r="G71" s="85"/>
      <c r="H71" s="85"/>
      <c r="I71" s="85"/>
      <c r="J71" s="85"/>
      <c r="K71" s="85"/>
      <c r="L71" s="85"/>
      <c r="M71" s="85"/>
      <c r="N71" s="85"/>
      <c r="O71" s="85"/>
      <c r="Q71" s="85"/>
      <c r="R71" s="85"/>
      <c r="S71" s="85"/>
    </row>
    <row r="72" spans="2:19">
      <c r="C72" s="85"/>
      <c r="D72" s="85"/>
      <c r="E72" s="85"/>
      <c r="F72" s="85"/>
      <c r="G72" s="85"/>
      <c r="H72" s="85"/>
      <c r="I72" s="85"/>
      <c r="J72" s="85"/>
      <c r="K72" s="85"/>
      <c r="L72" s="85"/>
      <c r="M72" s="85"/>
      <c r="N72" s="85"/>
      <c r="O72" s="85"/>
      <c r="P72" s="85"/>
      <c r="Q72" s="85"/>
      <c r="R72" s="85"/>
      <c r="S72" s="85"/>
    </row>
    <row r="73" spans="2:19">
      <c r="C73" s="85"/>
      <c r="D73" s="85"/>
      <c r="E73" s="85"/>
      <c r="F73" s="85"/>
      <c r="G73" s="85"/>
      <c r="H73" s="85"/>
      <c r="I73" s="85"/>
      <c r="J73" s="85"/>
      <c r="K73" s="85"/>
      <c r="L73" s="85"/>
      <c r="N73" s="85"/>
      <c r="O73" s="85"/>
      <c r="Q73" s="85"/>
      <c r="R73" s="85"/>
      <c r="S73" s="85"/>
    </row>
    <row r="74" spans="2:19">
      <c r="B74" s="85"/>
      <c r="C74" s="85"/>
      <c r="D74" s="85"/>
      <c r="E74" s="85"/>
      <c r="F74" s="85"/>
      <c r="G74" s="85"/>
      <c r="H74" s="85"/>
      <c r="I74" s="85"/>
      <c r="J74" s="85"/>
      <c r="K74" s="85"/>
      <c r="L74" s="85"/>
      <c r="M74" s="85"/>
      <c r="N74" s="85"/>
      <c r="O74" s="85"/>
      <c r="P74" s="85"/>
      <c r="Q74" s="85"/>
      <c r="R74" s="85"/>
      <c r="S74" s="85"/>
    </row>
    <row r="75" spans="2:19">
      <c r="D75" s="85"/>
      <c r="E75" s="85"/>
      <c r="F75" s="85"/>
      <c r="G75" s="85"/>
      <c r="H75" s="85"/>
      <c r="I75" s="85"/>
      <c r="J75" s="85"/>
      <c r="K75" s="85"/>
      <c r="L75" s="85"/>
      <c r="M75" s="85"/>
      <c r="N75" s="85"/>
      <c r="O75" s="85"/>
      <c r="P75" s="85"/>
      <c r="Q75" s="85"/>
      <c r="R75" s="85"/>
      <c r="S75" s="85"/>
    </row>
    <row r="76" spans="2:19">
      <c r="D76" s="85"/>
      <c r="F76" s="85"/>
      <c r="G76" s="85"/>
      <c r="H76" s="85"/>
      <c r="I76" s="85"/>
      <c r="J76" s="85"/>
      <c r="K76" s="85"/>
      <c r="L76" s="85"/>
      <c r="M76" s="85"/>
      <c r="N76" s="85"/>
      <c r="O76" s="85"/>
      <c r="P76" s="85"/>
      <c r="Q76" s="85"/>
      <c r="R76" s="85"/>
      <c r="S76" s="85"/>
    </row>
    <row r="77" spans="2:19">
      <c r="D77" s="85"/>
      <c r="F77" s="85"/>
      <c r="G77" s="85"/>
      <c r="H77" s="85"/>
      <c r="I77" s="85"/>
      <c r="J77" s="85"/>
      <c r="K77" s="85"/>
      <c r="L77" s="85"/>
      <c r="M77" s="85"/>
      <c r="N77" s="85"/>
      <c r="O77" s="85"/>
      <c r="Q77" s="85"/>
      <c r="R77" s="85"/>
      <c r="S77" s="85"/>
    </row>
    <row r="78" spans="2:19">
      <c r="D78" s="85"/>
      <c r="G78" s="85"/>
      <c r="H78" s="85"/>
      <c r="I78" s="85"/>
      <c r="J78" s="85"/>
      <c r="K78" s="85"/>
      <c r="L78" s="85"/>
      <c r="M78" s="85"/>
      <c r="N78" s="85"/>
      <c r="O78" s="85"/>
      <c r="P78" s="85"/>
      <c r="Q78" s="85"/>
      <c r="R78" s="85"/>
      <c r="S78" s="85"/>
    </row>
    <row r="79" spans="2:19">
      <c r="C79" s="85"/>
      <c r="D79" s="85"/>
      <c r="E79" s="85"/>
      <c r="F79" s="85"/>
      <c r="G79" s="85"/>
      <c r="H79" s="85"/>
      <c r="I79" s="85"/>
      <c r="J79" s="85"/>
      <c r="K79" s="85"/>
      <c r="L79" s="85"/>
      <c r="M79" s="85"/>
      <c r="N79" s="85"/>
      <c r="O79" s="85"/>
      <c r="P79" s="85"/>
      <c r="Q79" s="85"/>
      <c r="R79" s="85"/>
      <c r="S79" s="85"/>
    </row>
    <row r="80" spans="2:19">
      <c r="B80" s="85"/>
      <c r="C80" s="85"/>
      <c r="D80" s="85"/>
      <c r="E80" s="85"/>
      <c r="F80" s="85"/>
      <c r="G80" s="85"/>
      <c r="H80" s="85"/>
      <c r="I80" s="85"/>
      <c r="J80" s="85"/>
      <c r="K80" s="85"/>
      <c r="L80" s="85"/>
      <c r="M80" s="85"/>
      <c r="N80" s="85"/>
      <c r="O80" s="85"/>
      <c r="P80" s="85"/>
      <c r="Q80" s="85"/>
      <c r="R80" s="85"/>
      <c r="S80" s="85"/>
    </row>
    <row r="81" spans="2:19">
      <c r="D81" s="85"/>
      <c r="F81" s="85"/>
      <c r="G81" s="85"/>
      <c r="H81" s="85"/>
      <c r="I81" s="85"/>
      <c r="J81" s="85"/>
      <c r="K81" s="85"/>
      <c r="L81" s="85"/>
      <c r="M81" s="85"/>
      <c r="N81" s="85"/>
      <c r="O81" s="85"/>
      <c r="P81" s="85"/>
      <c r="Q81" s="85"/>
      <c r="R81" s="85"/>
      <c r="S81" s="85"/>
    </row>
    <row r="82" spans="2:19">
      <c r="C82" s="85"/>
      <c r="D82" s="85"/>
      <c r="E82" s="85"/>
      <c r="F82" s="85"/>
      <c r="G82" s="85"/>
      <c r="H82" s="85"/>
      <c r="I82" s="85"/>
      <c r="J82" s="85"/>
      <c r="K82" s="85"/>
      <c r="L82" s="85"/>
      <c r="M82" s="85"/>
      <c r="N82" s="85"/>
      <c r="O82" s="85"/>
      <c r="Q82" s="85"/>
      <c r="R82" s="85"/>
      <c r="S82" s="85"/>
    </row>
    <row r="83" spans="2:19">
      <c r="C83" s="85"/>
      <c r="D83" s="85"/>
      <c r="E83" s="85"/>
      <c r="F83" s="85"/>
      <c r="G83" s="85"/>
      <c r="H83" s="85"/>
      <c r="I83" s="85"/>
      <c r="J83" s="85"/>
      <c r="K83" s="85"/>
      <c r="L83" s="85"/>
      <c r="M83" s="85"/>
      <c r="N83" s="85"/>
      <c r="O83" s="85"/>
      <c r="P83" s="85"/>
      <c r="Q83" s="85"/>
      <c r="R83" s="85"/>
      <c r="S83" s="85"/>
    </row>
    <row r="84" spans="2:19">
      <c r="C84" s="85"/>
      <c r="D84" s="85"/>
      <c r="E84" s="85"/>
      <c r="F84" s="85"/>
      <c r="G84" s="85"/>
      <c r="H84" s="85"/>
      <c r="I84" s="85"/>
      <c r="J84" s="85"/>
      <c r="K84" s="85"/>
      <c r="L84" s="85"/>
      <c r="M84" s="85"/>
      <c r="N84" s="85"/>
      <c r="O84" s="85"/>
      <c r="Q84" s="85"/>
      <c r="R84" s="85"/>
      <c r="S84" s="85"/>
    </row>
    <row r="85" spans="2:19">
      <c r="D85" s="85"/>
      <c r="E85" s="85"/>
      <c r="F85" s="85"/>
      <c r="G85" s="85"/>
      <c r="H85" s="85"/>
      <c r="I85" s="85"/>
      <c r="J85" s="85"/>
      <c r="K85" s="85"/>
      <c r="L85" s="85"/>
      <c r="M85" s="85"/>
      <c r="N85" s="85"/>
      <c r="O85" s="85"/>
      <c r="Q85" s="85"/>
      <c r="R85" s="85"/>
      <c r="S85" s="85"/>
    </row>
    <row r="86" spans="2:19">
      <c r="C86" s="85"/>
      <c r="D86" s="85"/>
      <c r="E86" s="85"/>
      <c r="F86" s="85"/>
      <c r="G86" s="85"/>
      <c r="H86" s="85"/>
      <c r="I86" s="85"/>
      <c r="J86" s="85"/>
      <c r="K86" s="85"/>
      <c r="L86" s="85"/>
      <c r="M86" s="85"/>
      <c r="N86" s="85"/>
      <c r="O86" s="85"/>
      <c r="Q86" s="85"/>
      <c r="R86" s="85"/>
      <c r="S86" s="85"/>
    </row>
    <row r="87" spans="2:19">
      <c r="B87" s="85"/>
      <c r="C87" s="85"/>
      <c r="D87" s="85"/>
      <c r="E87" s="85"/>
      <c r="F87" s="85"/>
      <c r="G87" s="85"/>
      <c r="H87" s="85"/>
      <c r="I87" s="85"/>
      <c r="J87" s="85"/>
      <c r="K87" s="85"/>
      <c r="L87" s="85"/>
      <c r="M87" s="85"/>
      <c r="N87" s="85"/>
      <c r="O87" s="85"/>
      <c r="P87" s="85"/>
      <c r="Q87" s="85"/>
      <c r="R87" s="85"/>
      <c r="S87" s="85"/>
    </row>
    <row r="88" spans="2:19">
      <c r="C88" s="85"/>
      <c r="D88" s="85"/>
      <c r="E88" s="85"/>
      <c r="F88" s="85"/>
      <c r="G88" s="85"/>
      <c r="H88" s="85"/>
      <c r="I88" s="85"/>
      <c r="J88" s="85"/>
      <c r="K88" s="85"/>
      <c r="L88" s="85"/>
      <c r="M88" s="85"/>
      <c r="N88" s="85"/>
      <c r="O88" s="85"/>
      <c r="P88" s="85"/>
      <c r="Q88" s="85"/>
      <c r="R88" s="85"/>
      <c r="S88" s="85"/>
    </row>
    <row r="89" spans="2:19">
      <c r="D89" s="85"/>
      <c r="E89" s="85"/>
      <c r="F89" s="85"/>
      <c r="G89" s="85"/>
      <c r="H89" s="85"/>
      <c r="I89" s="85"/>
      <c r="J89" s="85"/>
      <c r="K89" s="85"/>
      <c r="L89" s="85"/>
      <c r="M89" s="85"/>
      <c r="N89" s="85"/>
      <c r="O89" s="85"/>
      <c r="Q89" s="85"/>
      <c r="R89" s="85"/>
      <c r="S89" s="85"/>
    </row>
    <row r="90" spans="2:19">
      <c r="D90" s="85"/>
      <c r="E90" s="85"/>
      <c r="F90" s="85"/>
      <c r="G90" s="85"/>
      <c r="H90" s="85"/>
      <c r="I90" s="85"/>
      <c r="J90" s="85"/>
      <c r="K90" s="85"/>
      <c r="L90" s="85"/>
      <c r="M90" s="85"/>
      <c r="N90" s="85"/>
      <c r="O90" s="85"/>
      <c r="P90" s="85"/>
      <c r="Q90" s="85"/>
      <c r="R90" s="85"/>
      <c r="S90" s="85"/>
    </row>
    <row r="91" spans="2:19">
      <c r="D91" s="85"/>
      <c r="E91" s="85"/>
      <c r="F91" s="85"/>
      <c r="G91" s="85"/>
      <c r="H91" s="85"/>
      <c r="I91" s="85"/>
      <c r="J91" s="85"/>
      <c r="K91" s="85"/>
      <c r="L91" s="85"/>
      <c r="M91" s="85"/>
      <c r="N91" s="85"/>
      <c r="O91" s="85"/>
      <c r="P91" s="85"/>
      <c r="Q91" s="85"/>
      <c r="R91" s="85"/>
      <c r="S91" s="85"/>
    </row>
    <row r="92" spans="2:19">
      <c r="C92" s="85"/>
      <c r="D92" s="85"/>
      <c r="E92" s="85"/>
      <c r="F92" s="85"/>
      <c r="G92" s="85"/>
      <c r="H92" s="85"/>
      <c r="I92" s="85"/>
      <c r="J92" s="85"/>
      <c r="K92" s="85"/>
      <c r="L92" s="85"/>
      <c r="M92" s="85"/>
      <c r="N92" s="85"/>
      <c r="O92" s="85"/>
      <c r="P92" s="85"/>
      <c r="Q92" s="85"/>
      <c r="R92" s="85"/>
      <c r="S92" s="85"/>
    </row>
    <row r="93" spans="2:19">
      <c r="C93" s="85"/>
      <c r="D93" s="85"/>
      <c r="E93" s="85"/>
      <c r="F93" s="85"/>
      <c r="G93" s="85"/>
      <c r="H93" s="85"/>
      <c r="I93" s="85"/>
      <c r="J93" s="85"/>
      <c r="K93" s="85"/>
      <c r="L93" s="85"/>
      <c r="M93" s="85"/>
      <c r="N93" s="85"/>
      <c r="O93" s="85"/>
      <c r="P93" s="85"/>
      <c r="Q93" s="85"/>
      <c r="R93" s="85"/>
      <c r="S93" s="85"/>
    </row>
    <row r="94" spans="2:19">
      <c r="C94" s="85"/>
      <c r="D94" s="85"/>
      <c r="E94" s="85"/>
      <c r="F94" s="85"/>
      <c r="G94" s="85"/>
      <c r="H94" s="85"/>
      <c r="I94" s="85"/>
      <c r="J94" s="85"/>
      <c r="K94" s="85"/>
      <c r="L94" s="85"/>
      <c r="M94" s="85"/>
      <c r="N94" s="85"/>
      <c r="O94" s="85"/>
      <c r="Q94" s="85"/>
      <c r="R94" s="85"/>
      <c r="S94" s="85"/>
    </row>
    <row r="95" spans="2:19">
      <c r="C95" s="85"/>
      <c r="D95" s="85"/>
      <c r="E95" s="85"/>
      <c r="F95" s="85"/>
      <c r="G95" s="85"/>
      <c r="H95" s="85"/>
      <c r="I95" s="85"/>
      <c r="J95" s="85"/>
      <c r="K95" s="85"/>
      <c r="L95" s="85"/>
      <c r="M95" s="85"/>
      <c r="N95" s="85"/>
      <c r="O95" s="85"/>
      <c r="P95" s="85"/>
      <c r="Q95" s="85"/>
      <c r="R95" s="85"/>
      <c r="S95" s="85"/>
    </row>
    <row r="96" spans="2:19">
      <c r="C96" s="85"/>
      <c r="D96" s="85"/>
      <c r="E96" s="85"/>
      <c r="F96" s="85"/>
      <c r="G96" s="85"/>
      <c r="H96" s="85"/>
      <c r="I96" s="85"/>
      <c r="J96" s="85"/>
      <c r="K96" s="85"/>
      <c r="L96" s="85"/>
      <c r="M96" s="85"/>
      <c r="N96" s="85"/>
      <c r="O96" s="85"/>
      <c r="Q96" s="85"/>
      <c r="R96" s="85"/>
      <c r="S96" s="85"/>
    </row>
    <row r="97" spans="2:19">
      <c r="D97" s="85"/>
      <c r="E97" s="85"/>
      <c r="F97" s="85"/>
      <c r="G97" s="85"/>
      <c r="H97" s="85"/>
      <c r="I97" s="85"/>
      <c r="J97" s="85"/>
      <c r="K97" s="85"/>
      <c r="L97" s="85"/>
      <c r="M97" s="85"/>
      <c r="N97" s="85"/>
      <c r="O97" s="85"/>
      <c r="Q97" s="85"/>
      <c r="R97" s="85"/>
      <c r="S97" s="85"/>
    </row>
    <row r="98" spans="2:19">
      <c r="D98" s="85"/>
      <c r="E98" s="85"/>
      <c r="F98" s="85"/>
      <c r="G98" s="85"/>
      <c r="H98" s="85"/>
      <c r="I98" s="85"/>
      <c r="J98" s="85"/>
      <c r="K98" s="85"/>
      <c r="L98" s="85"/>
      <c r="M98" s="85"/>
      <c r="N98" s="85"/>
      <c r="O98" s="85"/>
      <c r="P98" s="85"/>
      <c r="Q98" s="85"/>
      <c r="R98" s="85"/>
      <c r="S98" s="85"/>
    </row>
    <row r="99" spans="2:19">
      <c r="D99" s="85"/>
      <c r="F99" s="85"/>
      <c r="G99" s="85"/>
      <c r="H99" s="85"/>
      <c r="I99" s="85"/>
      <c r="J99" s="85"/>
      <c r="K99" s="85"/>
      <c r="L99" s="85"/>
      <c r="M99" s="85"/>
      <c r="N99" s="85"/>
      <c r="O99" s="85"/>
      <c r="Q99" s="85"/>
      <c r="R99" s="85"/>
      <c r="S99" s="85"/>
    </row>
    <row r="100" spans="2:19">
      <c r="D100" s="85"/>
      <c r="E100" s="85"/>
      <c r="F100" s="85"/>
      <c r="G100" s="85"/>
      <c r="H100" s="85"/>
      <c r="I100" s="85"/>
      <c r="J100" s="85"/>
      <c r="K100" s="85"/>
      <c r="L100" s="85"/>
      <c r="M100" s="85"/>
      <c r="N100" s="85"/>
      <c r="O100" s="85"/>
      <c r="P100" s="85"/>
      <c r="Q100" s="85"/>
      <c r="R100" s="85"/>
      <c r="S100" s="85"/>
    </row>
    <row r="101" spans="2:19">
      <c r="D101" s="85"/>
      <c r="E101" s="85"/>
      <c r="F101" s="85"/>
      <c r="G101" s="85"/>
      <c r="H101" s="85"/>
      <c r="I101" s="85"/>
      <c r="J101" s="85"/>
      <c r="K101" s="85"/>
      <c r="L101" s="85"/>
      <c r="M101" s="85"/>
      <c r="N101" s="85"/>
      <c r="O101" s="85"/>
      <c r="Q101" s="85"/>
      <c r="R101" s="85"/>
      <c r="S101" s="85"/>
    </row>
    <row r="102" spans="2:19">
      <c r="C102" s="85"/>
      <c r="D102" s="85"/>
      <c r="E102" s="85"/>
      <c r="F102" s="85"/>
      <c r="G102" s="85"/>
      <c r="H102" s="85"/>
      <c r="I102" s="85"/>
      <c r="J102" s="85"/>
      <c r="K102" s="85"/>
      <c r="L102" s="85"/>
      <c r="M102" s="85"/>
      <c r="N102" s="85"/>
      <c r="O102" s="85"/>
      <c r="P102" s="85"/>
      <c r="Q102" s="85"/>
      <c r="R102" s="85"/>
      <c r="S102" s="85"/>
    </row>
    <row r="103" spans="2:19">
      <c r="B103" s="85"/>
      <c r="C103" s="85"/>
      <c r="D103" s="85"/>
      <c r="E103" s="85"/>
      <c r="F103" s="85"/>
      <c r="G103" s="85"/>
      <c r="H103" s="85"/>
      <c r="I103" s="85"/>
      <c r="J103" s="85"/>
      <c r="K103" s="85"/>
      <c r="L103" s="85"/>
      <c r="M103" s="85"/>
      <c r="N103" s="85"/>
      <c r="O103" s="85"/>
      <c r="P103" s="85"/>
      <c r="Q103" s="85"/>
      <c r="R103" s="85"/>
      <c r="S103" s="85"/>
    </row>
    <row r="104" spans="2:19">
      <c r="D104" s="85"/>
      <c r="E104" s="85"/>
      <c r="F104" s="85"/>
      <c r="G104" s="85"/>
      <c r="H104" s="85"/>
      <c r="I104" s="85"/>
      <c r="K104" s="85"/>
      <c r="L104" s="85"/>
      <c r="N104" s="85"/>
      <c r="O104" s="85"/>
      <c r="Q104" s="85"/>
      <c r="R104" s="85"/>
      <c r="S104" s="85"/>
    </row>
    <row r="105" spans="2:19">
      <c r="C105" s="85"/>
      <c r="D105" s="85"/>
      <c r="E105" s="85"/>
      <c r="F105" s="85"/>
      <c r="G105" s="85"/>
      <c r="H105" s="85"/>
      <c r="I105" s="85"/>
      <c r="J105" s="85"/>
      <c r="K105" s="85"/>
      <c r="L105" s="85"/>
      <c r="M105" s="85"/>
      <c r="N105" s="85"/>
      <c r="O105" s="85"/>
      <c r="P105" s="85"/>
      <c r="Q105" s="85"/>
      <c r="R105" s="85"/>
      <c r="S105" s="85"/>
    </row>
    <row r="106" spans="2:19">
      <c r="C106" s="85"/>
      <c r="D106" s="85"/>
      <c r="E106" s="85"/>
      <c r="F106" s="85"/>
      <c r="G106" s="85"/>
      <c r="H106" s="85"/>
      <c r="I106" s="85"/>
      <c r="J106" s="85"/>
      <c r="K106" s="85"/>
      <c r="L106" s="85"/>
      <c r="M106" s="85"/>
      <c r="N106" s="85"/>
      <c r="O106" s="85"/>
      <c r="Q106" s="85"/>
      <c r="R106" s="85"/>
      <c r="S106" s="85"/>
    </row>
    <row r="107" spans="2:19">
      <c r="D107" s="85"/>
      <c r="E107" s="85"/>
      <c r="F107" s="85"/>
      <c r="G107" s="85"/>
      <c r="H107" s="85"/>
      <c r="I107" s="85"/>
      <c r="J107" s="85"/>
      <c r="K107" s="85"/>
      <c r="L107" s="85"/>
      <c r="M107" s="85"/>
      <c r="N107" s="85"/>
      <c r="O107" s="85"/>
      <c r="P107" s="85"/>
      <c r="Q107" s="85"/>
      <c r="R107" s="85"/>
      <c r="S107" s="85"/>
    </row>
    <row r="108" spans="2:19">
      <c r="C108" s="85"/>
      <c r="D108" s="85"/>
      <c r="E108" s="85"/>
      <c r="F108" s="85"/>
      <c r="G108" s="85"/>
      <c r="H108" s="85"/>
      <c r="I108" s="85"/>
      <c r="J108" s="85"/>
      <c r="K108" s="85"/>
      <c r="L108" s="85"/>
      <c r="M108" s="85"/>
      <c r="N108" s="85"/>
      <c r="O108" s="85"/>
      <c r="P108" s="85"/>
      <c r="Q108" s="85"/>
      <c r="R108" s="85"/>
      <c r="S108" s="85"/>
    </row>
    <row r="109" spans="2:19">
      <c r="D109" s="85"/>
      <c r="F109" s="85"/>
      <c r="G109" s="85"/>
      <c r="H109" s="85"/>
      <c r="I109" s="85"/>
      <c r="J109" s="85"/>
      <c r="K109" s="85"/>
      <c r="L109" s="85"/>
      <c r="M109" s="85"/>
      <c r="N109" s="85"/>
      <c r="O109" s="85"/>
      <c r="P109" s="85"/>
      <c r="Q109" s="85"/>
      <c r="R109" s="85"/>
      <c r="S109" s="85"/>
    </row>
    <row r="110" spans="2:19">
      <c r="C110" s="85"/>
      <c r="D110" s="85"/>
      <c r="E110" s="85"/>
      <c r="F110" s="85"/>
      <c r="G110" s="85"/>
      <c r="H110" s="85"/>
      <c r="I110" s="85"/>
      <c r="J110" s="85"/>
      <c r="K110" s="85"/>
      <c r="L110" s="85"/>
      <c r="M110" s="85"/>
      <c r="N110" s="85"/>
      <c r="O110" s="85"/>
      <c r="P110" s="85"/>
      <c r="Q110" s="85"/>
      <c r="R110" s="85"/>
      <c r="S110" s="85"/>
    </row>
    <row r="111" spans="2:19">
      <c r="D111" s="85"/>
      <c r="E111" s="85"/>
      <c r="F111" s="85"/>
      <c r="G111" s="85"/>
      <c r="H111" s="85"/>
      <c r="I111" s="85"/>
      <c r="J111" s="85"/>
      <c r="K111" s="85"/>
      <c r="L111" s="85"/>
      <c r="N111" s="85"/>
      <c r="O111" s="85"/>
      <c r="Q111" s="85"/>
      <c r="R111" s="85"/>
      <c r="S111" s="85"/>
    </row>
    <row r="112" spans="2:19">
      <c r="C112" s="85"/>
      <c r="D112" s="85"/>
      <c r="E112" s="85"/>
      <c r="F112" s="85"/>
      <c r="G112" s="85"/>
      <c r="H112" s="85"/>
      <c r="I112" s="85"/>
      <c r="J112" s="85"/>
      <c r="K112" s="85"/>
      <c r="L112" s="85"/>
      <c r="M112" s="85"/>
      <c r="N112" s="85"/>
      <c r="O112" s="85"/>
      <c r="P112" s="85"/>
      <c r="Q112" s="85"/>
      <c r="R112" s="85"/>
      <c r="S112" s="85"/>
    </row>
    <row r="113" spans="2:19">
      <c r="C113" s="85"/>
      <c r="D113" s="85"/>
      <c r="E113" s="85"/>
      <c r="F113" s="85"/>
      <c r="G113" s="85"/>
      <c r="H113" s="85"/>
      <c r="I113" s="85"/>
      <c r="J113" s="85"/>
      <c r="K113" s="85"/>
      <c r="L113" s="85"/>
      <c r="M113" s="85"/>
      <c r="N113" s="85"/>
      <c r="O113" s="85"/>
      <c r="P113" s="85"/>
      <c r="Q113" s="85"/>
      <c r="R113" s="85"/>
      <c r="S113" s="85"/>
    </row>
    <row r="114" spans="2:19">
      <c r="D114" s="85"/>
      <c r="E114" s="85"/>
      <c r="F114" s="85"/>
      <c r="G114" s="85"/>
      <c r="H114" s="85"/>
      <c r="I114" s="85"/>
      <c r="J114" s="85"/>
      <c r="K114" s="85"/>
      <c r="L114" s="85"/>
      <c r="M114" s="85"/>
      <c r="N114" s="85"/>
      <c r="O114" s="85"/>
      <c r="P114" s="85"/>
      <c r="Q114" s="85"/>
      <c r="R114" s="85"/>
      <c r="S114" s="85"/>
    </row>
    <row r="115" spans="2:19">
      <c r="D115" s="85"/>
      <c r="F115" s="85"/>
      <c r="G115" s="85"/>
      <c r="H115" s="85"/>
      <c r="I115" s="85"/>
      <c r="J115" s="85"/>
      <c r="K115" s="85"/>
      <c r="L115" s="85"/>
      <c r="M115" s="85"/>
      <c r="N115" s="85"/>
      <c r="O115" s="85"/>
      <c r="Q115" s="85"/>
      <c r="R115" s="85"/>
      <c r="S115" s="85"/>
    </row>
    <row r="116" spans="2:19">
      <c r="C116" s="85"/>
      <c r="D116" s="85"/>
      <c r="E116" s="85"/>
      <c r="F116" s="85"/>
      <c r="G116" s="85"/>
      <c r="H116" s="85"/>
      <c r="I116" s="85"/>
      <c r="J116" s="85"/>
      <c r="K116" s="85"/>
      <c r="L116" s="85"/>
      <c r="M116" s="85"/>
      <c r="N116" s="85"/>
      <c r="O116" s="85"/>
      <c r="P116" s="85"/>
      <c r="Q116" s="85"/>
      <c r="R116" s="85"/>
      <c r="S116" s="85"/>
    </row>
    <row r="117" spans="2:19">
      <c r="C117" s="85"/>
      <c r="D117" s="85"/>
      <c r="E117" s="85"/>
      <c r="F117" s="85"/>
      <c r="G117" s="85"/>
      <c r="H117" s="85"/>
      <c r="I117" s="85"/>
      <c r="J117" s="85"/>
      <c r="K117" s="85"/>
      <c r="L117" s="85"/>
      <c r="M117" s="85"/>
      <c r="N117" s="85"/>
      <c r="O117" s="85"/>
      <c r="P117" s="85"/>
      <c r="Q117" s="85"/>
      <c r="R117" s="85"/>
      <c r="S117" s="85"/>
    </row>
    <row r="118" spans="2:19">
      <c r="C118" s="85"/>
      <c r="D118" s="85"/>
      <c r="E118" s="85"/>
      <c r="F118" s="85"/>
      <c r="G118" s="85"/>
      <c r="H118" s="85"/>
      <c r="I118" s="85"/>
      <c r="J118" s="85"/>
      <c r="K118" s="85"/>
      <c r="L118" s="85"/>
      <c r="N118" s="85"/>
      <c r="O118" s="85"/>
      <c r="Q118" s="85"/>
      <c r="R118" s="85"/>
      <c r="S118" s="85"/>
    </row>
    <row r="119" spans="2:19">
      <c r="C119" s="85"/>
      <c r="D119" s="85"/>
      <c r="E119" s="85"/>
      <c r="F119" s="85"/>
      <c r="G119" s="85"/>
      <c r="H119" s="85"/>
      <c r="I119" s="85"/>
      <c r="J119" s="85"/>
      <c r="K119" s="85"/>
      <c r="L119" s="85"/>
      <c r="M119" s="85"/>
      <c r="N119" s="85"/>
      <c r="O119" s="85"/>
      <c r="P119" s="85"/>
      <c r="Q119" s="85"/>
      <c r="R119" s="85"/>
      <c r="S119" s="85"/>
    </row>
    <row r="120" spans="2:19">
      <c r="D120" s="85"/>
      <c r="F120" s="85"/>
      <c r="G120" s="85"/>
      <c r="H120" s="85"/>
      <c r="I120" s="85"/>
      <c r="K120" s="85"/>
      <c r="L120" s="85"/>
      <c r="N120" s="85"/>
      <c r="O120" s="85"/>
      <c r="Q120" s="85"/>
      <c r="R120" s="85"/>
      <c r="S120" s="85"/>
    </row>
    <row r="121" spans="2:19">
      <c r="Q121" s="85"/>
      <c r="R121" s="85"/>
      <c r="S121" s="85"/>
    </row>
    <row r="122" spans="2:19">
      <c r="B122" s="85"/>
      <c r="C122" s="85"/>
      <c r="D122" s="85"/>
      <c r="E122" s="85"/>
      <c r="F122" s="85"/>
      <c r="G122" s="85"/>
      <c r="H122" s="85"/>
      <c r="I122" s="85"/>
      <c r="J122" s="85"/>
      <c r="K122" s="85"/>
      <c r="L122" s="85"/>
      <c r="M122" s="85"/>
      <c r="N122" s="85"/>
      <c r="O122" s="85"/>
      <c r="P122" s="85"/>
      <c r="Q122" s="85"/>
      <c r="R122" s="85"/>
      <c r="S122" s="85"/>
    </row>
    <row r="125" spans="2:19">
      <c r="B125" s="85"/>
      <c r="C125" s="85"/>
      <c r="D125" s="85"/>
      <c r="E125" s="85"/>
      <c r="F125" s="85"/>
      <c r="G125" s="85"/>
      <c r="H125" s="85"/>
      <c r="I125" s="85"/>
      <c r="K125" s="85"/>
      <c r="N125" s="85"/>
      <c r="Q125" s="85"/>
      <c r="R125" s="85"/>
      <c r="S125" s="85"/>
    </row>
    <row r="126" spans="2:19">
      <c r="B126" s="85"/>
      <c r="C126" s="85"/>
      <c r="D126" s="85"/>
      <c r="E126" s="85"/>
      <c r="F126" s="85"/>
      <c r="H126" s="85"/>
      <c r="K126" s="85"/>
      <c r="N126" s="85"/>
      <c r="Q126" s="85"/>
      <c r="R126" s="85"/>
      <c r="S126" s="85"/>
    </row>
    <row r="127" spans="2:19">
      <c r="B127" s="85"/>
      <c r="C127" s="85"/>
      <c r="D127" s="85"/>
      <c r="E127" s="85"/>
      <c r="F127" s="85"/>
      <c r="G127" s="85"/>
      <c r="H127" s="85"/>
      <c r="I127" s="85"/>
      <c r="K127" s="85"/>
      <c r="N127" s="85"/>
      <c r="Q127" s="85"/>
      <c r="R127" s="85"/>
      <c r="S127" s="85"/>
    </row>
    <row r="128" spans="2:19">
      <c r="B128" s="85"/>
      <c r="C128" s="85"/>
      <c r="D128" s="85"/>
      <c r="E128" s="85"/>
      <c r="F128" s="85"/>
      <c r="H128" s="85"/>
      <c r="K128" s="85"/>
      <c r="N128" s="85"/>
      <c r="Q128" s="85"/>
      <c r="R128" s="85"/>
      <c r="S128" s="85"/>
    </row>
    <row r="129" spans="2:19">
      <c r="B129" s="85"/>
      <c r="C129" s="85"/>
      <c r="D129" s="85"/>
      <c r="E129" s="85"/>
      <c r="F129" s="85"/>
      <c r="G129" s="85"/>
      <c r="H129" s="85"/>
      <c r="I129" s="85"/>
      <c r="J129" s="85"/>
      <c r="K129" s="85"/>
      <c r="L129" s="85"/>
      <c r="N129" s="85"/>
      <c r="O129" s="85"/>
      <c r="Q129" s="85"/>
      <c r="R129" s="85"/>
      <c r="S129" s="85"/>
    </row>
    <row r="130" spans="2:19">
      <c r="B130" s="85"/>
      <c r="C130" s="85"/>
      <c r="D130" s="85"/>
      <c r="E130" s="85"/>
      <c r="F130" s="85"/>
      <c r="G130" s="85"/>
      <c r="H130" s="85"/>
      <c r="I130" s="85"/>
      <c r="K130" s="85"/>
      <c r="N130" s="85"/>
      <c r="Q130" s="85"/>
      <c r="R130" s="85"/>
      <c r="S130" s="85"/>
    </row>
    <row r="131" spans="2:19">
      <c r="C131" s="85"/>
      <c r="D131" s="85"/>
      <c r="E131" s="85"/>
      <c r="F131" s="85"/>
      <c r="G131" s="85"/>
      <c r="H131" s="85"/>
      <c r="I131" s="85"/>
      <c r="J131" s="85"/>
      <c r="K131" s="85"/>
      <c r="L131" s="85"/>
      <c r="N131" s="85"/>
      <c r="Q131" s="85"/>
      <c r="R131" s="85"/>
      <c r="S131" s="85"/>
    </row>
    <row r="132" spans="2:19">
      <c r="B132" s="85"/>
      <c r="C132" s="85"/>
      <c r="D132" s="85"/>
      <c r="E132" s="85"/>
      <c r="F132" s="85"/>
      <c r="H132" s="85"/>
      <c r="K132" s="85"/>
      <c r="N132" s="85"/>
      <c r="Q132" s="85"/>
      <c r="R132" s="85"/>
      <c r="S132" s="85"/>
    </row>
    <row r="133" spans="2:19">
      <c r="D133" s="85"/>
      <c r="E133" s="85"/>
      <c r="H133" s="85"/>
      <c r="K133" s="85"/>
      <c r="N133" s="85"/>
      <c r="Q133" s="85"/>
      <c r="R133" s="85"/>
      <c r="S133" s="85"/>
    </row>
    <row r="134" spans="2:19">
      <c r="B134" s="85"/>
      <c r="C134" s="85"/>
      <c r="D134" s="85"/>
      <c r="E134" s="85"/>
      <c r="F134" s="85"/>
      <c r="G134" s="85"/>
      <c r="H134" s="85"/>
      <c r="I134" s="85"/>
      <c r="J134" s="85"/>
      <c r="K134" s="85"/>
      <c r="L134" s="85"/>
      <c r="M134" s="85"/>
      <c r="N134" s="85"/>
      <c r="O134" s="85"/>
      <c r="Q134" s="85"/>
      <c r="R134" s="85"/>
      <c r="S134" s="85"/>
    </row>
    <row r="135" spans="2:19">
      <c r="B135" s="85"/>
      <c r="C135" s="85"/>
      <c r="D135" s="85"/>
      <c r="E135" s="85"/>
      <c r="F135" s="85"/>
      <c r="G135" s="85"/>
      <c r="H135" s="85"/>
      <c r="I135" s="85"/>
      <c r="K135" s="85"/>
      <c r="N135" s="85"/>
      <c r="Q135" s="85"/>
      <c r="R135" s="85"/>
      <c r="S135" s="85"/>
    </row>
    <row r="136" spans="2:19">
      <c r="B136" s="85"/>
      <c r="C136" s="85"/>
      <c r="D136" s="85"/>
      <c r="E136" s="85"/>
      <c r="F136" s="85"/>
      <c r="H136" s="85"/>
      <c r="K136" s="85"/>
      <c r="N136" s="85"/>
      <c r="Q136" s="85"/>
      <c r="R136" s="85"/>
      <c r="S136" s="85"/>
    </row>
    <row r="137" spans="2:19">
      <c r="B137" s="85"/>
      <c r="C137" s="85"/>
      <c r="D137" s="85"/>
      <c r="E137" s="85"/>
      <c r="F137" s="85"/>
      <c r="H137" s="85"/>
      <c r="K137" s="85"/>
      <c r="N137" s="85"/>
      <c r="Q137" s="85"/>
      <c r="R137" s="85"/>
      <c r="S137" s="85"/>
    </row>
    <row r="138" spans="2:19">
      <c r="B138" s="85"/>
      <c r="C138" s="85"/>
      <c r="D138" s="85"/>
      <c r="E138" s="85"/>
      <c r="F138" s="85"/>
      <c r="G138" s="85"/>
      <c r="H138" s="85"/>
      <c r="I138" s="85"/>
      <c r="J138" s="85"/>
      <c r="K138" s="85"/>
      <c r="L138" s="85"/>
      <c r="N138" s="85"/>
      <c r="Q138" s="85"/>
      <c r="R138" s="85"/>
      <c r="S138" s="85"/>
    </row>
    <row r="139" spans="2:19">
      <c r="B139" s="85"/>
      <c r="C139" s="85"/>
      <c r="D139" s="85"/>
      <c r="E139" s="85"/>
      <c r="F139" s="85"/>
      <c r="G139" s="85"/>
      <c r="H139" s="85"/>
      <c r="I139" s="85"/>
      <c r="K139" s="85"/>
      <c r="N139" s="85"/>
      <c r="Q139" s="85"/>
      <c r="R139" s="85"/>
      <c r="S139" s="85"/>
    </row>
    <row r="140" spans="2:19">
      <c r="B140" s="85"/>
      <c r="C140" s="85"/>
      <c r="D140" s="85"/>
      <c r="E140" s="85"/>
      <c r="F140" s="85"/>
      <c r="H140" s="85"/>
      <c r="I140" s="85"/>
      <c r="K140" s="85"/>
      <c r="N140" s="85"/>
      <c r="Q140" s="85"/>
      <c r="R140" s="85"/>
      <c r="S140" s="85"/>
    </row>
    <row r="141" spans="2:19">
      <c r="B141" s="85"/>
      <c r="C141" s="85"/>
      <c r="D141" s="85"/>
      <c r="E141" s="85"/>
      <c r="F141" s="85"/>
      <c r="G141" s="85"/>
      <c r="H141" s="85"/>
      <c r="K141" s="85"/>
      <c r="N141" s="85"/>
      <c r="Q141" s="85"/>
      <c r="R141" s="85"/>
      <c r="S141" s="85"/>
    </row>
    <row r="142" spans="2:19">
      <c r="B142" s="85"/>
      <c r="C142" s="85"/>
      <c r="D142" s="85"/>
      <c r="E142" s="85"/>
      <c r="F142" s="85"/>
      <c r="G142" s="85"/>
      <c r="H142" s="85"/>
      <c r="K142" s="85"/>
      <c r="N142" s="85"/>
      <c r="Q142" s="85"/>
      <c r="R142" s="85"/>
      <c r="S142" s="85"/>
    </row>
    <row r="143" spans="2:19">
      <c r="B143" s="85"/>
      <c r="C143" s="85"/>
      <c r="D143" s="85"/>
      <c r="E143" s="85"/>
      <c r="F143" s="85"/>
      <c r="H143" s="85"/>
      <c r="K143" s="85"/>
      <c r="N143" s="85"/>
      <c r="Q143" s="85"/>
      <c r="R143" s="85"/>
      <c r="S143" s="85"/>
    </row>
    <row r="144" spans="2:19">
      <c r="B144" s="85"/>
      <c r="C144" s="85"/>
      <c r="D144" s="85"/>
      <c r="E144" s="85"/>
      <c r="F144" s="85"/>
      <c r="G144" s="85"/>
      <c r="H144" s="85"/>
      <c r="I144" s="85"/>
      <c r="K144" s="85"/>
      <c r="N144" s="85"/>
      <c r="Q144" s="85"/>
      <c r="R144" s="85"/>
      <c r="S144" s="85"/>
    </row>
    <row r="145" spans="2:19">
      <c r="B145" s="85"/>
      <c r="C145" s="85"/>
      <c r="D145" s="85"/>
      <c r="E145" s="85"/>
      <c r="F145" s="85"/>
      <c r="G145" s="85"/>
      <c r="H145" s="85"/>
      <c r="I145" s="85"/>
      <c r="K145" s="85"/>
      <c r="N145" s="85"/>
      <c r="Q145" s="85"/>
      <c r="R145" s="85"/>
      <c r="S145" s="85"/>
    </row>
    <row r="146" spans="2:19">
      <c r="B146" s="85"/>
      <c r="C146" s="85"/>
      <c r="D146" s="85"/>
      <c r="E146" s="85"/>
      <c r="F146" s="85"/>
      <c r="G146" s="85"/>
      <c r="H146" s="85"/>
      <c r="I146" s="85"/>
      <c r="J146" s="85"/>
      <c r="K146" s="85"/>
      <c r="L146" s="85"/>
      <c r="N146" s="85"/>
      <c r="Q146" s="85"/>
      <c r="R146" s="85"/>
      <c r="S146" s="85"/>
    </row>
    <row r="147" spans="2:19">
      <c r="B147" s="85"/>
      <c r="C147" s="85"/>
      <c r="D147" s="85"/>
      <c r="E147" s="85"/>
      <c r="F147" s="85"/>
      <c r="G147" s="85"/>
      <c r="H147" s="85"/>
      <c r="I147" s="85"/>
      <c r="K147" s="85"/>
      <c r="L147" s="85"/>
      <c r="N147" s="85"/>
      <c r="Q147" s="85"/>
      <c r="R147" s="85"/>
      <c r="S147" s="85"/>
    </row>
    <row r="148" spans="2:19">
      <c r="B148" s="85"/>
      <c r="C148" s="85"/>
      <c r="D148" s="85"/>
      <c r="E148" s="85"/>
      <c r="F148" s="85"/>
      <c r="G148" s="85"/>
      <c r="H148" s="85"/>
      <c r="I148" s="85"/>
      <c r="K148" s="85"/>
      <c r="N148" s="85"/>
      <c r="Q148" s="85"/>
      <c r="R148" s="85"/>
      <c r="S148" s="85"/>
    </row>
    <row r="149" spans="2:19">
      <c r="B149" s="85"/>
      <c r="C149" s="85"/>
      <c r="D149" s="85"/>
      <c r="E149" s="85"/>
      <c r="F149" s="85"/>
      <c r="H149" s="85"/>
      <c r="I149" s="85"/>
      <c r="K149" s="85"/>
      <c r="N149" s="85"/>
      <c r="Q149" s="85"/>
      <c r="R149" s="85"/>
      <c r="S149" s="85"/>
    </row>
    <row r="150" spans="2:19">
      <c r="B150" s="85"/>
      <c r="C150" s="85"/>
      <c r="D150" s="85"/>
      <c r="E150" s="85"/>
      <c r="F150" s="85"/>
      <c r="G150" s="85"/>
      <c r="H150" s="85"/>
      <c r="I150" s="85"/>
      <c r="K150" s="85"/>
      <c r="N150" s="85"/>
      <c r="Q150" s="85"/>
      <c r="R150" s="85"/>
      <c r="S150" s="85"/>
    </row>
    <row r="151" spans="2:19">
      <c r="B151" s="85"/>
      <c r="C151" s="85"/>
      <c r="D151" s="85"/>
      <c r="E151" s="85"/>
      <c r="F151" s="85"/>
      <c r="H151" s="85"/>
      <c r="K151" s="85"/>
      <c r="N151" s="85"/>
      <c r="Q151" s="85"/>
      <c r="R151" s="85"/>
      <c r="S151" s="85"/>
    </row>
    <row r="152" spans="2:19">
      <c r="B152" s="85"/>
      <c r="C152" s="85"/>
      <c r="D152" s="85"/>
      <c r="E152" s="85"/>
      <c r="F152" s="85"/>
      <c r="H152" s="85"/>
      <c r="K152" s="85"/>
      <c r="N152" s="85"/>
      <c r="Q152" s="85"/>
      <c r="R152" s="85"/>
      <c r="S152" s="85"/>
    </row>
    <row r="153" spans="2:19">
      <c r="B153" s="85"/>
      <c r="C153" s="85"/>
      <c r="D153" s="85"/>
      <c r="E153" s="85"/>
      <c r="F153" s="85"/>
      <c r="G153" s="85"/>
      <c r="H153" s="85"/>
      <c r="I153" s="85"/>
      <c r="K153" s="85"/>
      <c r="N153" s="85"/>
      <c r="Q153" s="85"/>
      <c r="R153" s="85"/>
      <c r="S153" s="85"/>
    </row>
    <row r="154" spans="2:19">
      <c r="C154" s="85"/>
      <c r="D154" s="85"/>
      <c r="E154" s="85"/>
      <c r="F154" s="85"/>
      <c r="G154" s="85"/>
      <c r="H154" s="85"/>
      <c r="I154" s="85"/>
      <c r="K154" s="85"/>
      <c r="N154" s="85"/>
      <c r="Q154" s="85"/>
      <c r="R154" s="85"/>
      <c r="S154" s="85"/>
    </row>
    <row r="155" spans="2:19">
      <c r="B155" s="85"/>
      <c r="C155" s="85"/>
      <c r="D155" s="85"/>
      <c r="E155" s="85"/>
      <c r="F155" s="85"/>
      <c r="G155" s="85"/>
      <c r="H155" s="85"/>
      <c r="I155" s="85"/>
      <c r="J155" s="85"/>
      <c r="K155" s="85"/>
      <c r="L155" s="85"/>
      <c r="M155" s="85"/>
      <c r="N155" s="85"/>
      <c r="O155" s="85"/>
      <c r="Q155" s="85"/>
      <c r="R155" s="85"/>
      <c r="S155" s="85"/>
    </row>
    <row r="156" spans="2:19">
      <c r="B156" s="85"/>
      <c r="C156" s="85"/>
      <c r="D156" s="85"/>
      <c r="E156" s="85"/>
      <c r="F156" s="85"/>
      <c r="H156" s="85"/>
      <c r="K156" s="85"/>
      <c r="N156" s="85"/>
      <c r="Q156" s="85"/>
      <c r="R156" s="85"/>
      <c r="S156" s="85"/>
    </row>
    <row r="157" spans="2:19">
      <c r="B157" s="85"/>
      <c r="C157" s="85"/>
      <c r="D157" s="85"/>
      <c r="E157" s="85"/>
      <c r="F157" s="85"/>
      <c r="G157" s="85"/>
      <c r="H157" s="85"/>
      <c r="I157" s="85"/>
      <c r="J157" s="85"/>
      <c r="K157" s="85"/>
      <c r="L157" s="85"/>
      <c r="M157" s="85"/>
      <c r="N157" s="85"/>
      <c r="O157" s="85"/>
      <c r="Q157" s="85"/>
      <c r="R157" s="85"/>
      <c r="S157" s="85"/>
    </row>
    <row r="158" spans="2:19">
      <c r="B158" s="85"/>
      <c r="C158" s="85"/>
      <c r="D158" s="85"/>
      <c r="E158" s="85"/>
      <c r="F158" s="85"/>
      <c r="G158" s="85"/>
      <c r="H158" s="85"/>
      <c r="I158" s="85"/>
      <c r="K158" s="85"/>
      <c r="N158" s="85"/>
      <c r="Q158" s="85"/>
      <c r="R158" s="85"/>
      <c r="S158" s="85"/>
    </row>
    <row r="159" spans="2:19">
      <c r="B159" s="85"/>
      <c r="C159" s="85"/>
      <c r="D159" s="85"/>
      <c r="E159" s="85"/>
      <c r="F159" s="85"/>
      <c r="H159" s="85"/>
      <c r="K159" s="85"/>
      <c r="N159" s="85"/>
      <c r="Q159" s="85"/>
      <c r="R159" s="85"/>
      <c r="S159" s="85"/>
    </row>
    <row r="160" spans="2:19">
      <c r="B160" s="85"/>
      <c r="C160" s="85"/>
      <c r="D160" s="85"/>
      <c r="E160" s="85"/>
      <c r="F160" s="85"/>
      <c r="G160" s="85"/>
      <c r="H160" s="85"/>
      <c r="I160" s="85"/>
      <c r="K160" s="85"/>
      <c r="N160" s="85"/>
      <c r="Q160" s="85"/>
      <c r="R160" s="85"/>
      <c r="S160" s="85"/>
    </row>
    <row r="161" spans="2:19">
      <c r="B161" s="85"/>
      <c r="C161" s="85"/>
      <c r="D161" s="85"/>
      <c r="E161" s="85"/>
      <c r="F161" s="85"/>
      <c r="H161" s="85"/>
      <c r="K161" s="85"/>
      <c r="L161" s="85"/>
      <c r="N161" s="85"/>
      <c r="Q161" s="85"/>
      <c r="R161" s="85"/>
      <c r="S161" s="85"/>
    </row>
    <row r="162" spans="2:19">
      <c r="B162" s="85"/>
      <c r="C162" s="85"/>
      <c r="D162" s="85"/>
      <c r="E162" s="85"/>
      <c r="F162" s="85"/>
      <c r="G162" s="85"/>
      <c r="H162" s="85"/>
      <c r="I162" s="85"/>
      <c r="K162" s="85"/>
      <c r="N162" s="85"/>
      <c r="Q162" s="85"/>
      <c r="R162" s="85"/>
      <c r="S162" s="85"/>
    </row>
    <row r="163" spans="2:19">
      <c r="B163" s="85"/>
      <c r="C163" s="85"/>
      <c r="D163" s="85"/>
      <c r="E163" s="85"/>
      <c r="F163" s="85"/>
      <c r="G163" s="85"/>
      <c r="H163" s="85"/>
      <c r="I163" s="85"/>
      <c r="J163" s="85"/>
      <c r="K163" s="85"/>
      <c r="L163" s="85"/>
      <c r="N163" s="85"/>
      <c r="Q163" s="85"/>
      <c r="R163" s="85"/>
      <c r="S163" s="85"/>
    </row>
    <row r="164" spans="2:19">
      <c r="C164" s="85"/>
      <c r="D164" s="85"/>
      <c r="E164" s="85"/>
      <c r="F164" s="85"/>
      <c r="G164" s="85"/>
      <c r="H164" s="85"/>
      <c r="I164" s="85"/>
      <c r="K164" s="85"/>
      <c r="N164" s="85"/>
      <c r="Q164" s="85"/>
      <c r="R164" s="85"/>
      <c r="S164" s="85"/>
    </row>
    <row r="165" spans="2:19">
      <c r="B165" s="85"/>
      <c r="C165" s="85"/>
      <c r="D165" s="85"/>
      <c r="E165" s="85"/>
      <c r="F165" s="85"/>
      <c r="G165" s="85"/>
      <c r="H165" s="85"/>
      <c r="I165" s="85"/>
      <c r="K165" s="85"/>
      <c r="N165" s="85"/>
      <c r="Q165" s="85"/>
      <c r="R165" s="85"/>
      <c r="S165" s="85"/>
    </row>
    <row r="166" spans="2:19">
      <c r="B166" s="85"/>
      <c r="C166" s="85"/>
      <c r="D166" s="85"/>
      <c r="E166" s="85"/>
      <c r="F166" s="85"/>
      <c r="H166" s="85"/>
      <c r="K166" s="85"/>
      <c r="N166" s="85"/>
      <c r="Q166" s="85"/>
      <c r="R166" s="85"/>
      <c r="S166" s="85"/>
    </row>
    <row r="167" spans="2:19">
      <c r="B167" s="85"/>
      <c r="C167" s="85"/>
      <c r="D167" s="85"/>
      <c r="E167" s="85"/>
      <c r="F167" s="85"/>
      <c r="G167" s="85"/>
      <c r="H167" s="85"/>
      <c r="K167" s="85"/>
      <c r="N167" s="85"/>
      <c r="Q167" s="85"/>
      <c r="R167" s="85"/>
      <c r="S167" s="85"/>
    </row>
    <row r="168" spans="2:19">
      <c r="B168" s="85"/>
      <c r="C168" s="85"/>
      <c r="D168" s="85"/>
      <c r="E168" s="85"/>
      <c r="F168" s="85"/>
      <c r="G168" s="85"/>
      <c r="H168" s="85"/>
      <c r="I168" s="85"/>
      <c r="J168" s="85"/>
      <c r="K168" s="85"/>
      <c r="L168" s="85"/>
      <c r="M168" s="85"/>
      <c r="N168" s="85"/>
      <c r="Q168" s="85"/>
      <c r="R168" s="85"/>
      <c r="S168" s="85"/>
    </row>
    <row r="169" spans="2:19">
      <c r="B169" s="85"/>
      <c r="C169" s="85"/>
      <c r="D169" s="85"/>
      <c r="E169" s="85"/>
      <c r="F169" s="85"/>
      <c r="H169" s="85"/>
      <c r="K169" s="85"/>
      <c r="N169" s="85"/>
      <c r="Q169" s="85"/>
      <c r="R169" s="85"/>
      <c r="S169" s="85"/>
    </row>
    <row r="170" spans="2:19">
      <c r="C170" s="85"/>
      <c r="D170" s="85"/>
      <c r="E170" s="85"/>
      <c r="F170" s="85"/>
      <c r="G170" s="85"/>
      <c r="H170" s="85"/>
      <c r="I170" s="85"/>
      <c r="K170" s="85"/>
      <c r="L170" s="85"/>
      <c r="N170" s="85"/>
      <c r="Q170" s="85"/>
      <c r="R170" s="85"/>
      <c r="S170" s="85"/>
    </row>
    <row r="171" spans="2:19">
      <c r="B171" s="85"/>
      <c r="C171" s="85"/>
      <c r="D171" s="85"/>
      <c r="E171" s="85"/>
      <c r="F171" s="85"/>
      <c r="G171" s="85"/>
      <c r="H171" s="85"/>
      <c r="I171" s="85"/>
      <c r="K171" s="85"/>
      <c r="N171" s="85"/>
      <c r="Q171" s="85"/>
      <c r="R171" s="85"/>
      <c r="S171" s="85"/>
    </row>
    <row r="172" spans="2:19">
      <c r="B172" s="85"/>
      <c r="C172" s="85"/>
      <c r="D172" s="85"/>
      <c r="E172" s="85"/>
      <c r="F172" s="85"/>
      <c r="G172" s="85"/>
      <c r="H172" s="85"/>
      <c r="I172" s="85"/>
      <c r="K172" s="85"/>
      <c r="N172" s="85"/>
      <c r="Q172" s="85"/>
      <c r="R172" s="85"/>
      <c r="S172" s="85"/>
    </row>
    <row r="173" spans="2:19">
      <c r="B173" s="85"/>
      <c r="C173" s="85"/>
      <c r="D173" s="85"/>
      <c r="E173" s="85"/>
      <c r="F173" s="85"/>
      <c r="H173" s="85"/>
      <c r="K173" s="85"/>
      <c r="N173" s="85"/>
      <c r="Q173" s="85"/>
      <c r="R173" s="85"/>
      <c r="S173" s="85"/>
    </row>
    <row r="174" spans="2:19">
      <c r="B174" s="85"/>
      <c r="C174" s="85"/>
      <c r="D174" s="85"/>
      <c r="E174" s="85"/>
      <c r="F174" s="85"/>
      <c r="G174" s="85"/>
      <c r="H174" s="85"/>
      <c r="I174" s="85"/>
      <c r="K174" s="85"/>
      <c r="N174" s="85"/>
      <c r="Q174" s="85"/>
      <c r="R174" s="85"/>
      <c r="S174" s="85"/>
    </row>
    <row r="175" spans="2:19">
      <c r="B175" s="85"/>
      <c r="C175" s="85"/>
      <c r="D175" s="85"/>
      <c r="E175" s="85"/>
      <c r="H175" s="85"/>
      <c r="K175" s="85"/>
      <c r="N175" s="85"/>
      <c r="Q175" s="85"/>
      <c r="R175" s="85"/>
      <c r="S175" s="85"/>
    </row>
    <row r="176" spans="2:19">
      <c r="Q176" s="85"/>
      <c r="R176" s="85"/>
      <c r="S176" s="85"/>
    </row>
    <row r="177" spans="2:19">
      <c r="B177" s="85"/>
      <c r="C177" s="85"/>
      <c r="D177" s="85"/>
      <c r="E177" s="85"/>
      <c r="F177" s="85"/>
      <c r="G177" s="85"/>
      <c r="H177" s="85"/>
      <c r="I177" s="85"/>
      <c r="J177" s="85"/>
      <c r="K177" s="85"/>
      <c r="L177" s="85"/>
      <c r="M177" s="85"/>
      <c r="N177" s="85"/>
      <c r="O177" s="85"/>
      <c r="Q177" s="85"/>
      <c r="R177" s="85"/>
      <c r="S177" s="85"/>
    </row>
    <row r="180" spans="2:19">
      <c r="B180" s="85"/>
      <c r="C180" s="85"/>
      <c r="D180" s="85"/>
      <c r="E180" s="85"/>
      <c r="F180" s="85"/>
      <c r="G180" s="85"/>
      <c r="H180" s="85"/>
      <c r="I180" s="85"/>
      <c r="J180" s="85"/>
      <c r="K180" s="85"/>
      <c r="L180" s="85"/>
      <c r="M180" s="85"/>
      <c r="N180" s="85"/>
      <c r="O180" s="85"/>
      <c r="P180" s="85"/>
      <c r="Q180" s="85"/>
      <c r="R180" s="85"/>
      <c r="S180" s="85"/>
    </row>
    <row r="181" spans="2:19">
      <c r="B181" s="85"/>
      <c r="C181" s="85"/>
      <c r="D181" s="85"/>
      <c r="E181" s="85"/>
      <c r="F181" s="85"/>
      <c r="G181" s="85"/>
      <c r="H181" s="85"/>
      <c r="I181" s="85"/>
      <c r="J181" s="85"/>
      <c r="K181" s="85"/>
      <c r="L181" s="85"/>
      <c r="M181" s="85"/>
      <c r="N181" s="85"/>
      <c r="O181" s="85"/>
      <c r="P181" s="85"/>
      <c r="Q181" s="85"/>
      <c r="R181" s="85"/>
      <c r="S181" s="85"/>
    </row>
    <row r="182" spans="2:19">
      <c r="B182" s="85"/>
      <c r="C182" s="85"/>
      <c r="D182" s="85"/>
      <c r="E182" s="85"/>
      <c r="F182" s="85"/>
      <c r="G182" s="85"/>
      <c r="H182" s="85"/>
      <c r="I182" s="85"/>
      <c r="J182" s="85"/>
      <c r="K182" s="85"/>
      <c r="L182" s="85"/>
      <c r="M182" s="85"/>
      <c r="N182" s="85"/>
      <c r="O182" s="85"/>
      <c r="P182" s="85"/>
      <c r="Q182" s="85"/>
      <c r="R182" s="85"/>
      <c r="S182" s="85"/>
    </row>
    <row r="183" spans="2:19">
      <c r="B183" s="85"/>
      <c r="C183" s="85"/>
      <c r="D183" s="85"/>
      <c r="E183" s="85"/>
      <c r="F183" s="85"/>
      <c r="G183" s="85"/>
      <c r="H183" s="85"/>
      <c r="I183" s="85"/>
      <c r="J183" s="85"/>
      <c r="K183" s="85"/>
      <c r="L183" s="85"/>
      <c r="M183" s="85"/>
      <c r="N183" s="85"/>
      <c r="O183" s="85"/>
      <c r="P183" s="85"/>
      <c r="Q183" s="85"/>
      <c r="R183" s="85"/>
      <c r="S183" s="85"/>
    </row>
    <row r="184" spans="2:19">
      <c r="B184" s="85"/>
      <c r="C184" s="85"/>
      <c r="D184" s="85"/>
      <c r="E184" s="85"/>
      <c r="F184" s="85"/>
      <c r="G184" s="85"/>
      <c r="H184" s="85"/>
      <c r="I184" s="85"/>
      <c r="J184" s="85"/>
      <c r="K184" s="85"/>
      <c r="L184" s="85"/>
      <c r="M184" s="85"/>
      <c r="N184" s="85"/>
      <c r="O184" s="85"/>
      <c r="P184" s="85"/>
      <c r="Q184" s="85"/>
      <c r="R184" s="85"/>
      <c r="S184" s="85"/>
    </row>
    <row r="185" spans="2:19">
      <c r="B185" s="85"/>
      <c r="C185" s="85"/>
      <c r="D185" s="85"/>
      <c r="E185" s="85"/>
      <c r="F185" s="85"/>
      <c r="G185" s="85"/>
      <c r="H185" s="85"/>
      <c r="I185" s="85"/>
      <c r="J185" s="85"/>
      <c r="K185" s="85"/>
      <c r="L185" s="85"/>
      <c r="M185" s="85"/>
      <c r="N185" s="85"/>
      <c r="O185" s="85"/>
      <c r="P185" s="85"/>
      <c r="Q185" s="85"/>
      <c r="R185" s="85"/>
      <c r="S185" s="85"/>
    </row>
    <row r="186" spans="2:19">
      <c r="B186" s="85"/>
      <c r="C186" s="85"/>
      <c r="D186" s="85"/>
      <c r="E186" s="85"/>
      <c r="F186" s="85"/>
      <c r="G186" s="85"/>
      <c r="H186" s="85"/>
      <c r="I186" s="85"/>
      <c r="J186" s="85"/>
      <c r="K186" s="85"/>
      <c r="L186" s="85"/>
      <c r="M186" s="85"/>
      <c r="N186" s="85"/>
      <c r="O186" s="85"/>
      <c r="P186" s="85"/>
      <c r="Q186" s="85"/>
      <c r="R186" s="85"/>
      <c r="S186" s="85"/>
    </row>
    <row r="187" spans="2:19">
      <c r="B187" s="85"/>
      <c r="C187" s="85"/>
      <c r="D187" s="85"/>
      <c r="E187" s="85"/>
      <c r="F187" s="85"/>
      <c r="G187" s="85"/>
      <c r="H187" s="85"/>
      <c r="I187" s="85"/>
      <c r="J187" s="85"/>
      <c r="K187" s="85"/>
      <c r="L187" s="85"/>
      <c r="M187" s="85"/>
      <c r="N187" s="85"/>
      <c r="O187" s="85"/>
      <c r="P187" s="85"/>
      <c r="Q187" s="85"/>
      <c r="R187" s="85"/>
      <c r="S187" s="85"/>
    </row>
    <row r="188" spans="2:19">
      <c r="B188" s="85"/>
      <c r="C188" s="85"/>
      <c r="D188" s="85"/>
      <c r="E188" s="85"/>
      <c r="F188" s="85"/>
      <c r="G188" s="85"/>
      <c r="H188" s="85"/>
      <c r="I188" s="85"/>
      <c r="J188" s="85"/>
      <c r="K188" s="85"/>
      <c r="L188" s="85"/>
      <c r="M188" s="85"/>
      <c r="N188" s="85"/>
      <c r="O188" s="85"/>
      <c r="P188" s="85"/>
      <c r="Q188" s="85"/>
      <c r="R188" s="85"/>
      <c r="S188" s="85"/>
    </row>
    <row r="189" spans="2:19">
      <c r="B189" s="85"/>
      <c r="C189" s="85"/>
      <c r="D189" s="85"/>
      <c r="E189" s="85"/>
      <c r="F189" s="85"/>
      <c r="G189" s="85"/>
      <c r="H189" s="85"/>
      <c r="I189" s="85"/>
      <c r="J189" s="85"/>
      <c r="K189" s="85"/>
      <c r="L189" s="85"/>
      <c r="M189" s="85"/>
      <c r="N189" s="85"/>
      <c r="O189" s="85"/>
      <c r="P189" s="85"/>
      <c r="Q189" s="85"/>
      <c r="R189" s="85"/>
      <c r="S189" s="85"/>
    </row>
    <row r="190" spans="2:19">
      <c r="B190" s="85"/>
      <c r="C190" s="85"/>
      <c r="D190" s="85"/>
      <c r="E190" s="85"/>
      <c r="F190" s="85"/>
      <c r="G190" s="85"/>
      <c r="H190" s="85"/>
      <c r="I190" s="85"/>
      <c r="J190" s="85"/>
      <c r="K190" s="85"/>
      <c r="L190" s="85"/>
      <c r="M190" s="85"/>
      <c r="N190" s="85"/>
      <c r="O190" s="85"/>
      <c r="P190" s="85"/>
      <c r="Q190" s="85"/>
      <c r="R190" s="85"/>
      <c r="S190" s="85"/>
    </row>
    <row r="191" spans="2:19">
      <c r="B191" s="85"/>
      <c r="C191" s="85"/>
      <c r="D191" s="85"/>
      <c r="E191" s="85"/>
      <c r="F191" s="85"/>
      <c r="G191" s="85"/>
      <c r="H191" s="85"/>
      <c r="I191" s="85"/>
      <c r="J191" s="85"/>
      <c r="K191" s="85"/>
      <c r="L191" s="85"/>
      <c r="M191" s="85"/>
      <c r="N191" s="85"/>
      <c r="O191" s="85"/>
      <c r="P191" s="85"/>
      <c r="Q191" s="85"/>
      <c r="R191" s="85"/>
      <c r="S191" s="85"/>
    </row>
    <row r="192" spans="2:19">
      <c r="B192" s="85"/>
      <c r="C192" s="85"/>
      <c r="D192" s="85"/>
      <c r="E192" s="85"/>
      <c r="F192" s="85"/>
      <c r="G192" s="85"/>
      <c r="H192" s="85"/>
      <c r="I192" s="85"/>
      <c r="J192" s="85"/>
      <c r="K192" s="85"/>
      <c r="L192" s="85"/>
      <c r="M192" s="85"/>
      <c r="N192" s="85"/>
      <c r="O192" s="85"/>
      <c r="P192" s="85"/>
      <c r="Q192" s="85"/>
      <c r="R192" s="85"/>
      <c r="S192" s="85"/>
    </row>
    <row r="193" spans="2:19">
      <c r="B193" s="85"/>
      <c r="C193" s="85"/>
      <c r="D193" s="85"/>
      <c r="E193" s="85"/>
      <c r="F193" s="85"/>
      <c r="G193" s="85"/>
      <c r="H193" s="85"/>
      <c r="I193" s="85"/>
      <c r="J193" s="85"/>
      <c r="K193" s="85"/>
      <c r="L193" s="85"/>
      <c r="M193" s="85"/>
      <c r="N193" s="85"/>
      <c r="O193" s="85"/>
      <c r="P193" s="85"/>
      <c r="Q193" s="85"/>
      <c r="R193" s="85"/>
      <c r="S193" s="85"/>
    </row>
    <row r="194" spans="2:19">
      <c r="B194" s="85"/>
      <c r="C194" s="85"/>
      <c r="D194" s="85"/>
      <c r="E194" s="85"/>
      <c r="F194" s="85"/>
      <c r="G194" s="85"/>
      <c r="H194" s="85"/>
      <c r="I194" s="85"/>
      <c r="J194" s="85"/>
      <c r="K194" s="85"/>
      <c r="L194" s="85"/>
      <c r="M194" s="85"/>
      <c r="N194" s="85"/>
      <c r="O194" s="85"/>
      <c r="P194" s="85"/>
      <c r="Q194" s="85"/>
      <c r="R194" s="85"/>
      <c r="S194" s="85"/>
    </row>
    <row r="195" spans="2:19">
      <c r="B195" s="85"/>
      <c r="C195" s="85"/>
      <c r="D195" s="85"/>
      <c r="E195" s="85"/>
      <c r="F195" s="85"/>
      <c r="G195" s="85"/>
      <c r="H195" s="85"/>
      <c r="I195" s="85"/>
      <c r="J195" s="85"/>
      <c r="K195" s="85"/>
      <c r="L195" s="85"/>
      <c r="M195" s="85"/>
      <c r="N195" s="85"/>
      <c r="O195" s="85"/>
      <c r="P195" s="85"/>
      <c r="Q195" s="85"/>
      <c r="R195" s="85"/>
      <c r="S195" s="85"/>
    </row>
    <row r="196" spans="2:19">
      <c r="B196" s="85"/>
      <c r="C196" s="85"/>
      <c r="D196" s="85"/>
      <c r="E196" s="85"/>
      <c r="F196" s="85"/>
      <c r="G196" s="85"/>
      <c r="H196" s="85"/>
      <c r="I196" s="85"/>
      <c r="J196" s="85"/>
      <c r="K196" s="85"/>
      <c r="L196" s="85"/>
      <c r="M196" s="85"/>
      <c r="N196" s="85"/>
      <c r="O196" s="85"/>
      <c r="P196" s="85"/>
      <c r="Q196" s="85"/>
      <c r="R196" s="85"/>
      <c r="S196" s="85"/>
    </row>
    <row r="197" spans="2:19">
      <c r="B197" s="85"/>
      <c r="C197" s="85"/>
      <c r="D197" s="85"/>
      <c r="E197" s="85"/>
      <c r="F197" s="85"/>
      <c r="G197" s="85"/>
      <c r="H197" s="85"/>
      <c r="I197" s="85"/>
      <c r="J197" s="85"/>
      <c r="K197" s="85"/>
      <c r="L197" s="85"/>
      <c r="M197" s="85"/>
      <c r="N197" s="85"/>
      <c r="O197" s="85"/>
      <c r="P197" s="85"/>
      <c r="Q197" s="85"/>
      <c r="R197" s="85"/>
      <c r="S197" s="85"/>
    </row>
    <row r="198" spans="2:19">
      <c r="B198" s="85"/>
      <c r="C198" s="85"/>
      <c r="D198" s="85"/>
      <c r="E198" s="85"/>
      <c r="F198" s="85"/>
      <c r="G198" s="85"/>
      <c r="H198" s="85"/>
      <c r="I198" s="85"/>
      <c r="J198" s="85"/>
      <c r="K198" s="85"/>
      <c r="L198" s="85"/>
      <c r="M198" s="85"/>
      <c r="N198" s="85"/>
      <c r="O198" s="85"/>
      <c r="P198" s="85"/>
      <c r="Q198" s="85"/>
      <c r="R198" s="85"/>
      <c r="S198" s="85"/>
    </row>
    <row r="199" spans="2:19">
      <c r="B199" s="85"/>
      <c r="C199" s="85"/>
      <c r="D199" s="85"/>
      <c r="E199" s="85"/>
      <c r="F199" s="85"/>
      <c r="G199" s="85"/>
      <c r="H199" s="85"/>
      <c r="I199" s="85"/>
      <c r="J199" s="85"/>
      <c r="K199" s="85"/>
      <c r="L199" s="85"/>
      <c r="M199" s="85"/>
      <c r="N199" s="85"/>
      <c r="O199" s="85"/>
      <c r="P199" s="85"/>
      <c r="Q199" s="85"/>
      <c r="R199" s="85"/>
      <c r="S199" s="85"/>
    </row>
    <row r="200" spans="2:19">
      <c r="B200" s="85"/>
      <c r="C200" s="85"/>
      <c r="D200" s="85"/>
      <c r="E200" s="85"/>
      <c r="F200" s="85"/>
      <c r="G200" s="85"/>
      <c r="H200" s="85"/>
      <c r="I200" s="85"/>
      <c r="J200" s="85"/>
      <c r="K200" s="85"/>
      <c r="L200" s="85"/>
      <c r="M200" s="85"/>
      <c r="N200" s="85"/>
      <c r="O200" s="85"/>
      <c r="P200" s="85"/>
      <c r="Q200" s="85"/>
      <c r="R200" s="85"/>
      <c r="S200" s="85"/>
    </row>
    <row r="201" spans="2:19">
      <c r="B201" s="85"/>
      <c r="C201" s="85"/>
      <c r="D201" s="85"/>
      <c r="E201" s="85"/>
      <c r="F201" s="85"/>
      <c r="G201" s="85"/>
      <c r="H201" s="85"/>
      <c r="I201" s="85"/>
      <c r="J201" s="85"/>
      <c r="K201" s="85"/>
      <c r="L201" s="85"/>
      <c r="M201" s="85"/>
      <c r="N201" s="85"/>
      <c r="O201" s="85"/>
      <c r="P201" s="85"/>
      <c r="Q201" s="85"/>
      <c r="R201" s="85"/>
      <c r="S201" s="85"/>
    </row>
    <row r="202" spans="2:19">
      <c r="B202" s="85"/>
      <c r="C202" s="85"/>
      <c r="D202" s="85"/>
      <c r="E202" s="85"/>
      <c r="F202" s="85"/>
      <c r="G202" s="85"/>
      <c r="H202" s="85"/>
      <c r="I202" s="85"/>
      <c r="J202" s="85"/>
      <c r="K202" s="85"/>
      <c r="L202" s="85"/>
      <c r="M202" s="85"/>
      <c r="N202" s="85"/>
      <c r="O202" s="85"/>
      <c r="P202" s="85"/>
      <c r="Q202" s="85"/>
      <c r="R202" s="85"/>
      <c r="S202" s="85"/>
    </row>
    <row r="203" spans="2:19">
      <c r="B203" s="85"/>
      <c r="C203" s="85"/>
      <c r="D203" s="85"/>
      <c r="E203" s="85"/>
      <c r="F203" s="85"/>
      <c r="G203" s="85"/>
      <c r="H203" s="85"/>
      <c r="I203" s="85"/>
      <c r="J203" s="85"/>
      <c r="K203" s="85"/>
      <c r="L203" s="85"/>
      <c r="M203" s="85"/>
      <c r="N203" s="85"/>
      <c r="O203" s="85"/>
      <c r="P203" s="85"/>
      <c r="Q203" s="85"/>
      <c r="R203" s="85"/>
      <c r="S203" s="85"/>
    </row>
    <row r="204" spans="2:19">
      <c r="B204" s="85"/>
      <c r="C204" s="85"/>
      <c r="D204" s="85"/>
      <c r="E204" s="85"/>
      <c r="F204" s="85"/>
      <c r="G204" s="85"/>
      <c r="H204" s="85"/>
      <c r="I204" s="85"/>
      <c r="J204" s="85"/>
      <c r="K204" s="85"/>
      <c r="L204" s="85"/>
      <c r="M204" s="85"/>
      <c r="N204" s="85"/>
      <c r="O204" s="85"/>
      <c r="P204" s="85"/>
      <c r="Q204" s="85"/>
      <c r="R204" s="85"/>
      <c r="S204" s="85"/>
    </row>
    <row r="205" spans="2:19">
      <c r="B205" s="85"/>
      <c r="C205" s="85"/>
      <c r="D205" s="85"/>
      <c r="E205" s="85"/>
      <c r="F205" s="85"/>
      <c r="G205" s="85"/>
      <c r="H205" s="85"/>
      <c r="I205" s="85"/>
      <c r="J205" s="85"/>
      <c r="K205" s="85"/>
      <c r="L205" s="85"/>
      <c r="M205" s="85"/>
      <c r="N205" s="85"/>
      <c r="O205" s="85"/>
      <c r="P205" s="85"/>
      <c r="Q205" s="85"/>
      <c r="R205" s="85"/>
      <c r="S205" s="85"/>
    </row>
    <row r="206" spans="2:19">
      <c r="B206" s="85"/>
      <c r="C206" s="85"/>
      <c r="D206" s="85"/>
      <c r="E206" s="85"/>
      <c r="F206" s="85"/>
      <c r="G206" s="85"/>
      <c r="H206" s="85"/>
      <c r="I206" s="85"/>
      <c r="J206" s="85"/>
      <c r="K206" s="85"/>
      <c r="L206" s="85"/>
      <c r="M206" s="85"/>
      <c r="N206" s="85"/>
      <c r="O206" s="85"/>
      <c r="P206" s="85"/>
      <c r="Q206" s="85"/>
      <c r="R206" s="85"/>
      <c r="S206" s="85"/>
    </row>
    <row r="207" spans="2:19">
      <c r="B207" s="85"/>
      <c r="C207" s="85"/>
      <c r="D207" s="85"/>
      <c r="E207" s="85"/>
      <c r="F207" s="85"/>
      <c r="G207" s="85"/>
      <c r="H207" s="85"/>
      <c r="I207" s="85"/>
      <c r="J207" s="85"/>
      <c r="K207" s="85"/>
      <c r="L207" s="85"/>
      <c r="M207" s="85"/>
      <c r="N207" s="85"/>
      <c r="O207" s="85"/>
      <c r="P207" s="85"/>
      <c r="Q207" s="85"/>
      <c r="R207" s="85"/>
      <c r="S207" s="85"/>
    </row>
    <row r="208" spans="2:19">
      <c r="B208" s="85"/>
      <c r="C208" s="85"/>
      <c r="D208" s="85"/>
      <c r="E208" s="85"/>
      <c r="F208" s="85"/>
      <c r="G208" s="85"/>
      <c r="H208" s="85"/>
      <c r="I208" s="85"/>
      <c r="J208" s="85"/>
      <c r="K208" s="85"/>
      <c r="L208" s="85"/>
      <c r="M208" s="85"/>
      <c r="N208" s="85"/>
      <c r="O208" s="85"/>
      <c r="P208" s="85"/>
      <c r="Q208" s="85"/>
      <c r="R208" s="85"/>
      <c r="S208" s="85"/>
    </row>
    <row r="209" spans="2:19">
      <c r="B209" s="85"/>
      <c r="C209" s="85"/>
      <c r="D209" s="85"/>
      <c r="E209" s="85"/>
      <c r="F209" s="85"/>
      <c r="G209" s="85"/>
      <c r="H209" s="85"/>
      <c r="I209" s="85"/>
      <c r="J209" s="85"/>
      <c r="K209" s="85"/>
      <c r="L209" s="85"/>
      <c r="M209" s="85"/>
      <c r="N209" s="85"/>
      <c r="O209" s="85"/>
      <c r="P209" s="85"/>
      <c r="Q209" s="85"/>
      <c r="R209" s="85"/>
      <c r="S209" s="85"/>
    </row>
    <row r="210" spans="2:19">
      <c r="B210" s="85"/>
      <c r="C210" s="85"/>
      <c r="D210" s="85"/>
      <c r="E210" s="85"/>
      <c r="F210" s="85"/>
      <c r="G210" s="85"/>
      <c r="H210" s="85"/>
      <c r="I210" s="85"/>
      <c r="J210" s="85"/>
      <c r="K210" s="85"/>
      <c r="L210" s="85"/>
      <c r="M210" s="85"/>
      <c r="N210" s="85"/>
      <c r="O210" s="85"/>
      <c r="P210" s="85"/>
      <c r="Q210" s="85"/>
      <c r="R210" s="85"/>
      <c r="S210" s="85"/>
    </row>
    <row r="211" spans="2:19">
      <c r="B211" s="85"/>
      <c r="C211" s="85"/>
      <c r="D211" s="85"/>
      <c r="E211" s="85"/>
      <c r="F211" s="85"/>
      <c r="G211" s="85"/>
      <c r="H211" s="85"/>
      <c r="I211" s="85"/>
      <c r="J211" s="85"/>
      <c r="K211" s="85"/>
      <c r="L211" s="85"/>
      <c r="M211" s="85"/>
      <c r="N211" s="85"/>
      <c r="O211" s="85"/>
      <c r="P211" s="85"/>
      <c r="Q211" s="85"/>
      <c r="R211" s="85"/>
      <c r="S211" s="85"/>
    </row>
    <row r="212" spans="2:19">
      <c r="B212" s="85"/>
      <c r="C212" s="85"/>
      <c r="D212" s="85"/>
      <c r="E212" s="85"/>
      <c r="F212" s="85"/>
      <c r="G212" s="85"/>
      <c r="H212" s="85"/>
      <c r="I212" s="85"/>
      <c r="J212" s="85"/>
      <c r="K212" s="85"/>
      <c r="L212" s="85"/>
      <c r="M212" s="85"/>
      <c r="N212" s="85"/>
      <c r="O212" s="85"/>
      <c r="P212" s="85"/>
      <c r="Q212" s="85"/>
      <c r="R212" s="85"/>
      <c r="S212" s="85"/>
    </row>
    <row r="213" spans="2:19">
      <c r="B213" s="85"/>
      <c r="C213" s="85"/>
      <c r="D213" s="85"/>
      <c r="E213" s="85"/>
      <c r="F213" s="85"/>
      <c r="G213" s="85"/>
      <c r="H213" s="85"/>
      <c r="I213" s="85"/>
      <c r="J213" s="85"/>
      <c r="K213" s="85"/>
      <c r="L213" s="85"/>
      <c r="M213" s="85"/>
      <c r="N213" s="85"/>
      <c r="O213" s="85"/>
      <c r="P213" s="85"/>
      <c r="Q213" s="85"/>
      <c r="R213" s="85"/>
      <c r="S213" s="85"/>
    </row>
    <row r="214" spans="2:19">
      <c r="B214" s="85"/>
      <c r="C214" s="85"/>
      <c r="D214" s="85"/>
      <c r="E214" s="85"/>
      <c r="F214" s="85"/>
      <c r="G214" s="85"/>
      <c r="H214" s="85"/>
      <c r="I214" s="85"/>
      <c r="J214" s="85"/>
      <c r="K214" s="85"/>
      <c r="L214" s="85"/>
      <c r="M214" s="85"/>
      <c r="N214" s="85"/>
      <c r="O214" s="85"/>
      <c r="P214" s="85"/>
      <c r="Q214" s="85"/>
      <c r="R214" s="85"/>
      <c r="S214" s="85"/>
    </row>
    <row r="215" spans="2:19">
      <c r="B215" s="85"/>
      <c r="C215" s="85"/>
      <c r="D215" s="85"/>
      <c r="E215" s="85"/>
      <c r="F215" s="85"/>
      <c r="G215" s="85"/>
      <c r="H215" s="85"/>
      <c r="I215" s="85"/>
      <c r="J215" s="85"/>
      <c r="K215" s="85"/>
      <c r="L215" s="85"/>
      <c r="M215" s="85"/>
      <c r="N215" s="85"/>
      <c r="O215" s="85"/>
      <c r="P215" s="85"/>
      <c r="Q215" s="85"/>
      <c r="R215" s="85"/>
      <c r="S215" s="85"/>
    </row>
    <row r="216" spans="2:19">
      <c r="B216" s="85"/>
      <c r="C216" s="85"/>
      <c r="D216" s="85"/>
      <c r="E216" s="85"/>
      <c r="F216" s="85"/>
      <c r="G216" s="85"/>
      <c r="H216" s="85"/>
      <c r="I216" s="85"/>
      <c r="J216" s="85"/>
      <c r="K216" s="85"/>
      <c r="L216" s="85"/>
      <c r="M216" s="85"/>
      <c r="N216" s="85"/>
      <c r="O216" s="85"/>
      <c r="P216" s="85"/>
      <c r="Q216" s="85"/>
      <c r="R216" s="85"/>
      <c r="S216" s="85"/>
    </row>
    <row r="217" spans="2:19">
      <c r="B217" s="85"/>
      <c r="C217" s="85"/>
      <c r="D217" s="85"/>
      <c r="E217" s="85"/>
      <c r="F217" s="85"/>
      <c r="G217" s="85"/>
      <c r="H217" s="85"/>
      <c r="I217" s="85"/>
      <c r="J217" s="85"/>
      <c r="K217" s="85"/>
      <c r="L217" s="85"/>
      <c r="M217" s="85"/>
      <c r="N217" s="85"/>
      <c r="O217" s="85"/>
      <c r="P217" s="85"/>
      <c r="Q217" s="85"/>
      <c r="R217" s="85"/>
      <c r="S217" s="85"/>
    </row>
    <row r="218" spans="2:19">
      <c r="B218" s="85"/>
      <c r="C218" s="85"/>
      <c r="D218" s="85"/>
      <c r="E218" s="85"/>
      <c r="F218" s="85"/>
      <c r="G218" s="85"/>
      <c r="H218" s="85"/>
      <c r="I218" s="85"/>
      <c r="J218" s="85"/>
      <c r="K218" s="85"/>
      <c r="L218" s="85"/>
      <c r="M218" s="85"/>
      <c r="N218" s="85"/>
      <c r="O218" s="85"/>
      <c r="P218" s="85"/>
      <c r="Q218" s="85"/>
      <c r="R218" s="85"/>
      <c r="S218" s="85"/>
    </row>
    <row r="219" spans="2:19">
      <c r="B219" s="85"/>
      <c r="C219" s="85"/>
      <c r="D219" s="85"/>
      <c r="E219" s="85"/>
      <c r="F219" s="85"/>
      <c r="G219" s="85"/>
      <c r="H219" s="85"/>
      <c r="I219" s="85"/>
      <c r="J219" s="85"/>
      <c r="K219" s="85"/>
      <c r="L219" s="85"/>
      <c r="M219" s="85"/>
      <c r="N219" s="85"/>
      <c r="O219" s="85"/>
      <c r="P219" s="85"/>
      <c r="Q219" s="85"/>
      <c r="R219" s="85"/>
      <c r="S219" s="85"/>
    </row>
    <row r="220" spans="2:19">
      <c r="B220" s="85"/>
      <c r="C220" s="85"/>
      <c r="D220" s="85"/>
      <c r="E220" s="85"/>
      <c r="F220" s="85"/>
      <c r="G220" s="85"/>
      <c r="H220" s="85"/>
      <c r="I220" s="85"/>
      <c r="J220" s="85"/>
      <c r="K220" s="85"/>
      <c r="L220" s="85"/>
      <c r="M220" s="85"/>
      <c r="N220" s="85"/>
      <c r="O220" s="85"/>
      <c r="P220" s="85"/>
      <c r="Q220" s="85"/>
      <c r="R220" s="85"/>
      <c r="S220" s="85"/>
    </row>
    <row r="221" spans="2:19">
      <c r="B221" s="85"/>
      <c r="C221" s="85"/>
      <c r="D221" s="85"/>
      <c r="E221" s="85"/>
      <c r="F221" s="85"/>
      <c r="G221" s="85"/>
      <c r="H221" s="85"/>
      <c r="I221" s="85"/>
      <c r="J221" s="85"/>
      <c r="K221" s="85"/>
      <c r="L221" s="85"/>
      <c r="M221" s="85"/>
      <c r="N221" s="85"/>
      <c r="O221" s="85"/>
      <c r="P221" s="85"/>
      <c r="Q221" s="85"/>
      <c r="R221" s="85"/>
      <c r="S221" s="85"/>
    </row>
    <row r="222" spans="2:19">
      <c r="B222" s="85"/>
      <c r="C222" s="85"/>
      <c r="D222" s="85"/>
      <c r="E222" s="85"/>
      <c r="F222" s="85"/>
      <c r="G222" s="85"/>
      <c r="H222" s="85"/>
      <c r="I222" s="85"/>
      <c r="J222" s="85"/>
      <c r="K222" s="85"/>
      <c r="L222" s="85"/>
      <c r="M222" s="85"/>
      <c r="N222" s="85"/>
      <c r="O222" s="85"/>
      <c r="P222" s="85"/>
      <c r="Q222" s="85"/>
      <c r="R222" s="85"/>
      <c r="S222" s="85"/>
    </row>
    <row r="223" spans="2:19">
      <c r="B223" s="85"/>
      <c r="C223" s="85"/>
      <c r="D223" s="85"/>
      <c r="E223" s="85"/>
      <c r="F223" s="85"/>
      <c r="G223" s="85"/>
      <c r="H223" s="85"/>
      <c r="I223" s="85"/>
      <c r="J223" s="85"/>
      <c r="K223" s="85"/>
      <c r="L223" s="85"/>
      <c r="M223" s="85"/>
      <c r="N223" s="85"/>
      <c r="O223" s="85"/>
      <c r="P223" s="85"/>
      <c r="Q223" s="85"/>
      <c r="R223" s="85"/>
      <c r="S223" s="85"/>
    </row>
    <row r="224" spans="2:19">
      <c r="B224" s="85"/>
      <c r="C224" s="85"/>
      <c r="D224" s="85"/>
      <c r="E224" s="85"/>
      <c r="F224" s="85"/>
      <c r="G224" s="85"/>
      <c r="H224" s="85"/>
      <c r="I224" s="85"/>
      <c r="J224" s="85"/>
      <c r="K224" s="85"/>
      <c r="L224" s="85"/>
      <c r="M224" s="85"/>
      <c r="N224" s="85"/>
      <c r="O224" s="85"/>
      <c r="P224" s="85"/>
      <c r="Q224" s="85"/>
      <c r="R224" s="85"/>
      <c r="S224" s="85"/>
    </row>
    <row r="225" spans="2:19">
      <c r="B225" s="85"/>
      <c r="C225" s="85"/>
      <c r="D225" s="85"/>
      <c r="E225" s="85"/>
      <c r="F225" s="85"/>
      <c r="G225" s="85"/>
      <c r="H225" s="85"/>
      <c r="I225" s="85"/>
      <c r="J225" s="85"/>
      <c r="K225" s="85"/>
      <c r="L225" s="85"/>
      <c r="M225" s="85"/>
      <c r="N225" s="85"/>
      <c r="O225" s="85"/>
      <c r="P225" s="85"/>
      <c r="Q225" s="85"/>
      <c r="R225" s="85"/>
      <c r="S225" s="85"/>
    </row>
    <row r="226" spans="2:19">
      <c r="B226" s="85"/>
      <c r="C226" s="85"/>
      <c r="D226" s="85"/>
      <c r="E226" s="85"/>
      <c r="F226" s="85"/>
      <c r="G226" s="85"/>
      <c r="H226" s="85"/>
      <c r="I226" s="85"/>
      <c r="J226" s="85"/>
      <c r="K226" s="85"/>
      <c r="L226" s="85"/>
      <c r="M226" s="85"/>
      <c r="N226" s="85"/>
      <c r="O226" s="85"/>
      <c r="P226" s="85"/>
      <c r="Q226" s="85"/>
      <c r="R226" s="85"/>
      <c r="S226" s="85"/>
    </row>
    <row r="227" spans="2:19">
      <c r="B227" s="85"/>
      <c r="C227" s="85"/>
      <c r="D227" s="85"/>
      <c r="E227" s="85"/>
      <c r="F227" s="85"/>
      <c r="G227" s="85"/>
      <c r="H227" s="85"/>
      <c r="I227" s="85"/>
      <c r="J227" s="85"/>
      <c r="K227" s="85"/>
      <c r="L227" s="85"/>
      <c r="M227" s="85"/>
      <c r="N227" s="85"/>
      <c r="O227" s="85"/>
      <c r="P227" s="85"/>
      <c r="Q227" s="85"/>
      <c r="R227" s="85"/>
      <c r="S227" s="85"/>
    </row>
    <row r="228" spans="2:19">
      <c r="B228" s="85"/>
      <c r="C228" s="85"/>
      <c r="D228" s="85"/>
      <c r="E228" s="85"/>
      <c r="F228" s="85"/>
      <c r="G228" s="85"/>
      <c r="H228" s="85"/>
      <c r="I228" s="85"/>
      <c r="J228" s="85"/>
      <c r="K228" s="85"/>
      <c r="L228" s="85"/>
      <c r="M228" s="85"/>
      <c r="N228" s="85"/>
      <c r="O228" s="85"/>
      <c r="P228" s="85"/>
      <c r="Q228" s="85"/>
      <c r="R228" s="85"/>
      <c r="S228" s="85"/>
    </row>
    <row r="229" spans="2:19">
      <c r="B229" s="85"/>
      <c r="C229" s="85"/>
      <c r="D229" s="85"/>
      <c r="E229" s="85"/>
      <c r="F229" s="85"/>
      <c r="G229" s="85"/>
      <c r="H229" s="85"/>
      <c r="I229" s="85"/>
      <c r="J229" s="85"/>
      <c r="K229" s="85"/>
      <c r="L229" s="85"/>
      <c r="M229" s="85"/>
      <c r="N229" s="85"/>
      <c r="O229" s="85"/>
      <c r="P229" s="85"/>
      <c r="Q229" s="85"/>
      <c r="R229" s="85"/>
      <c r="S229" s="85"/>
    </row>
    <row r="230" spans="2:19">
      <c r="B230" s="85"/>
      <c r="C230" s="85"/>
      <c r="D230" s="85"/>
      <c r="E230" s="85"/>
      <c r="F230" s="85"/>
      <c r="G230" s="85"/>
      <c r="H230" s="85"/>
      <c r="I230" s="85"/>
      <c r="J230" s="85"/>
      <c r="K230" s="85"/>
      <c r="L230" s="85"/>
      <c r="M230" s="85"/>
      <c r="N230" s="85"/>
      <c r="O230" s="85"/>
      <c r="P230" s="85"/>
      <c r="Q230" s="85"/>
      <c r="R230" s="85"/>
      <c r="S230" s="85"/>
    </row>
    <row r="231" spans="2:19">
      <c r="B231" s="85"/>
      <c r="C231" s="85"/>
      <c r="D231" s="85"/>
      <c r="E231" s="85"/>
      <c r="F231" s="85"/>
      <c r="G231" s="85"/>
      <c r="H231" s="85"/>
      <c r="I231" s="85"/>
      <c r="J231" s="85"/>
      <c r="K231" s="85"/>
      <c r="L231" s="85"/>
      <c r="M231" s="85"/>
      <c r="N231" s="85"/>
      <c r="O231" s="85"/>
      <c r="P231" s="85"/>
      <c r="Q231" s="85"/>
      <c r="R231" s="85"/>
      <c r="S231" s="85"/>
    </row>
    <row r="232" spans="2:19">
      <c r="B232" s="85"/>
      <c r="C232" s="85"/>
      <c r="D232" s="85"/>
      <c r="E232" s="85"/>
      <c r="F232" s="85"/>
      <c r="G232" s="85"/>
      <c r="H232" s="85"/>
      <c r="I232" s="85"/>
      <c r="J232" s="85"/>
      <c r="K232" s="85"/>
      <c r="L232" s="85"/>
      <c r="M232" s="85"/>
      <c r="N232" s="85"/>
      <c r="O232" s="85"/>
      <c r="P232" s="85"/>
      <c r="Q232" s="85"/>
      <c r="R232" s="85"/>
      <c r="S232" s="85"/>
    </row>
    <row r="235" spans="2:19">
      <c r="B235" s="85"/>
      <c r="C235" s="85"/>
      <c r="D235" s="85"/>
      <c r="E235" s="85"/>
      <c r="F235" s="85"/>
      <c r="G235" s="85"/>
      <c r="H235" s="85"/>
      <c r="I235" s="85"/>
      <c r="J235" s="85"/>
      <c r="K235" s="85"/>
      <c r="L235" s="85"/>
      <c r="M235" s="85"/>
      <c r="N235" s="85"/>
      <c r="O235" s="85"/>
      <c r="Q235" s="85"/>
      <c r="R235" s="85"/>
      <c r="S235" s="85"/>
    </row>
    <row r="236" spans="2:19">
      <c r="B236" s="85"/>
      <c r="C236" s="85"/>
      <c r="D236" s="85"/>
      <c r="E236" s="85"/>
      <c r="F236" s="85"/>
      <c r="G236" s="85"/>
      <c r="H236" s="85"/>
      <c r="I236" s="85"/>
      <c r="J236" s="85"/>
      <c r="K236" s="85"/>
      <c r="L236" s="85"/>
      <c r="N236" s="85"/>
      <c r="O236" s="85"/>
      <c r="Q236" s="85"/>
      <c r="R236" s="85"/>
      <c r="S236" s="85"/>
    </row>
    <row r="237" spans="2:19">
      <c r="B237" s="85"/>
      <c r="C237" s="85"/>
      <c r="D237" s="85"/>
      <c r="E237" s="85"/>
      <c r="F237" s="85"/>
      <c r="G237" s="85"/>
      <c r="H237" s="85"/>
      <c r="I237" s="85"/>
      <c r="J237" s="85"/>
      <c r="K237" s="85"/>
      <c r="L237" s="85"/>
      <c r="M237" s="85"/>
      <c r="N237" s="85"/>
      <c r="O237" s="85"/>
      <c r="Q237" s="85"/>
      <c r="R237" s="85"/>
      <c r="S237" s="85"/>
    </row>
    <row r="238" spans="2:19">
      <c r="B238" s="85"/>
      <c r="C238" s="85"/>
      <c r="D238" s="85"/>
      <c r="E238" s="85"/>
      <c r="F238" s="85"/>
      <c r="G238" s="85"/>
      <c r="H238" s="85"/>
      <c r="I238" s="85"/>
      <c r="J238" s="85"/>
      <c r="K238" s="85"/>
      <c r="L238" s="85"/>
      <c r="N238" s="85"/>
      <c r="Q238" s="85"/>
      <c r="R238" s="85"/>
      <c r="S238" s="85"/>
    </row>
    <row r="239" spans="2:19">
      <c r="B239" s="85"/>
      <c r="C239" s="85"/>
      <c r="D239" s="85"/>
      <c r="E239" s="85"/>
      <c r="F239" s="85"/>
      <c r="G239" s="85"/>
      <c r="H239" s="85"/>
      <c r="I239" s="85"/>
      <c r="J239" s="85"/>
      <c r="K239" s="85"/>
      <c r="L239" s="85"/>
      <c r="M239" s="85"/>
      <c r="N239" s="85"/>
      <c r="O239" s="85"/>
      <c r="P239" s="85"/>
      <c r="Q239" s="85"/>
      <c r="R239" s="85"/>
      <c r="S239" s="85"/>
    </row>
    <row r="240" spans="2:19">
      <c r="B240" s="85"/>
      <c r="C240" s="85"/>
      <c r="D240" s="85"/>
      <c r="E240" s="85"/>
      <c r="F240" s="85"/>
      <c r="G240" s="85"/>
      <c r="H240" s="85"/>
      <c r="I240" s="85"/>
      <c r="J240" s="85"/>
      <c r="K240" s="85"/>
      <c r="L240" s="85"/>
      <c r="M240" s="85"/>
      <c r="N240" s="85"/>
      <c r="O240" s="85"/>
      <c r="Q240" s="85"/>
      <c r="R240" s="85"/>
      <c r="S240" s="85"/>
    </row>
    <row r="241" spans="2:19">
      <c r="B241" s="85"/>
      <c r="C241" s="85"/>
      <c r="D241" s="85"/>
      <c r="E241" s="85"/>
      <c r="F241" s="85"/>
      <c r="G241" s="85"/>
      <c r="H241" s="85"/>
      <c r="I241" s="85"/>
      <c r="J241" s="85"/>
      <c r="K241" s="85"/>
      <c r="L241" s="85"/>
      <c r="M241" s="85"/>
      <c r="N241" s="85"/>
      <c r="O241" s="85"/>
      <c r="Q241" s="85"/>
      <c r="R241" s="85"/>
      <c r="S241" s="85"/>
    </row>
    <row r="242" spans="2:19">
      <c r="B242" s="85"/>
      <c r="C242" s="85"/>
      <c r="D242" s="85"/>
      <c r="E242" s="85"/>
      <c r="F242" s="85"/>
      <c r="G242" s="85"/>
      <c r="H242" s="85"/>
      <c r="I242" s="85"/>
      <c r="J242" s="85"/>
      <c r="K242" s="85"/>
      <c r="L242" s="85"/>
      <c r="N242" s="85"/>
      <c r="Q242" s="85"/>
      <c r="R242" s="85"/>
      <c r="S242" s="85"/>
    </row>
    <row r="243" spans="2:19">
      <c r="B243" s="85"/>
      <c r="C243" s="85"/>
      <c r="D243" s="85"/>
      <c r="E243" s="85"/>
      <c r="F243" s="85"/>
      <c r="G243" s="85"/>
      <c r="H243" s="85"/>
      <c r="I243" s="85"/>
      <c r="J243" s="85"/>
      <c r="K243" s="85"/>
      <c r="L243" s="85"/>
      <c r="M243" s="85"/>
      <c r="N243" s="85"/>
      <c r="O243" s="85"/>
      <c r="Q243" s="85"/>
      <c r="R243" s="85"/>
      <c r="S243" s="85"/>
    </row>
    <row r="244" spans="2:19">
      <c r="B244" s="85"/>
      <c r="C244" s="85"/>
      <c r="D244" s="85"/>
      <c r="E244" s="85"/>
      <c r="F244" s="85"/>
      <c r="G244" s="85"/>
      <c r="H244" s="85"/>
      <c r="I244" s="85"/>
      <c r="J244" s="85"/>
      <c r="K244" s="85"/>
      <c r="L244" s="85"/>
      <c r="M244" s="85"/>
      <c r="N244" s="85"/>
      <c r="O244" s="85"/>
      <c r="Q244" s="85"/>
      <c r="R244" s="85"/>
      <c r="S244" s="85"/>
    </row>
    <row r="245" spans="2:19">
      <c r="B245" s="85"/>
      <c r="C245" s="85"/>
      <c r="D245" s="85"/>
      <c r="E245" s="85"/>
      <c r="F245" s="85"/>
      <c r="G245" s="85"/>
      <c r="H245" s="85"/>
      <c r="I245" s="85"/>
      <c r="J245" s="85"/>
      <c r="K245" s="85"/>
      <c r="L245" s="85"/>
      <c r="M245" s="85"/>
      <c r="N245" s="85"/>
      <c r="O245" s="85"/>
      <c r="Q245" s="85"/>
      <c r="R245" s="85"/>
      <c r="S245" s="85"/>
    </row>
    <row r="246" spans="2:19">
      <c r="B246" s="85"/>
      <c r="C246" s="85"/>
      <c r="D246" s="85"/>
      <c r="E246" s="85"/>
      <c r="F246" s="85"/>
      <c r="G246" s="85"/>
      <c r="H246" s="85"/>
      <c r="I246" s="85"/>
      <c r="J246" s="85"/>
      <c r="K246" s="85"/>
      <c r="L246" s="85"/>
      <c r="M246" s="85"/>
      <c r="N246" s="85"/>
      <c r="O246" s="85"/>
      <c r="Q246" s="85"/>
      <c r="R246" s="85"/>
      <c r="S246" s="85"/>
    </row>
    <row r="247" spans="2:19">
      <c r="B247" s="85"/>
      <c r="C247" s="85"/>
      <c r="D247" s="85"/>
      <c r="E247" s="85"/>
      <c r="F247" s="85"/>
      <c r="G247" s="85"/>
      <c r="H247" s="85"/>
      <c r="I247" s="85"/>
      <c r="K247" s="85"/>
      <c r="L247" s="85"/>
      <c r="N247" s="85"/>
      <c r="Q247" s="85"/>
      <c r="R247" s="85"/>
      <c r="S247" s="85"/>
    </row>
    <row r="248" spans="2:19">
      <c r="B248" s="85"/>
      <c r="C248" s="85"/>
      <c r="D248" s="85"/>
      <c r="E248" s="85"/>
      <c r="F248" s="85"/>
      <c r="G248" s="85"/>
      <c r="H248" s="85"/>
      <c r="I248" s="85"/>
      <c r="J248" s="85"/>
      <c r="K248" s="85"/>
      <c r="L248" s="85"/>
      <c r="M248" s="85"/>
      <c r="N248" s="85"/>
      <c r="O248" s="85"/>
      <c r="Q248" s="85"/>
      <c r="R248" s="85"/>
      <c r="S248" s="85"/>
    </row>
    <row r="249" spans="2:19">
      <c r="B249" s="85"/>
      <c r="C249" s="85"/>
      <c r="D249" s="85"/>
      <c r="E249" s="85"/>
      <c r="F249" s="85"/>
      <c r="G249" s="85"/>
      <c r="H249" s="85"/>
      <c r="I249" s="85"/>
      <c r="J249" s="85"/>
      <c r="K249" s="85"/>
      <c r="L249" s="85"/>
      <c r="M249" s="85"/>
      <c r="N249" s="85"/>
      <c r="O249" s="85"/>
      <c r="Q249" s="85"/>
      <c r="R249" s="85"/>
      <c r="S249" s="85"/>
    </row>
    <row r="250" spans="2:19">
      <c r="B250" s="85"/>
      <c r="C250" s="85"/>
      <c r="D250" s="85"/>
      <c r="E250" s="85"/>
      <c r="F250" s="85"/>
      <c r="G250" s="85"/>
      <c r="H250" s="85"/>
      <c r="I250" s="85"/>
      <c r="J250" s="85"/>
      <c r="K250" s="85"/>
      <c r="L250" s="85"/>
      <c r="N250" s="85"/>
      <c r="Q250" s="85"/>
      <c r="R250" s="85"/>
      <c r="S250" s="85"/>
    </row>
    <row r="251" spans="2:19">
      <c r="B251" s="85"/>
      <c r="C251" s="85"/>
      <c r="D251" s="85"/>
      <c r="E251" s="85"/>
      <c r="F251" s="85"/>
      <c r="G251" s="85"/>
      <c r="H251" s="85"/>
      <c r="I251" s="85"/>
      <c r="J251" s="85"/>
      <c r="K251" s="85"/>
      <c r="L251" s="85"/>
      <c r="M251" s="85"/>
      <c r="N251" s="85"/>
      <c r="Q251" s="85"/>
      <c r="R251" s="85"/>
      <c r="S251" s="85"/>
    </row>
    <row r="252" spans="2:19">
      <c r="B252" s="85"/>
      <c r="C252" s="85"/>
      <c r="D252" s="85"/>
      <c r="E252" s="85"/>
      <c r="F252" s="85"/>
      <c r="G252" s="85"/>
      <c r="H252" s="85"/>
      <c r="I252" s="85"/>
      <c r="J252" s="85"/>
      <c r="K252" s="85"/>
      <c r="L252" s="85"/>
      <c r="N252" s="85"/>
      <c r="Q252" s="85"/>
      <c r="R252" s="85"/>
      <c r="S252" s="85"/>
    </row>
    <row r="253" spans="2:19">
      <c r="B253" s="85"/>
      <c r="C253" s="85"/>
      <c r="D253" s="85"/>
      <c r="E253" s="85"/>
      <c r="F253" s="85"/>
      <c r="G253" s="85"/>
      <c r="H253" s="85"/>
      <c r="I253" s="85"/>
      <c r="J253" s="85"/>
      <c r="K253" s="85"/>
      <c r="L253" s="85"/>
      <c r="M253" s="85"/>
      <c r="N253" s="85"/>
      <c r="Q253" s="85"/>
      <c r="R253" s="85"/>
      <c r="S253" s="85"/>
    </row>
    <row r="254" spans="2:19">
      <c r="B254" s="85"/>
      <c r="C254" s="85"/>
      <c r="D254" s="85"/>
      <c r="E254" s="85"/>
      <c r="F254" s="85"/>
      <c r="G254" s="85"/>
      <c r="H254" s="85"/>
      <c r="I254" s="85"/>
      <c r="J254" s="85"/>
      <c r="K254" s="85"/>
      <c r="L254" s="85"/>
      <c r="M254" s="85"/>
      <c r="N254" s="85"/>
      <c r="Q254" s="85"/>
      <c r="R254" s="85"/>
      <c r="S254" s="85"/>
    </row>
    <row r="255" spans="2:19">
      <c r="B255" s="85"/>
      <c r="C255" s="85"/>
      <c r="D255" s="85"/>
      <c r="E255" s="85"/>
      <c r="F255" s="85"/>
      <c r="G255" s="85"/>
      <c r="H255" s="85"/>
      <c r="I255" s="85"/>
      <c r="J255" s="85"/>
      <c r="K255" s="85"/>
      <c r="L255" s="85"/>
      <c r="M255" s="85"/>
      <c r="N255" s="85"/>
      <c r="O255" s="85"/>
      <c r="Q255" s="85"/>
      <c r="R255" s="85"/>
      <c r="S255" s="85"/>
    </row>
    <row r="256" spans="2:19">
      <c r="B256" s="85"/>
      <c r="C256" s="85"/>
      <c r="D256" s="85"/>
      <c r="E256" s="85"/>
      <c r="F256" s="85"/>
      <c r="G256" s="85"/>
      <c r="H256" s="85"/>
      <c r="I256" s="85"/>
      <c r="J256" s="85"/>
      <c r="K256" s="85"/>
      <c r="L256" s="85"/>
      <c r="M256" s="85"/>
      <c r="N256" s="85"/>
      <c r="O256" s="85"/>
      <c r="Q256" s="85"/>
      <c r="R256" s="85"/>
      <c r="S256" s="85"/>
    </row>
    <row r="257" spans="2:19">
      <c r="B257" s="85"/>
      <c r="C257" s="85"/>
      <c r="D257" s="85"/>
      <c r="E257" s="85"/>
      <c r="F257" s="85"/>
      <c r="G257" s="85"/>
      <c r="H257" s="85"/>
      <c r="I257" s="85"/>
      <c r="J257" s="85"/>
      <c r="K257" s="85"/>
      <c r="L257" s="85"/>
      <c r="M257" s="85"/>
      <c r="N257" s="85"/>
      <c r="O257" s="85"/>
      <c r="Q257" s="85"/>
      <c r="R257" s="85"/>
      <c r="S257" s="85"/>
    </row>
    <row r="258" spans="2:19">
      <c r="B258" s="85"/>
      <c r="C258" s="85"/>
      <c r="D258" s="85"/>
      <c r="E258" s="85"/>
      <c r="F258" s="85"/>
      <c r="G258" s="85"/>
      <c r="H258" s="85"/>
      <c r="I258" s="85"/>
      <c r="J258" s="85"/>
      <c r="K258" s="85"/>
      <c r="L258" s="85"/>
      <c r="M258" s="85"/>
      <c r="N258" s="85"/>
      <c r="O258" s="85"/>
      <c r="Q258" s="85"/>
      <c r="R258" s="85"/>
      <c r="S258" s="85"/>
    </row>
    <row r="259" spans="2:19">
      <c r="B259" s="85"/>
      <c r="C259" s="85"/>
      <c r="D259" s="85"/>
      <c r="E259" s="85"/>
      <c r="F259" s="85"/>
      <c r="G259" s="85"/>
      <c r="H259" s="85"/>
      <c r="I259" s="85"/>
      <c r="J259" s="85"/>
      <c r="K259" s="85"/>
      <c r="L259" s="85"/>
      <c r="N259" s="85"/>
      <c r="Q259" s="85"/>
      <c r="R259" s="85"/>
      <c r="S259" s="85"/>
    </row>
    <row r="260" spans="2:19">
      <c r="B260" s="85"/>
      <c r="C260" s="85"/>
      <c r="D260" s="85"/>
      <c r="E260" s="85"/>
      <c r="F260" s="85"/>
      <c r="G260" s="85"/>
      <c r="H260" s="85"/>
      <c r="I260" s="85"/>
      <c r="J260" s="85"/>
      <c r="K260" s="85"/>
      <c r="L260" s="85"/>
      <c r="M260" s="85"/>
      <c r="N260" s="85"/>
      <c r="O260" s="85"/>
      <c r="Q260" s="85"/>
      <c r="R260" s="85"/>
      <c r="S260" s="85"/>
    </row>
    <row r="261" spans="2:19">
      <c r="B261" s="85"/>
      <c r="C261" s="85"/>
      <c r="D261" s="85"/>
      <c r="E261" s="85"/>
      <c r="F261" s="85"/>
      <c r="G261" s="85"/>
      <c r="H261" s="85"/>
      <c r="I261" s="85"/>
      <c r="J261" s="85"/>
      <c r="K261" s="85"/>
      <c r="L261" s="85"/>
      <c r="N261" s="85"/>
      <c r="Q261" s="85"/>
      <c r="R261" s="85"/>
      <c r="S261" s="85"/>
    </row>
    <row r="262" spans="2:19">
      <c r="B262" s="85"/>
      <c r="C262" s="85"/>
      <c r="D262" s="85"/>
      <c r="E262" s="85"/>
      <c r="F262" s="85"/>
      <c r="G262" s="85"/>
      <c r="H262" s="85"/>
      <c r="I262" s="85"/>
      <c r="J262" s="85"/>
      <c r="K262" s="85"/>
      <c r="L262" s="85"/>
      <c r="N262" s="85"/>
      <c r="Q262" s="85"/>
      <c r="R262" s="85"/>
      <c r="S262" s="85"/>
    </row>
    <row r="263" spans="2:19">
      <c r="B263" s="85"/>
      <c r="C263" s="85"/>
      <c r="D263" s="85"/>
      <c r="E263" s="85"/>
      <c r="F263" s="85"/>
      <c r="G263" s="85"/>
      <c r="H263" s="85"/>
      <c r="I263" s="85"/>
      <c r="J263" s="85"/>
      <c r="K263" s="85"/>
      <c r="L263" s="85"/>
      <c r="M263" s="85"/>
      <c r="N263" s="85"/>
      <c r="O263" s="85"/>
      <c r="Q263" s="85"/>
      <c r="R263" s="85"/>
      <c r="S263" s="85"/>
    </row>
    <row r="264" spans="2:19">
      <c r="B264" s="85"/>
      <c r="C264" s="85"/>
      <c r="D264" s="85"/>
      <c r="E264" s="85"/>
      <c r="F264" s="85"/>
      <c r="G264" s="85"/>
      <c r="H264" s="85"/>
      <c r="I264" s="85"/>
      <c r="J264" s="85"/>
      <c r="K264" s="85"/>
      <c r="L264" s="85"/>
      <c r="N264" s="85"/>
      <c r="Q264" s="85"/>
      <c r="R264" s="85"/>
      <c r="S264" s="85"/>
    </row>
    <row r="265" spans="2:19">
      <c r="B265" s="85"/>
      <c r="C265" s="85"/>
      <c r="D265" s="85"/>
      <c r="E265" s="85"/>
      <c r="F265" s="85"/>
      <c r="G265" s="85"/>
      <c r="H265" s="85"/>
      <c r="I265" s="85"/>
      <c r="J265" s="85"/>
      <c r="K265" s="85"/>
      <c r="L265" s="85"/>
      <c r="M265" s="85"/>
      <c r="N265" s="85"/>
      <c r="O265" s="85"/>
      <c r="Q265" s="85"/>
      <c r="R265" s="85"/>
      <c r="S265" s="85"/>
    </row>
    <row r="266" spans="2:19">
      <c r="B266" s="85"/>
      <c r="C266" s="85"/>
      <c r="D266" s="85"/>
      <c r="E266" s="85"/>
      <c r="F266" s="85"/>
      <c r="G266" s="85"/>
      <c r="H266" s="85"/>
      <c r="I266" s="85"/>
      <c r="J266" s="85"/>
      <c r="K266" s="85"/>
      <c r="L266" s="85"/>
      <c r="N266" s="85"/>
      <c r="Q266" s="85"/>
      <c r="R266" s="85"/>
      <c r="S266" s="85"/>
    </row>
    <row r="267" spans="2:19">
      <c r="B267" s="85"/>
      <c r="C267" s="85"/>
      <c r="D267" s="85"/>
      <c r="E267" s="85"/>
      <c r="F267" s="85"/>
      <c r="G267" s="85"/>
      <c r="H267" s="85"/>
      <c r="I267" s="85"/>
      <c r="J267" s="85"/>
      <c r="K267" s="85"/>
      <c r="L267" s="85"/>
      <c r="M267" s="85"/>
      <c r="N267" s="85"/>
      <c r="O267" s="85"/>
      <c r="P267" s="85"/>
      <c r="Q267" s="85"/>
      <c r="R267" s="85"/>
      <c r="S267" s="85"/>
    </row>
    <row r="268" spans="2:19">
      <c r="B268" s="85"/>
      <c r="C268" s="85"/>
      <c r="D268" s="85"/>
      <c r="E268" s="85"/>
      <c r="F268" s="85"/>
      <c r="G268" s="85"/>
      <c r="H268" s="85"/>
      <c r="I268" s="85"/>
      <c r="J268" s="85"/>
      <c r="K268" s="85"/>
      <c r="L268" s="85"/>
      <c r="M268" s="85"/>
      <c r="N268" s="85"/>
      <c r="O268" s="85"/>
      <c r="Q268" s="85"/>
      <c r="R268" s="85"/>
      <c r="S268" s="85"/>
    </row>
    <row r="269" spans="2:19">
      <c r="B269" s="85"/>
      <c r="C269" s="85"/>
      <c r="D269" s="85"/>
      <c r="E269" s="85"/>
      <c r="F269" s="85"/>
      <c r="G269" s="85"/>
      <c r="H269" s="85"/>
      <c r="I269" s="85"/>
      <c r="K269" s="85"/>
      <c r="L269" s="85"/>
      <c r="N269" s="85"/>
      <c r="Q269" s="85"/>
      <c r="R269" s="85"/>
      <c r="S269" s="85"/>
    </row>
    <row r="270" spans="2:19">
      <c r="B270" s="85"/>
      <c r="C270" s="85"/>
      <c r="D270" s="85"/>
      <c r="E270" s="85"/>
      <c r="F270" s="85"/>
      <c r="G270" s="85"/>
      <c r="H270" s="85"/>
      <c r="I270" s="85"/>
      <c r="J270" s="85"/>
      <c r="K270" s="85"/>
      <c r="L270" s="85"/>
      <c r="M270" s="85"/>
      <c r="N270" s="85"/>
      <c r="O270" s="85"/>
      <c r="Q270" s="85"/>
      <c r="R270" s="85"/>
      <c r="S270" s="85"/>
    </row>
    <row r="271" spans="2:19">
      <c r="B271" s="85"/>
      <c r="C271" s="85"/>
      <c r="D271" s="85"/>
      <c r="E271" s="85"/>
      <c r="F271" s="85"/>
      <c r="G271" s="85"/>
      <c r="H271" s="85"/>
      <c r="I271" s="85"/>
      <c r="J271" s="85"/>
      <c r="K271" s="85"/>
      <c r="L271" s="85"/>
      <c r="M271" s="85"/>
      <c r="N271" s="85"/>
      <c r="Q271" s="85"/>
      <c r="R271" s="85"/>
      <c r="S271" s="85"/>
    </row>
    <row r="272" spans="2:19">
      <c r="B272" s="85"/>
      <c r="C272" s="85"/>
      <c r="D272" s="85"/>
      <c r="E272" s="85"/>
      <c r="F272" s="85"/>
      <c r="G272" s="85"/>
      <c r="H272" s="85"/>
      <c r="I272" s="85"/>
      <c r="J272" s="85"/>
      <c r="K272" s="85"/>
      <c r="L272" s="85"/>
      <c r="M272" s="85"/>
      <c r="N272" s="85"/>
      <c r="O272" s="85"/>
      <c r="Q272" s="85"/>
      <c r="R272" s="85"/>
      <c r="S272" s="85"/>
    </row>
    <row r="273" spans="2:19">
      <c r="B273" s="85"/>
      <c r="C273" s="85"/>
      <c r="D273" s="85"/>
      <c r="E273" s="85"/>
      <c r="F273" s="85"/>
      <c r="G273" s="85"/>
      <c r="H273" s="85"/>
      <c r="I273" s="85"/>
      <c r="J273" s="85"/>
      <c r="K273" s="85"/>
      <c r="L273" s="85"/>
      <c r="M273" s="85"/>
      <c r="N273" s="85"/>
      <c r="O273" s="85"/>
      <c r="Q273" s="85"/>
      <c r="R273" s="85"/>
      <c r="S273" s="85"/>
    </row>
    <row r="274" spans="2:19">
      <c r="B274" s="85"/>
      <c r="C274" s="85"/>
      <c r="D274" s="85"/>
      <c r="E274" s="85"/>
      <c r="F274" s="85"/>
      <c r="G274" s="85"/>
      <c r="H274" s="85"/>
      <c r="I274" s="85"/>
      <c r="J274" s="85"/>
      <c r="K274" s="85"/>
      <c r="L274" s="85"/>
      <c r="N274" s="85"/>
      <c r="Q274" s="85"/>
      <c r="R274" s="85"/>
      <c r="S274" s="85"/>
    </row>
    <row r="275" spans="2:19">
      <c r="B275" s="85"/>
      <c r="C275" s="85"/>
      <c r="D275" s="85"/>
      <c r="E275" s="85"/>
      <c r="F275" s="85"/>
      <c r="G275" s="85"/>
      <c r="H275" s="85"/>
      <c r="I275" s="85"/>
      <c r="J275" s="85"/>
      <c r="K275" s="85"/>
      <c r="L275" s="85"/>
      <c r="N275" s="85"/>
      <c r="Q275" s="85"/>
      <c r="R275" s="85"/>
      <c r="S275" s="85"/>
    </row>
    <row r="276" spans="2:19">
      <c r="B276" s="85"/>
      <c r="C276" s="85"/>
      <c r="D276" s="85"/>
      <c r="E276" s="85"/>
      <c r="F276" s="85"/>
      <c r="G276" s="85"/>
      <c r="H276" s="85"/>
      <c r="I276" s="85"/>
      <c r="K276" s="85"/>
      <c r="N276" s="85"/>
      <c r="Q276" s="85"/>
      <c r="R276" s="85"/>
      <c r="S276" s="85"/>
    </row>
    <row r="277" spans="2:19">
      <c r="B277" s="85"/>
      <c r="C277" s="85"/>
      <c r="D277" s="85"/>
      <c r="E277" s="85"/>
      <c r="F277" s="85"/>
      <c r="G277" s="85"/>
      <c r="H277" s="85"/>
      <c r="I277" s="85"/>
      <c r="J277" s="85"/>
      <c r="K277" s="85"/>
      <c r="L277" s="85"/>
      <c r="N277" s="85"/>
      <c r="O277" s="85"/>
      <c r="Q277" s="85"/>
      <c r="R277" s="85"/>
      <c r="S277" s="85"/>
    </row>
    <row r="278" spans="2:19">
      <c r="B278" s="85"/>
      <c r="C278" s="85"/>
      <c r="D278" s="85"/>
      <c r="E278" s="85"/>
      <c r="F278" s="85"/>
      <c r="G278" s="85"/>
      <c r="H278" s="85"/>
      <c r="I278" s="85"/>
      <c r="J278" s="85"/>
      <c r="K278" s="85"/>
      <c r="L278" s="85"/>
      <c r="M278" s="85"/>
      <c r="N278" s="85"/>
      <c r="O278" s="85"/>
      <c r="Q278" s="85"/>
      <c r="R278" s="85"/>
      <c r="S278" s="85"/>
    </row>
    <row r="279" spans="2:19">
      <c r="B279" s="85"/>
      <c r="C279" s="85"/>
      <c r="D279" s="85"/>
      <c r="E279" s="85"/>
      <c r="F279" s="85"/>
      <c r="G279" s="85"/>
      <c r="H279" s="85"/>
      <c r="I279" s="85"/>
      <c r="J279" s="85"/>
      <c r="K279" s="85"/>
      <c r="L279" s="85"/>
      <c r="N279" s="85"/>
      <c r="O279" s="85"/>
      <c r="Q279" s="85"/>
      <c r="R279" s="85"/>
      <c r="S279" s="85"/>
    </row>
    <row r="280" spans="2:19">
      <c r="B280" s="85"/>
      <c r="C280" s="85"/>
      <c r="D280" s="85"/>
      <c r="E280" s="85"/>
      <c r="F280" s="85"/>
      <c r="G280" s="85"/>
      <c r="H280" s="85"/>
      <c r="I280" s="85"/>
      <c r="K280" s="85"/>
      <c r="L280" s="85"/>
      <c r="N280" s="85"/>
      <c r="Q280" s="85"/>
      <c r="R280" s="85"/>
      <c r="S280" s="85"/>
    </row>
    <row r="281" spans="2:19">
      <c r="B281" s="85"/>
      <c r="C281" s="85"/>
      <c r="D281" s="85"/>
      <c r="E281" s="85"/>
      <c r="F281" s="85"/>
      <c r="G281" s="85"/>
      <c r="H281" s="85"/>
      <c r="I281" s="85"/>
      <c r="J281" s="85"/>
      <c r="K281" s="85"/>
      <c r="L281" s="85"/>
      <c r="M281" s="85"/>
      <c r="N281" s="85"/>
      <c r="O281" s="85"/>
      <c r="Q281" s="85"/>
      <c r="R281" s="85"/>
      <c r="S281" s="85"/>
    </row>
    <row r="282" spans="2:19">
      <c r="B282" s="85"/>
      <c r="C282" s="85"/>
      <c r="D282" s="85"/>
      <c r="E282" s="85"/>
      <c r="F282" s="85"/>
      <c r="G282" s="85"/>
      <c r="H282" s="85"/>
      <c r="I282" s="85"/>
      <c r="J282" s="85"/>
      <c r="K282" s="85"/>
      <c r="L282" s="85"/>
      <c r="M282" s="85"/>
      <c r="N282" s="85"/>
      <c r="O282" s="85"/>
      <c r="Q282" s="85"/>
      <c r="R282" s="85"/>
      <c r="S282" s="85"/>
    </row>
    <row r="283" spans="2:19">
      <c r="B283" s="85"/>
      <c r="C283" s="85"/>
      <c r="D283" s="85"/>
      <c r="E283" s="85"/>
      <c r="F283" s="85"/>
      <c r="G283" s="85"/>
      <c r="H283" s="85"/>
      <c r="I283" s="85"/>
      <c r="K283" s="85"/>
      <c r="L283" s="85"/>
      <c r="N283" s="85"/>
      <c r="Q283" s="85"/>
      <c r="R283" s="85"/>
      <c r="S283" s="85"/>
    </row>
    <row r="284" spans="2:19">
      <c r="B284" s="85"/>
      <c r="C284" s="85"/>
      <c r="D284" s="85"/>
      <c r="E284" s="85"/>
      <c r="F284" s="85"/>
      <c r="G284" s="85"/>
      <c r="H284" s="85"/>
      <c r="I284" s="85"/>
      <c r="J284" s="85"/>
      <c r="K284" s="85"/>
      <c r="L284" s="85"/>
      <c r="M284" s="85"/>
      <c r="N284" s="85"/>
      <c r="Q284" s="85"/>
      <c r="R284" s="85"/>
      <c r="S284" s="85"/>
    </row>
    <row r="285" spans="2:19">
      <c r="B285" s="85"/>
      <c r="C285" s="85"/>
      <c r="D285" s="85"/>
      <c r="E285" s="85"/>
      <c r="F285" s="85"/>
      <c r="G285" s="85"/>
      <c r="H285" s="85"/>
      <c r="I285" s="85"/>
      <c r="K285" s="85"/>
      <c r="L285" s="85"/>
      <c r="N285" s="85"/>
      <c r="Q285" s="85"/>
      <c r="R285" s="85"/>
      <c r="S285" s="85"/>
    </row>
    <row r="286" spans="2:19">
      <c r="Q286" s="85"/>
      <c r="R286" s="85"/>
      <c r="S286" s="85"/>
    </row>
    <row r="287" spans="2:19">
      <c r="B287" s="85"/>
      <c r="C287" s="85"/>
      <c r="D287" s="85"/>
      <c r="E287" s="85"/>
      <c r="F287" s="85"/>
      <c r="G287" s="85"/>
      <c r="H287" s="85"/>
      <c r="I287" s="85"/>
      <c r="J287" s="85"/>
      <c r="K287" s="85"/>
      <c r="L287" s="85"/>
      <c r="M287" s="85"/>
      <c r="N287" s="85"/>
      <c r="O287" s="85"/>
      <c r="P287" s="85"/>
      <c r="Q287" s="85"/>
      <c r="R287" s="85"/>
      <c r="S287" s="85"/>
    </row>
    <row r="631" spans="1:1">
      <c r="A631" t="s">
        <v>297</v>
      </c>
    </row>
  </sheetData>
  <mergeCells count="9">
    <mergeCell ref="Q4:S4"/>
    <mergeCell ref="A60:S60"/>
    <mergeCell ref="Q66:S66"/>
    <mergeCell ref="A4:A5"/>
    <mergeCell ref="B4:D4"/>
    <mergeCell ref="E4:G4"/>
    <mergeCell ref="H4:J4"/>
    <mergeCell ref="K4:M4"/>
    <mergeCell ref="N4:P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heetViews>
  <sheetFormatPr defaultRowHeight="15"/>
  <cols>
    <col min="2" max="2" width="10" customWidth="1"/>
  </cols>
  <sheetData>
    <row r="1" spans="1:9">
      <c r="A1" s="1" t="s">
        <v>849</v>
      </c>
    </row>
    <row r="2" spans="1:9">
      <c r="A2" s="2" t="s">
        <v>505</v>
      </c>
    </row>
    <row r="3" spans="1:9">
      <c r="A3" s="1"/>
    </row>
    <row r="4" spans="1:9" ht="75">
      <c r="A4" s="41" t="s">
        <v>17</v>
      </c>
      <c r="B4" s="42" t="s">
        <v>113</v>
      </c>
      <c r="C4" s="42" t="s">
        <v>114</v>
      </c>
      <c r="D4" s="42" t="s">
        <v>115</v>
      </c>
      <c r="E4" s="42" t="s">
        <v>116</v>
      </c>
      <c r="F4" s="42" t="s">
        <v>117</v>
      </c>
      <c r="G4" s="42" t="s">
        <v>118</v>
      </c>
      <c r="H4" s="42" t="s">
        <v>119</v>
      </c>
      <c r="I4" s="42" t="s">
        <v>69</v>
      </c>
    </row>
    <row r="5" spans="1:9">
      <c r="A5" s="41">
        <v>2015</v>
      </c>
      <c r="B5" s="43">
        <v>183043</v>
      </c>
      <c r="C5" s="43">
        <v>81994</v>
      </c>
      <c r="D5" s="43">
        <v>11364</v>
      </c>
      <c r="E5" s="43">
        <v>1554</v>
      </c>
      <c r="F5" s="43">
        <v>4852</v>
      </c>
      <c r="G5" s="43">
        <v>7227</v>
      </c>
      <c r="H5" s="43">
        <v>1897</v>
      </c>
      <c r="I5" s="43">
        <v>291931</v>
      </c>
    </row>
    <row r="6" spans="1:9">
      <c r="A6" s="41">
        <v>2016</v>
      </c>
      <c r="B6" s="43">
        <v>55413</v>
      </c>
      <c r="C6" s="43">
        <v>83018</v>
      </c>
      <c r="D6" s="43">
        <v>8229</v>
      </c>
      <c r="E6" s="43">
        <v>2195</v>
      </c>
      <c r="F6" s="43">
        <v>7649</v>
      </c>
      <c r="G6" s="43">
        <v>10867</v>
      </c>
      <c r="H6" s="43">
        <v>1543</v>
      </c>
      <c r="I6" s="43">
        <v>168914</v>
      </c>
    </row>
    <row r="7" spans="1:9">
      <c r="A7" s="41">
        <v>2017</v>
      </c>
      <c r="B7" s="43">
        <v>46562</v>
      </c>
      <c r="C7" s="43">
        <v>93483</v>
      </c>
      <c r="D7" s="43">
        <v>9302</v>
      </c>
      <c r="E7" s="43">
        <v>2125</v>
      </c>
      <c r="F7" s="43">
        <v>5931</v>
      </c>
      <c r="G7" s="43">
        <v>10085</v>
      </c>
      <c r="H7" s="43">
        <v>903</v>
      </c>
      <c r="I7" s="43">
        <v>168391</v>
      </c>
    </row>
    <row r="8" spans="1:9">
      <c r="A8" s="41">
        <v>2018</v>
      </c>
      <c r="B8" s="43">
        <v>47955</v>
      </c>
      <c r="C8" s="43">
        <v>113924</v>
      </c>
      <c r="D8" s="43">
        <v>8031</v>
      </c>
      <c r="E8" s="43">
        <v>1207</v>
      </c>
      <c r="F8" s="43">
        <v>7454</v>
      </c>
      <c r="G8" s="43">
        <v>10963</v>
      </c>
      <c r="H8" s="43">
        <v>381</v>
      </c>
      <c r="I8" s="43">
        <v>189915</v>
      </c>
    </row>
    <row r="9" spans="1:9">
      <c r="A9" s="41">
        <v>2019</v>
      </c>
      <c r="B9" s="43">
        <v>57267</v>
      </c>
      <c r="C9" s="43">
        <v>119189</v>
      </c>
      <c r="D9" s="43">
        <v>7411</v>
      </c>
      <c r="E9" s="43">
        <v>4454</v>
      </c>
      <c r="F9" s="43">
        <v>4915</v>
      </c>
      <c r="G9" s="43">
        <v>12326</v>
      </c>
      <c r="H9" s="43">
        <v>359</v>
      </c>
      <c r="I9" s="43">
        <v>205921</v>
      </c>
    </row>
    <row r="10" spans="1:9">
      <c r="A10" s="41">
        <v>2020</v>
      </c>
      <c r="B10" s="43">
        <v>20816</v>
      </c>
      <c r="C10" s="43">
        <v>122474</v>
      </c>
      <c r="D10" s="43">
        <v>6596</v>
      </c>
      <c r="E10" s="43">
        <v>6091</v>
      </c>
      <c r="F10" s="43">
        <v>9974</v>
      </c>
      <c r="G10" s="43">
        <v>14299</v>
      </c>
      <c r="H10" s="43">
        <v>286</v>
      </c>
      <c r="I10" s="43">
        <v>180536</v>
      </c>
    </row>
    <row r="11" spans="1:9">
      <c r="A11" s="41">
        <v>2021</v>
      </c>
      <c r="B11" s="43">
        <v>29884</v>
      </c>
      <c r="C11" s="43">
        <v>130124</v>
      </c>
      <c r="D11" s="43">
        <v>6004</v>
      </c>
      <c r="E11" s="43">
        <v>7227</v>
      </c>
      <c r="F11" s="43">
        <v>8409</v>
      </c>
      <c r="G11" s="43">
        <v>24621</v>
      </c>
      <c r="H11" s="43">
        <v>1297</v>
      </c>
      <c r="I11" s="43">
        <v>207566</v>
      </c>
    </row>
    <row r="12" spans="1:9">
      <c r="A12" s="41">
        <v>2022</v>
      </c>
      <c r="B12" s="43">
        <v>17943</v>
      </c>
      <c r="C12" s="43">
        <v>130298</v>
      </c>
      <c r="D12" s="43">
        <v>5931</v>
      </c>
      <c r="E12" s="43">
        <v>4813</v>
      </c>
      <c r="F12" s="43">
        <v>7429</v>
      </c>
      <c r="G12" s="43">
        <v>15226</v>
      </c>
      <c r="H12" s="43">
        <v>2305</v>
      </c>
      <c r="I12" s="43">
        <v>183945</v>
      </c>
    </row>
    <row r="13" spans="1:9">
      <c r="A13" s="41">
        <v>2023</v>
      </c>
      <c r="B13" s="43">
        <v>21986</v>
      </c>
      <c r="C13" s="43">
        <v>122705</v>
      </c>
      <c r="D13" s="43">
        <v>9047</v>
      </c>
      <c r="E13" s="43">
        <v>4690</v>
      </c>
      <c r="F13" s="43">
        <v>11186</v>
      </c>
      <c r="G13" s="43">
        <v>16380</v>
      </c>
      <c r="H13" s="43">
        <v>1562</v>
      </c>
      <c r="I13" s="43">
        <v>187556</v>
      </c>
    </row>
    <row r="14" spans="1:9">
      <c r="A14" s="41">
        <v>2024</v>
      </c>
      <c r="B14" s="43">
        <v>24643</v>
      </c>
      <c r="C14" s="43">
        <v>122211</v>
      </c>
      <c r="D14" s="43">
        <v>6299</v>
      </c>
      <c r="E14" s="43">
        <v>2913</v>
      </c>
      <c r="F14" s="43">
        <v>9102</v>
      </c>
      <c r="G14" s="43">
        <v>16445</v>
      </c>
      <c r="H14" s="43">
        <v>1384</v>
      </c>
      <c r="I14" s="43">
        <v>182997</v>
      </c>
    </row>
    <row r="15" spans="1:9">
      <c r="A15" s="41">
        <v>2025</v>
      </c>
      <c r="B15" s="43">
        <v>21032</v>
      </c>
      <c r="C15" s="43">
        <v>142579</v>
      </c>
      <c r="D15" s="43">
        <v>7751</v>
      </c>
      <c r="E15" s="43">
        <v>4040</v>
      </c>
      <c r="F15" s="43">
        <v>7302</v>
      </c>
      <c r="G15" s="43">
        <v>25571</v>
      </c>
      <c r="H15" s="43">
        <v>758</v>
      </c>
      <c r="I15" s="43">
        <v>209033</v>
      </c>
    </row>
    <row r="16" spans="1:9">
      <c r="A16" s="41" t="s">
        <v>69</v>
      </c>
      <c r="B16" s="43">
        <v>526544</v>
      </c>
      <c r="C16" s="43">
        <v>1261999</v>
      </c>
      <c r="D16" s="43">
        <v>85965</v>
      </c>
      <c r="E16" s="43">
        <v>41309</v>
      </c>
      <c r="F16" s="43">
        <v>84203</v>
      </c>
      <c r="G16" s="43">
        <v>164010</v>
      </c>
      <c r="H16" s="43">
        <v>12675</v>
      </c>
      <c r="I16" s="43">
        <v>2176705</v>
      </c>
    </row>
    <row r="18" spans="1:13">
      <c r="A18" s="472" t="s">
        <v>355</v>
      </c>
      <c r="B18" s="472"/>
      <c r="C18" s="472"/>
      <c r="D18" s="472"/>
      <c r="E18" s="472"/>
      <c r="F18" s="472"/>
      <c r="G18" s="472"/>
      <c r="H18" s="472"/>
      <c r="I18" s="472"/>
      <c r="J18" s="44"/>
      <c r="K18" s="44"/>
      <c r="L18" s="44"/>
      <c r="M18" s="44"/>
    </row>
    <row r="19" spans="1:13">
      <c r="A19" s="472"/>
      <c r="B19" s="472"/>
      <c r="C19" s="472"/>
      <c r="D19" s="472"/>
      <c r="E19" s="472"/>
      <c r="F19" s="472"/>
      <c r="G19" s="472"/>
      <c r="H19" s="472"/>
      <c r="I19" s="472"/>
      <c r="J19" s="44"/>
      <c r="K19" s="44"/>
      <c r="L19" s="44"/>
      <c r="M19" s="44"/>
    </row>
    <row r="20" spans="1:13">
      <c r="A20" s="472"/>
      <c r="B20" s="472"/>
      <c r="C20" s="472"/>
      <c r="D20" s="472"/>
      <c r="E20" s="472"/>
      <c r="F20" s="472"/>
      <c r="G20" s="472"/>
      <c r="H20" s="472"/>
      <c r="I20" s="472"/>
      <c r="J20" s="44"/>
      <c r="K20" s="44"/>
      <c r="L20" s="44"/>
      <c r="M20" s="44"/>
    </row>
    <row r="21" spans="1:13">
      <c r="A21" s="472"/>
      <c r="B21" s="472"/>
      <c r="C21" s="472"/>
      <c r="D21" s="472"/>
      <c r="E21" s="472"/>
      <c r="F21" s="472"/>
      <c r="G21" s="472"/>
      <c r="H21" s="472"/>
      <c r="I21" s="472"/>
      <c r="J21" s="44"/>
      <c r="K21" s="44"/>
      <c r="L21" s="44"/>
      <c r="M21" s="44"/>
    </row>
    <row r="22" spans="1:13">
      <c r="A22" s="472"/>
      <c r="B22" s="472"/>
      <c r="C22" s="472"/>
      <c r="D22" s="472"/>
      <c r="E22" s="472"/>
      <c r="F22" s="472"/>
      <c r="G22" s="472"/>
      <c r="H22" s="472"/>
      <c r="I22" s="472"/>
      <c r="J22" s="44"/>
      <c r="K22" s="44"/>
      <c r="L22" s="44"/>
      <c r="M22" s="44"/>
    </row>
    <row r="24" spans="1:13">
      <c r="A24" s="45" t="s">
        <v>120</v>
      </c>
    </row>
  </sheetData>
  <mergeCells count="1">
    <mergeCell ref="A18:I2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5"/>
  <sheetViews>
    <sheetView workbookViewId="0">
      <selection activeCell="A2" sqref="A2"/>
    </sheetView>
  </sheetViews>
  <sheetFormatPr defaultRowHeight="15"/>
  <cols>
    <col min="2" max="2" width="13.7109375" customWidth="1"/>
    <col min="3" max="4" width="12.140625" customWidth="1"/>
    <col min="5" max="5" width="11" customWidth="1"/>
    <col min="6" max="6" width="12.140625" customWidth="1"/>
    <col min="7" max="7" width="11.28515625" customWidth="1"/>
    <col min="8" max="8" width="12.28515625" customWidth="1"/>
    <col min="9" max="9" width="11.42578125" customWidth="1"/>
    <col min="10" max="10" width="11" customWidth="1"/>
    <col min="12" max="12" width="11.85546875" customWidth="1"/>
    <col min="13" max="13" width="12" customWidth="1"/>
  </cols>
  <sheetData>
    <row r="2" spans="1:15">
      <c r="A2" s="1" t="s">
        <v>850</v>
      </c>
    </row>
    <row r="3" spans="1:15" ht="15.75" thickBot="1">
      <c r="A3" s="1"/>
    </row>
    <row r="4" spans="1:15" ht="15" customHeight="1" thickBot="1">
      <c r="A4" s="473" t="s">
        <v>17</v>
      </c>
      <c r="B4" s="475" t="s">
        <v>820</v>
      </c>
      <c r="C4" s="476"/>
      <c r="D4" s="476"/>
      <c r="E4" s="476"/>
      <c r="F4" s="477"/>
      <c r="G4" s="478" t="s">
        <v>821</v>
      </c>
      <c r="H4" s="478"/>
      <c r="I4" s="478"/>
      <c r="J4" s="478"/>
      <c r="K4" s="479"/>
    </row>
    <row r="5" spans="1:15" ht="45">
      <c r="A5" s="474"/>
      <c r="B5" s="267" t="s">
        <v>826</v>
      </c>
      <c r="C5" s="268" t="s">
        <v>822</v>
      </c>
      <c r="D5" s="268" t="s">
        <v>823</v>
      </c>
      <c r="E5" s="268" t="s">
        <v>824</v>
      </c>
      <c r="F5" s="269" t="s">
        <v>825</v>
      </c>
      <c r="G5" s="264" t="s">
        <v>830</v>
      </c>
      <c r="H5" s="265" t="s">
        <v>827</v>
      </c>
      <c r="I5" s="265" t="s">
        <v>828</v>
      </c>
      <c r="J5" s="265" t="s">
        <v>829</v>
      </c>
      <c r="K5" s="266" t="s">
        <v>119</v>
      </c>
    </row>
    <row r="6" spans="1:15">
      <c r="A6" s="256">
        <v>2007</v>
      </c>
      <c r="B6" s="104">
        <v>651142</v>
      </c>
      <c r="C6" s="43">
        <v>120488</v>
      </c>
      <c r="D6" s="43">
        <v>61754</v>
      </c>
      <c r="E6" s="43">
        <v>415597</v>
      </c>
      <c r="F6" s="105">
        <v>235545</v>
      </c>
      <c r="G6" s="261">
        <v>611292</v>
      </c>
      <c r="H6" s="43">
        <v>188636</v>
      </c>
      <c r="I6" s="43">
        <v>211451</v>
      </c>
      <c r="J6" s="43">
        <v>211205</v>
      </c>
      <c r="K6" s="263" t="s">
        <v>517</v>
      </c>
    </row>
    <row r="7" spans="1:15">
      <c r="A7" s="256">
        <v>2008</v>
      </c>
      <c r="B7" s="104">
        <v>643668</v>
      </c>
      <c r="C7" s="43">
        <v>120790</v>
      </c>
      <c r="D7" s="43">
        <v>62989</v>
      </c>
      <c r="E7" s="43">
        <v>407422</v>
      </c>
      <c r="F7" s="105">
        <v>236246</v>
      </c>
      <c r="G7" s="261">
        <v>614042</v>
      </c>
      <c r="H7" s="43">
        <v>195724</v>
      </c>
      <c r="I7" s="43">
        <v>211222</v>
      </c>
      <c r="J7" s="43">
        <v>205062</v>
      </c>
      <c r="K7" s="105">
        <v>2034</v>
      </c>
    </row>
    <row r="8" spans="1:15">
      <c r="A8" s="256">
        <v>2009</v>
      </c>
      <c r="B8" s="104">
        <v>633616</v>
      </c>
      <c r="C8" s="43">
        <v>108333</v>
      </c>
      <c r="D8" s="43">
        <v>74045</v>
      </c>
      <c r="E8" s="43">
        <v>395506</v>
      </c>
      <c r="F8" s="105">
        <v>238110</v>
      </c>
      <c r="G8" s="261">
        <v>643423</v>
      </c>
      <c r="H8" s="43">
        <v>219381</v>
      </c>
      <c r="I8" s="43">
        <v>214425</v>
      </c>
      <c r="J8" s="43">
        <v>207589</v>
      </c>
      <c r="K8" s="105">
        <v>2028</v>
      </c>
    </row>
    <row r="9" spans="1:15">
      <c r="A9" s="256">
        <v>2010</v>
      </c>
      <c r="B9" s="104">
        <v>640466</v>
      </c>
      <c r="C9" s="43">
        <v>107183</v>
      </c>
      <c r="D9" s="43">
        <v>74770</v>
      </c>
      <c r="E9" s="43">
        <v>398515</v>
      </c>
      <c r="F9" s="105">
        <v>241951</v>
      </c>
      <c r="G9" s="261">
        <v>661230</v>
      </c>
      <c r="H9" s="43">
        <v>236798</v>
      </c>
      <c r="I9" s="43">
        <v>221610</v>
      </c>
      <c r="J9" s="43">
        <v>200623</v>
      </c>
      <c r="K9" s="105">
        <v>2199</v>
      </c>
    </row>
    <row r="10" spans="1:15">
      <c r="A10" s="256">
        <v>2011</v>
      </c>
      <c r="B10" s="104">
        <v>625217</v>
      </c>
      <c r="C10" s="43">
        <v>103915</v>
      </c>
      <c r="D10" s="43">
        <v>65645</v>
      </c>
      <c r="E10" s="43">
        <v>389036</v>
      </c>
      <c r="F10" s="105">
        <v>236181</v>
      </c>
      <c r="G10" s="261">
        <v>696941</v>
      </c>
      <c r="H10" s="43">
        <v>267106</v>
      </c>
      <c r="I10" s="43">
        <v>225840</v>
      </c>
      <c r="J10" s="43">
        <v>201879</v>
      </c>
      <c r="K10" s="105">
        <v>2116</v>
      </c>
    </row>
    <row r="11" spans="1:15">
      <c r="A11" s="256">
        <v>2012</v>
      </c>
      <c r="B11" s="104">
        <v>622982</v>
      </c>
      <c r="C11" s="43">
        <v>96661</v>
      </c>
      <c r="D11" s="43">
        <v>60769</v>
      </c>
      <c r="E11" s="43">
        <v>383579</v>
      </c>
      <c r="F11" s="105">
        <v>239403</v>
      </c>
      <c r="G11" s="261">
        <v>703313</v>
      </c>
      <c r="H11" s="43">
        <v>274786</v>
      </c>
      <c r="I11" s="43">
        <v>229206</v>
      </c>
      <c r="J11" s="43">
        <v>197192</v>
      </c>
      <c r="K11" s="105">
        <v>2129</v>
      </c>
    </row>
    <row r="12" spans="1:15">
      <c r="A12" s="256">
        <v>2013</v>
      </c>
      <c r="B12" s="104">
        <v>591768</v>
      </c>
      <c r="C12" s="43">
        <v>86455</v>
      </c>
      <c r="D12" s="43">
        <v>55779</v>
      </c>
      <c r="E12" s="43">
        <v>369571</v>
      </c>
      <c r="F12" s="105">
        <v>222197</v>
      </c>
      <c r="G12" s="261">
        <v>730376</v>
      </c>
      <c r="H12" s="43">
        <v>284298</v>
      </c>
      <c r="I12" s="43">
        <v>238708</v>
      </c>
      <c r="J12" s="43">
        <v>185332</v>
      </c>
      <c r="K12" s="105">
        <v>22038</v>
      </c>
    </row>
    <row r="13" spans="1:15" ht="15.75" thickBot="1">
      <c r="A13" s="257">
        <v>2014</v>
      </c>
      <c r="B13" s="258">
        <v>578424</v>
      </c>
      <c r="C13" s="259">
        <v>84291</v>
      </c>
      <c r="D13" s="259">
        <v>49933</v>
      </c>
      <c r="E13" s="259">
        <v>362163</v>
      </c>
      <c r="F13" s="260">
        <v>216261</v>
      </c>
      <c r="G13" s="262">
        <v>772788</v>
      </c>
      <c r="H13" s="259">
        <v>300282</v>
      </c>
      <c r="I13" s="259">
        <v>249497</v>
      </c>
      <c r="J13" s="259">
        <v>173224</v>
      </c>
      <c r="K13" s="260">
        <v>49785</v>
      </c>
    </row>
    <row r="15" spans="1:15">
      <c r="A15" s="47"/>
      <c r="B15" s="47"/>
      <c r="C15" s="47"/>
      <c r="D15" s="47"/>
      <c r="E15" s="47"/>
      <c r="F15" s="47"/>
      <c r="G15" s="47"/>
      <c r="H15" s="47"/>
      <c r="I15" s="47"/>
      <c r="J15" s="47"/>
      <c r="K15" s="47"/>
      <c r="L15" s="47"/>
      <c r="M15" s="47"/>
      <c r="N15" s="47"/>
      <c r="O15" s="47"/>
    </row>
    <row r="16" spans="1:15">
      <c r="A16" s="480" t="s">
        <v>831</v>
      </c>
      <c r="B16" s="480"/>
      <c r="C16" s="480"/>
      <c r="D16" s="480"/>
      <c r="E16" s="480"/>
      <c r="F16" s="480"/>
      <c r="G16" s="480"/>
      <c r="H16" s="480"/>
      <c r="I16" s="480"/>
      <c r="J16" s="480"/>
      <c r="K16" s="480"/>
      <c r="L16" s="480"/>
      <c r="M16" s="480"/>
      <c r="N16" s="47"/>
      <c r="O16" s="47"/>
    </row>
    <row r="17" spans="1:13">
      <c r="A17" s="480"/>
      <c r="B17" s="480"/>
      <c r="C17" s="480"/>
      <c r="D17" s="480"/>
      <c r="E17" s="480"/>
      <c r="F17" s="480"/>
      <c r="G17" s="480"/>
      <c r="H17" s="480"/>
      <c r="I17" s="480"/>
      <c r="J17" s="480"/>
      <c r="K17" s="480"/>
      <c r="L17" s="480"/>
      <c r="M17" s="480"/>
    </row>
    <row r="18" spans="1:13">
      <c r="A18" s="480"/>
      <c r="B18" s="480"/>
      <c r="C18" s="480"/>
      <c r="D18" s="480"/>
      <c r="E18" s="480"/>
      <c r="F18" s="480"/>
      <c r="G18" s="480"/>
      <c r="H18" s="480"/>
      <c r="I18" s="480"/>
      <c r="J18" s="480"/>
      <c r="K18" s="480"/>
      <c r="L18" s="480"/>
      <c r="M18" s="480"/>
    </row>
    <row r="19" spans="1:13">
      <c r="A19" s="480"/>
      <c r="B19" s="480"/>
      <c r="C19" s="480"/>
      <c r="D19" s="480"/>
      <c r="E19" s="480"/>
      <c r="F19" s="480"/>
      <c r="G19" s="480"/>
      <c r="H19" s="480"/>
      <c r="I19" s="480"/>
      <c r="J19" s="480"/>
      <c r="K19" s="480"/>
      <c r="L19" s="480"/>
      <c r="M19" s="480"/>
    </row>
    <row r="20" spans="1:13">
      <c r="A20" s="480"/>
      <c r="B20" s="480"/>
      <c r="C20" s="480"/>
      <c r="D20" s="480"/>
      <c r="E20" s="480"/>
      <c r="F20" s="480"/>
      <c r="G20" s="480"/>
      <c r="H20" s="480"/>
      <c r="I20" s="480"/>
      <c r="J20" s="480"/>
      <c r="K20" s="480"/>
      <c r="L20" s="480"/>
      <c r="M20" s="480"/>
    </row>
    <row r="21" spans="1:13">
      <c r="A21" s="480"/>
      <c r="B21" s="480"/>
      <c r="C21" s="480"/>
      <c r="D21" s="480"/>
      <c r="E21" s="480"/>
      <c r="F21" s="480"/>
      <c r="G21" s="480"/>
      <c r="H21" s="480"/>
      <c r="I21" s="480"/>
      <c r="J21" s="480"/>
      <c r="K21" s="480"/>
      <c r="L21" s="480"/>
      <c r="M21" s="480"/>
    </row>
    <row r="22" spans="1:13">
      <c r="A22" s="480"/>
      <c r="B22" s="480"/>
      <c r="C22" s="480"/>
      <c r="D22" s="480"/>
      <c r="E22" s="480"/>
      <c r="F22" s="480"/>
      <c r="G22" s="480"/>
      <c r="H22" s="480"/>
      <c r="I22" s="480"/>
      <c r="J22" s="480"/>
      <c r="K22" s="480"/>
      <c r="L22" s="480"/>
      <c r="M22" s="480"/>
    </row>
    <row r="23" spans="1:13">
      <c r="A23" s="480"/>
      <c r="B23" s="480"/>
      <c r="C23" s="480"/>
      <c r="D23" s="480"/>
      <c r="E23" s="480"/>
      <c r="F23" s="480"/>
      <c r="G23" s="480"/>
      <c r="H23" s="480"/>
      <c r="I23" s="480"/>
      <c r="J23" s="480"/>
      <c r="K23" s="480"/>
      <c r="L23" s="480"/>
      <c r="M23" s="480"/>
    </row>
    <row r="24" spans="1:13">
      <c r="A24" t="s">
        <v>832</v>
      </c>
      <c r="B24" t="s">
        <v>833</v>
      </c>
    </row>
    <row r="25" spans="1:13">
      <c r="B25" s="53" t="s">
        <v>834</v>
      </c>
    </row>
  </sheetData>
  <mergeCells count="4">
    <mergeCell ref="A4:A5"/>
    <mergeCell ref="B4:F4"/>
    <mergeCell ref="G4:K4"/>
    <mergeCell ref="A16:M23"/>
  </mergeCells>
  <hyperlinks>
    <hyperlink ref="B25" r:id="rId1" display="https://www.hudexchange.info/resource/4074/2014-ahar-part-1-pit-estimates-of-homelessnes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workbookViewId="0">
      <selection activeCell="B1" sqref="B1"/>
    </sheetView>
  </sheetViews>
  <sheetFormatPr defaultColWidth="8.85546875" defaultRowHeight="15"/>
  <cols>
    <col min="1" max="1" width="4.42578125" customWidth="1"/>
    <col min="2" max="2" width="22.140625" customWidth="1"/>
    <col min="12" max="12" width="18.7109375" bestFit="1" customWidth="1"/>
  </cols>
  <sheetData>
    <row r="1" spans="2:10">
      <c r="B1" s="48" t="s">
        <v>851</v>
      </c>
    </row>
    <row r="2" spans="2:10">
      <c r="B2" s="5" t="s">
        <v>121</v>
      </c>
    </row>
    <row r="3" spans="2:10">
      <c r="B3" s="48"/>
    </row>
    <row r="4" spans="2:10">
      <c r="B4" s="49" t="s">
        <v>122</v>
      </c>
      <c r="C4" s="50">
        <v>2007</v>
      </c>
      <c r="D4" s="50">
        <v>2008</v>
      </c>
      <c r="E4" s="50">
        <v>2009</v>
      </c>
      <c r="F4" s="50">
        <v>2010</v>
      </c>
      <c r="G4" s="50">
        <v>2011</v>
      </c>
      <c r="H4" s="50">
        <v>2012</v>
      </c>
      <c r="I4" s="50">
        <v>2013</v>
      </c>
      <c r="J4" s="50">
        <v>2014</v>
      </c>
    </row>
    <row r="5" spans="2:10">
      <c r="B5" s="41" t="s">
        <v>123</v>
      </c>
      <c r="C5" s="43">
        <v>1642</v>
      </c>
      <c r="D5" s="43">
        <v>1646</v>
      </c>
      <c r="E5" s="43">
        <v>1992</v>
      </c>
      <c r="F5" s="43">
        <v>1863</v>
      </c>
      <c r="G5" s="43">
        <v>2128</v>
      </c>
      <c r="H5" s="43">
        <v>1913</v>
      </c>
      <c r="I5" s="43">
        <v>1946</v>
      </c>
      <c r="J5" s="43">
        <v>1784</v>
      </c>
    </row>
    <row r="6" spans="2:10">
      <c r="B6" s="41" t="s">
        <v>124</v>
      </c>
      <c r="C6" s="43">
        <v>5452</v>
      </c>
      <c r="D6" s="43">
        <v>5387</v>
      </c>
      <c r="E6" s="43">
        <v>6080</v>
      </c>
      <c r="F6" s="43">
        <v>6046</v>
      </c>
      <c r="G6" s="43">
        <v>5558</v>
      </c>
      <c r="H6" s="43">
        <v>5209</v>
      </c>
      <c r="I6" s="43">
        <v>4689</v>
      </c>
      <c r="J6" s="43">
        <v>4561</v>
      </c>
    </row>
    <row r="7" spans="2:10">
      <c r="B7" s="41" t="s">
        <v>125</v>
      </c>
      <c r="C7" s="43">
        <v>3836</v>
      </c>
      <c r="D7" s="43">
        <v>3255</v>
      </c>
      <c r="E7" s="43">
        <v>2852</v>
      </c>
      <c r="F7" s="43">
        <v>2762</v>
      </c>
      <c r="G7" s="43">
        <v>3424</v>
      </c>
      <c r="H7" s="43">
        <v>4214</v>
      </c>
      <c r="I7" s="43">
        <v>3812</v>
      </c>
      <c r="J7" s="43">
        <v>2936</v>
      </c>
    </row>
    <row r="8" spans="2:10">
      <c r="B8" s="41" t="s">
        <v>126</v>
      </c>
      <c r="C8" s="43">
        <v>14646</v>
      </c>
      <c r="D8" s="43">
        <v>12488</v>
      </c>
      <c r="E8" s="43">
        <v>14721</v>
      </c>
      <c r="F8" s="43">
        <v>13711</v>
      </c>
      <c r="G8" s="43">
        <v>10504</v>
      </c>
      <c r="H8" s="43">
        <v>11302</v>
      </c>
      <c r="I8" s="43">
        <v>10562</v>
      </c>
      <c r="J8" s="43">
        <v>10495</v>
      </c>
    </row>
    <row r="9" spans="2:10">
      <c r="B9" s="41" t="s">
        <v>127</v>
      </c>
      <c r="C9" s="43">
        <v>138986</v>
      </c>
      <c r="D9" s="43">
        <v>136531</v>
      </c>
      <c r="E9" s="43">
        <v>123678</v>
      </c>
      <c r="F9" s="43">
        <v>123480</v>
      </c>
      <c r="G9" s="43">
        <v>125128</v>
      </c>
      <c r="H9" s="43">
        <v>120098</v>
      </c>
      <c r="I9" s="43">
        <v>118552</v>
      </c>
      <c r="J9" s="43">
        <v>113952</v>
      </c>
    </row>
    <row r="10" spans="2:10">
      <c r="B10" s="41" t="s">
        <v>128</v>
      </c>
      <c r="C10" s="43">
        <v>14225</v>
      </c>
      <c r="D10" s="43">
        <v>14747</v>
      </c>
      <c r="E10" s="43">
        <v>15268</v>
      </c>
      <c r="F10" s="43">
        <v>15482</v>
      </c>
      <c r="G10" s="43">
        <v>15116</v>
      </c>
      <c r="H10" s="43">
        <v>16768</v>
      </c>
      <c r="I10" s="43">
        <v>9754</v>
      </c>
      <c r="J10" s="43">
        <v>10028</v>
      </c>
    </row>
    <row r="11" spans="2:10">
      <c r="B11" s="41" t="s">
        <v>129</v>
      </c>
      <c r="C11" s="43">
        <v>4482</v>
      </c>
      <c r="D11" s="43">
        <v>4627</v>
      </c>
      <c r="E11" s="43">
        <v>4605</v>
      </c>
      <c r="F11" s="43">
        <v>4316</v>
      </c>
      <c r="G11" s="43">
        <v>4456</v>
      </c>
      <c r="H11" s="43">
        <v>4209</v>
      </c>
      <c r="I11" s="43">
        <v>4448</v>
      </c>
      <c r="J11" s="43">
        <v>4450</v>
      </c>
    </row>
    <row r="12" spans="2:10">
      <c r="B12" s="41" t="s">
        <v>130</v>
      </c>
      <c r="C12" s="43">
        <v>5320</v>
      </c>
      <c r="D12" s="43">
        <v>6044</v>
      </c>
      <c r="E12" s="43">
        <v>6228</v>
      </c>
      <c r="F12" s="43">
        <v>6539</v>
      </c>
      <c r="G12" s="43">
        <v>6546</v>
      </c>
      <c r="H12" s="43">
        <v>6954</v>
      </c>
      <c r="I12" s="43">
        <v>6865</v>
      </c>
      <c r="J12" s="43">
        <v>7748</v>
      </c>
    </row>
    <row r="13" spans="2:10">
      <c r="B13" s="41" t="s">
        <v>131</v>
      </c>
      <c r="C13" s="43">
        <v>1061</v>
      </c>
      <c r="D13" s="43">
        <v>933</v>
      </c>
      <c r="E13" s="43">
        <v>1130</v>
      </c>
      <c r="F13" s="43">
        <v>982</v>
      </c>
      <c r="G13" s="43">
        <v>1035</v>
      </c>
      <c r="H13" s="43">
        <v>1008</v>
      </c>
      <c r="I13" s="43">
        <v>946</v>
      </c>
      <c r="J13" s="43">
        <v>901</v>
      </c>
    </row>
    <row r="14" spans="2:10">
      <c r="B14" s="41" t="s">
        <v>132</v>
      </c>
      <c r="C14" s="43">
        <v>48069</v>
      </c>
      <c r="D14" s="43">
        <v>50158</v>
      </c>
      <c r="E14" s="43">
        <v>55599</v>
      </c>
      <c r="F14" s="43">
        <v>57551</v>
      </c>
      <c r="G14" s="43">
        <v>56687</v>
      </c>
      <c r="H14" s="43">
        <v>55170</v>
      </c>
      <c r="I14" s="43">
        <v>47862</v>
      </c>
      <c r="J14" s="43">
        <v>41542</v>
      </c>
    </row>
    <row r="15" spans="2:10">
      <c r="B15" s="41" t="s">
        <v>133</v>
      </c>
      <c r="C15" s="43">
        <v>19639</v>
      </c>
      <c r="D15" s="43">
        <v>19095</v>
      </c>
      <c r="E15" s="43">
        <v>20360</v>
      </c>
      <c r="F15" s="43">
        <v>19836</v>
      </c>
      <c r="G15" s="43">
        <v>20975</v>
      </c>
      <c r="H15" s="43">
        <v>20516</v>
      </c>
      <c r="I15" s="43">
        <v>16971</v>
      </c>
      <c r="J15" s="43">
        <v>16521</v>
      </c>
    </row>
    <row r="16" spans="2:10">
      <c r="B16" s="41" t="s">
        <v>134</v>
      </c>
      <c r="C16" s="43">
        <v>725</v>
      </c>
      <c r="D16" s="43">
        <v>725</v>
      </c>
      <c r="E16" s="43">
        <v>1088</v>
      </c>
      <c r="F16" s="43">
        <v>1635</v>
      </c>
      <c r="G16" s="43">
        <v>1745</v>
      </c>
      <c r="H16" s="43">
        <v>1301</v>
      </c>
      <c r="I16" s="43">
        <v>1271</v>
      </c>
      <c r="J16" s="43">
        <v>1356</v>
      </c>
    </row>
    <row r="17" spans="2:10">
      <c r="B17" s="41" t="s">
        <v>135</v>
      </c>
      <c r="C17" s="43">
        <v>6070</v>
      </c>
      <c r="D17" s="43">
        <v>6061</v>
      </c>
      <c r="E17" s="43">
        <v>5782</v>
      </c>
      <c r="F17" s="43">
        <v>5834</v>
      </c>
      <c r="G17" s="43">
        <v>6188</v>
      </c>
      <c r="H17" s="43">
        <v>6246</v>
      </c>
      <c r="I17" s="43">
        <v>6335</v>
      </c>
      <c r="J17" s="43">
        <v>6918</v>
      </c>
    </row>
    <row r="18" spans="2:10">
      <c r="B18" s="41" t="s">
        <v>136</v>
      </c>
      <c r="C18" s="43">
        <v>2734</v>
      </c>
      <c r="D18" s="43">
        <v>3346</v>
      </c>
      <c r="E18" s="43">
        <v>3380</v>
      </c>
      <c r="F18" s="43">
        <v>3014</v>
      </c>
      <c r="G18" s="43">
        <v>3134</v>
      </c>
      <c r="H18" s="43">
        <v>2928</v>
      </c>
      <c r="I18" s="43">
        <v>3084</v>
      </c>
      <c r="J18" s="43">
        <v>3122</v>
      </c>
    </row>
    <row r="19" spans="2:10">
      <c r="B19" s="41" t="s">
        <v>137</v>
      </c>
      <c r="C19" s="43">
        <v>1749</v>
      </c>
      <c r="D19" s="43">
        <v>1464</v>
      </c>
      <c r="E19" s="43">
        <v>1939</v>
      </c>
      <c r="F19" s="43">
        <v>2346</v>
      </c>
      <c r="G19" s="43">
        <v>2199</v>
      </c>
      <c r="H19" s="43">
        <v>1968</v>
      </c>
      <c r="I19" s="43">
        <v>1781</v>
      </c>
      <c r="J19" s="43">
        <v>2104</v>
      </c>
    </row>
    <row r="20" spans="2:10">
      <c r="B20" s="41" t="s">
        <v>138</v>
      </c>
      <c r="C20" s="43">
        <v>15487</v>
      </c>
      <c r="D20" s="43">
        <v>14724</v>
      </c>
      <c r="E20" s="43">
        <v>14055</v>
      </c>
      <c r="F20" s="43">
        <v>14395</v>
      </c>
      <c r="G20" s="43">
        <v>14009</v>
      </c>
      <c r="H20" s="43">
        <v>14144</v>
      </c>
      <c r="I20" s="43">
        <v>13425</v>
      </c>
      <c r="J20" s="43">
        <v>13107</v>
      </c>
    </row>
    <row r="21" spans="2:10">
      <c r="B21" s="41" t="s">
        <v>139</v>
      </c>
      <c r="C21" s="43">
        <v>7358</v>
      </c>
      <c r="D21" s="43">
        <v>7395</v>
      </c>
      <c r="E21" s="43">
        <v>6984</v>
      </c>
      <c r="F21" s="43">
        <v>6452</v>
      </c>
      <c r="G21" s="43">
        <v>6196</v>
      </c>
      <c r="H21" s="43">
        <v>6259</v>
      </c>
      <c r="I21" s="43">
        <v>6096</v>
      </c>
      <c r="J21" s="43">
        <v>5971</v>
      </c>
    </row>
    <row r="22" spans="2:10">
      <c r="B22" s="41" t="s">
        <v>140</v>
      </c>
      <c r="C22" s="43">
        <v>2111</v>
      </c>
      <c r="D22" s="43">
        <v>1738</v>
      </c>
      <c r="E22" s="43">
        <v>1892</v>
      </c>
      <c r="F22" s="43">
        <v>2024</v>
      </c>
      <c r="G22" s="43">
        <v>2511</v>
      </c>
      <c r="H22" s="43">
        <v>2684</v>
      </c>
      <c r="I22" s="43">
        <v>2693</v>
      </c>
      <c r="J22" s="43">
        <v>2783</v>
      </c>
    </row>
    <row r="23" spans="2:10">
      <c r="B23" s="41" t="s">
        <v>141</v>
      </c>
      <c r="C23" s="43">
        <v>8061</v>
      </c>
      <c r="D23" s="43">
        <v>8137</v>
      </c>
      <c r="E23" s="43">
        <v>5999</v>
      </c>
      <c r="F23" s="43">
        <v>6623</v>
      </c>
      <c r="G23" s="43">
        <v>6034</v>
      </c>
      <c r="H23" s="43">
        <v>5230</v>
      </c>
      <c r="I23" s="43">
        <v>5245</v>
      </c>
      <c r="J23" s="43">
        <v>5089</v>
      </c>
    </row>
    <row r="24" spans="2:10">
      <c r="B24" s="41" t="s">
        <v>142</v>
      </c>
      <c r="C24" s="43">
        <v>5494</v>
      </c>
      <c r="D24" s="43">
        <v>5481</v>
      </c>
      <c r="E24" s="43">
        <v>12504</v>
      </c>
      <c r="F24" s="43">
        <v>12482</v>
      </c>
      <c r="G24" s="43">
        <v>9291</v>
      </c>
      <c r="H24" s="43">
        <v>7772</v>
      </c>
      <c r="I24" s="43">
        <v>5226</v>
      </c>
      <c r="J24" s="43">
        <v>4606</v>
      </c>
    </row>
    <row r="25" spans="2:10">
      <c r="B25" s="41" t="s">
        <v>143</v>
      </c>
      <c r="C25" s="43">
        <v>15127</v>
      </c>
      <c r="D25" s="43">
        <v>14506</v>
      </c>
      <c r="E25" s="43">
        <v>15482</v>
      </c>
      <c r="F25" s="43">
        <v>16646</v>
      </c>
      <c r="G25" s="43">
        <v>16664</v>
      </c>
      <c r="H25" s="43">
        <v>17501</v>
      </c>
      <c r="I25" s="43">
        <v>19029</v>
      </c>
      <c r="J25" s="43">
        <v>21237</v>
      </c>
    </row>
    <row r="26" spans="2:10">
      <c r="B26" s="41" t="s">
        <v>144</v>
      </c>
      <c r="C26" s="43">
        <v>9628</v>
      </c>
      <c r="D26" s="43">
        <v>9219</v>
      </c>
      <c r="E26" s="43">
        <v>11698</v>
      </c>
      <c r="F26" s="43">
        <v>10845</v>
      </c>
      <c r="G26" s="43">
        <v>10208</v>
      </c>
      <c r="H26" s="43">
        <v>9454</v>
      </c>
      <c r="I26" s="43">
        <v>8205</v>
      </c>
      <c r="J26" s="43">
        <v>7856</v>
      </c>
    </row>
    <row r="27" spans="2:10">
      <c r="B27" s="41" t="s">
        <v>145</v>
      </c>
      <c r="C27" s="43">
        <v>2638</v>
      </c>
      <c r="D27" s="43">
        <v>2632</v>
      </c>
      <c r="E27" s="43">
        <v>2444</v>
      </c>
      <c r="F27" s="43">
        <v>2379</v>
      </c>
      <c r="G27" s="43">
        <v>2447</v>
      </c>
      <c r="H27" s="43">
        <v>2393</v>
      </c>
      <c r="I27" s="43">
        <v>3016</v>
      </c>
      <c r="J27" s="43">
        <v>2726</v>
      </c>
    </row>
    <row r="28" spans="2:10">
      <c r="B28" s="41" t="s">
        <v>146</v>
      </c>
      <c r="C28" s="43">
        <v>28295</v>
      </c>
      <c r="D28" s="43">
        <v>28248</v>
      </c>
      <c r="E28" s="43">
        <v>14005</v>
      </c>
      <c r="F28" s="43">
        <v>13058</v>
      </c>
      <c r="G28" s="43">
        <v>13185</v>
      </c>
      <c r="H28" s="43">
        <v>12592</v>
      </c>
      <c r="I28" s="43">
        <v>11527</v>
      </c>
      <c r="J28" s="43">
        <v>12227</v>
      </c>
    </row>
    <row r="29" spans="2:10">
      <c r="B29" s="41" t="s">
        <v>147</v>
      </c>
      <c r="C29" s="43">
        <v>7323</v>
      </c>
      <c r="D29" s="43">
        <v>7644</v>
      </c>
      <c r="E29" s="43">
        <v>7718</v>
      </c>
      <c r="F29" s="43">
        <v>7869</v>
      </c>
      <c r="G29" s="43">
        <v>7495</v>
      </c>
      <c r="H29" s="43">
        <v>7744</v>
      </c>
      <c r="I29" s="43">
        <v>8214</v>
      </c>
      <c r="J29" s="43">
        <v>8377</v>
      </c>
    </row>
    <row r="30" spans="2:10">
      <c r="B30" s="41" t="s">
        <v>148</v>
      </c>
      <c r="C30" s="43">
        <v>6247</v>
      </c>
      <c r="D30" s="43">
        <v>7687</v>
      </c>
      <c r="E30" s="43">
        <v>6959</v>
      </c>
      <c r="F30" s="43">
        <v>8122</v>
      </c>
      <c r="G30" s="43">
        <v>8989</v>
      </c>
      <c r="H30" s="43">
        <v>10237</v>
      </c>
      <c r="I30" s="43">
        <v>8581</v>
      </c>
      <c r="J30" s="43">
        <v>7282</v>
      </c>
    </row>
    <row r="31" spans="2:10">
      <c r="B31" s="41" t="s">
        <v>149</v>
      </c>
      <c r="C31" s="43">
        <v>1377</v>
      </c>
      <c r="D31" s="43">
        <v>1961</v>
      </c>
      <c r="E31" s="43">
        <v>2797</v>
      </c>
      <c r="F31" s="43">
        <v>2743</v>
      </c>
      <c r="G31" s="43">
        <v>2306</v>
      </c>
      <c r="H31" s="43">
        <v>2413</v>
      </c>
      <c r="I31" s="43">
        <v>2403</v>
      </c>
      <c r="J31" s="43">
        <v>2226</v>
      </c>
    </row>
    <row r="32" spans="2:10">
      <c r="B32" s="41" t="s">
        <v>150</v>
      </c>
      <c r="C32" s="43">
        <v>1150</v>
      </c>
      <c r="D32" s="43">
        <v>1417</v>
      </c>
      <c r="E32" s="43">
        <v>1196</v>
      </c>
      <c r="F32" s="43">
        <v>1615</v>
      </c>
      <c r="G32" s="43">
        <v>1768</v>
      </c>
      <c r="H32" s="43">
        <v>1833</v>
      </c>
      <c r="I32" s="43">
        <v>1878</v>
      </c>
      <c r="J32" s="43">
        <v>1745</v>
      </c>
    </row>
    <row r="33" spans="2:10">
      <c r="B33" s="41" t="s">
        <v>151</v>
      </c>
      <c r="C33" s="43">
        <v>11802</v>
      </c>
      <c r="D33" s="43">
        <v>12411</v>
      </c>
      <c r="E33" s="43">
        <v>12918</v>
      </c>
      <c r="F33" s="43">
        <v>12191</v>
      </c>
      <c r="G33" s="43">
        <v>12896</v>
      </c>
      <c r="H33" s="43">
        <v>13524</v>
      </c>
      <c r="I33" s="43">
        <v>12168</v>
      </c>
      <c r="J33" s="43">
        <v>11491</v>
      </c>
    </row>
    <row r="34" spans="2:10">
      <c r="B34" s="41" t="s">
        <v>152</v>
      </c>
      <c r="C34" s="43">
        <v>636</v>
      </c>
      <c r="D34" s="43">
        <v>615</v>
      </c>
      <c r="E34" s="43">
        <v>773</v>
      </c>
      <c r="F34" s="43">
        <v>799</v>
      </c>
      <c r="G34" s="43">
        <v>603</v>
      </c>
      <c r="H34" s="43">
        <v>688</v>
      </c>
      <c r="I34" s="43">
        <v>2069</v>
      </c>
      <c r="J34" s="43">
        <v>1258</v>
      </c>
    </row>
    <row r="35" spans="2:10">
      <c r="B35" s="41" t="s">
        <v>153</v>
      </c>
      <c r="C35" s="43">
        <v>3531</v>
      </c>
      <c r="D35" s="43">
        <v>3985</v>
      </c>
      <c r="E35" s="43">
        <v>3718</v>
      </c>
      <c r="F35" s="43">
        <v>3877</v>
      </c>
      <c r="G35" s="43">
        <v>3548</v>
      </c>
      <c r="H35" s="43">
        <v>3789</v>
      </c>
      <c r="I35" s="43">
        <v>3145</v>
      </c>
      <c r="J35" s="43">
        <v>3026</v>
      </c>
    </row>
    <row r="36" spans="2:10">
      <c r="B36" s="41" t="s">
        <v>154</v>
      </c>
      <c r="C36" s="43">
        <v>2248</v>
      </c>
      <c r="D36" s="43">
        <v>2019</v>
      </c>
      <c r="E36" s="43">
        <v>1645</v>
      </c>
      <c r="F36" s="43">
        <v>1574</v>
      </c>
      <c r="G36" s="43">
        <v>1469</v>
      </c>
      <c r="H36" s="43">
        <v>1496</v>
      </c>
      <c r="I36" s="43">
        <v>1447</v>
      </c>
      <c r="J36" s="43">
        <v>1376</v>
      </c>
    </row>
    <row r="37" spans="2:10">
      <c r="B37" s="41" t="s">
        <v>155</v>
      </c>
      <c r="C37" s="43">
        <v>17314</v>
      </c>
      <c r="D37" s="43">
        <v>13832</v>
      </c>
      <c r="E37" s="43">
        <v>13169</v>
      </c>
      <c r="F37" s="43">
        <v>13737</v>
      </c>
      <c r="G37" s="43">
        <v>14137</v>
      </c>
      <c r="H37" s="43">
        <v>13025</v>
      </c>
      <c r="I37" s="43">
        <v>12002</v>
      </c>
      <c r="J37" s="43">
        <v>11671</v>
      </c>
    </row>
    <row r="38" spans="2:10">
      <c r="B38" s="41" t="s">
        <v>156</v>
      </c>
      <c r="C38" s="43">
        <v>3015</v>
      </c>
      <c r="D38" s="43">
        <v>3015</v>
      </c>
      <c r="E38" s="43">
        <v>3475</v>
      </c>
      <c r="F38" s="43">
        <v>3475</v>
      </c>
      <c r="G38" s="43">
        <v>3601</v>
      </c>
      <c r="H38" s="43">
        <v>3245</v>
      </c>
      <c r="I38" s="43">
        <v>2819</v>
      </c>
      <c r="J38" s="43">
        <v>2746</v>
      </c>
    </row>
    <row r="39" spans="2:10">
      <c r="B39" s="41" t="s">
        <v>157</v>
      </c>
      <c r="C39" s="43">
        <v>12526</v>
      </c>
      <c r="D39" s="43">
        <v>12610</v>
      </c>
      <c r="E39" s="43">
        <v>14478</v>
      </c>
      <c r="F39" s="43">
        <v>14594</v>
      </c>
      <c r="G39" s="43">
        <v>10579</v>
      </c>
      <c r="H39" s="43">
        <v>9926</v>
      </c>
      <c r="I39" s="43">
        <v>8443</v>
      </c>
      <c r="J39" s="43">
        <v>10556</v>
      </c>
    </row>
    <row r="40" spans="2:10">
      <c r="B40" s="41" t="s">
        <v>158</v>
      </c>
      <c r="C40" s="43">
        <v>62601</v>
      </c>
      <c r="D40" s="43">
        <v>61125</v>
      </c>
      <c r="E40" s="43">
        <v>61067</v>
      </c>
      <c r="F40" s="43">
        <v>65606</v>
      </c>
      <c r="G40" s="43">
        <v>63445</v>
      </c>
      <c r="H40" s="43">
        <v>69566</v>
      </c>
      <c r="I40" s="43">
        <v>77430</v>
      </c>
      <c r="J40" s="43">
        <v>80590</v>
      </c>
    </row>
    <row r="41" spans="2:10">
      <c r="B41" s="41" t="s">
        <v>159</v>
      </c>
      <c r="C41" s="43">
        <v>11264</v>
      </c>
      <c r="D41" s="43">
        <v>12912</v>
      </c>
      <c r="E41" s="43">
        <v>12700</v>
      </c>
      <c r="F41" s="43">
        <v>12569</v>
      </c>
      <c r="G41" s="43">
        <v>13030</v>
      </c>
      <c r="H41" s="43">
        <v>13977</v>
      </c>
      <c r="I41" s="43">
        <v>12325</v>
      </c>
      <c r="J41" s="43">
        <v>11823</v>
      </c>
    </row>
    <row r="42" spans="2:10">
      <c r="B42" s="41" t="s">
        <v>160</v>
      </c>
      <c r="C42" s="43">
        <v>4221</v>
      </c>
      <c r="D42" s="43">
        <v>3846</v>
      </c>
      <c r="E42" s="43">
        <v>4838</v>
      </c>
      <c r="F42" s="43">
        <v>5229</v>
      </c>
      <c r="G42" s="43">
        <v>4625</v>
      </c>
      <c r="H42" s="43">
        <v>5032</v>
      </c>
      <c r="I42" s="43">
        <v>4408</v>
      </c>
      <c r="J42" s="43">
        <v>4191</v>
      </c>
    </row>
    <row r="43" spans="2:10">
      <c r="B43" s="41" t="s">
        <v>161</v>
      </c>
      <c r="C43" s="43">
        <v>17590</v>
      </c>
      <c r="D43" s="43">
        <v>20653</v>
      </c>
      <c r="E43" s="43">
        <v>17309</v>
      </c>
      <c r="F43" s="43">
        <v>19492</v>
      </c>
      <c r="G43" s="43">
        <v>17254</v>
      </c>
      <c r="H43" s="43">
        <v>15828</v>
      </c>
      <c r="I43" s="43">
        <v>13822</v>
      </c>
      <c r="J43" s="43">
        <v>12164</v>
      </c>
    </row>
    <row r="44" spans="2:10">
      <c r="B44" s="41" t="s">
        <v>162</v>
      </c>
      <c r="C44" s="43">
        <v>16220</v>
      </c>
      <c r="D44" s="43">
        <v>15378</v>
      </c>
      <c r="E44" s="43">
        <v>15096</v>
      </c>
      <c r="F44" s="43">
        <v>14516</v>
      </c>
      <c r="G44" s="43">
        <v>15096</v>
      </c>
      <c r="H44" s="43">
        <v>14736</v>
      </c>
      <c r="I44" s="43">
        <v>15086</v>
      </c>
      <c r="J44" s="43">
        <v>15333</v>
      </c>
    </row>
    <row r="45" spans="2:10">
      <c r="B45" s="41" t="s">
        <v>163</v>
      </c>
      <c r="C45" s="43">
        <v>4309</v>
      </c>
      <c r="D45" s="43">
        <v>3012</v>
      </c>
      <c r="E45" s="43">
        <v>4070</v>
      </c>
      <c r="F45" s="43">
        <v>4149</v>
      </c>
      <c r="G45" s="43">
        <v>2900</v>
      </c>
      <c r="H45" s="43">
        <v>3212</v>
      </c>
      <c r="I45" s="43">
        <v>4128</v>
      </c>
      <c r="J45" s="43">
        <v>4132</v>
      </c>
    </row>
    <row r="46" spans="2:10">
      <c r="B46" s="41" t="s">
        <v>164</v>
      </c>
      <c r="C46" s="43">
        <v>1372</v>
      </c>
      <c r="D46" s="43">
        <v>1196</v>
      </c>
      <c r="E46" s="43">
        <v>1607</v>
      </c>
      <c r="F46" s="43">
        <v>1282</v>
      </c>
      <c r="G46" s="43">
        <v>1070</v>
      </c>
      <c r="H46" s="43">
        <v>1277</v>
      </c>
      <c r="I46" s="43">
        <v>1384</v>
      </c>
      <c r="J46" s="43">
        <v>1190</v>
      </c>
    </row>
    <row r="47" spans="2:10">
      <c r="B47" s="41" t="s">
        <v>165</v>
      </c>
      <c r="C47" s="43">
        <v>5660</v>
      </c>
      <c r="D47" s="43">
        <v>5660</v>
      </c>
      <c r="E47" s="43">
        <v>4473</v>
      </c>
      <c r="F47" s="43">
        <v>4473</v>
      </c>
      <c r="G47" s="43">
        <v>5093</v>
      </c>
      <c r="H47" s="43">
        <v>4915</v>
      </c>
      <c r="I47" s="43">
        <v>6544</v>
      </c>
      <c r="J47" s="43">
        <v>5057</v>
      </c>
    </row>
    <row r="48" spans="2:10">
      <c r="B48" s="41" t="s">
        <v>166</v>
      </c>
      <c r="C48" s="43">
        <v>579</v>
      </c>
      <c r="D48" s="43">
        <v>579</v>
      </c>
      <c r="E48" s="43">
        <v>731</v>
      </c>
      <c r="F48" s="43">
        <v>731</v>
      </c>
      <c r="G48" s="43">
        <v>826</v>
      </c>
      <c r="H48" s="43">
        <v>859</v>
      </c>
      <c r="I48" s="43">
        <v>1094</v>
      </c>
      <c r="J48" s="43">
        <v>885</v>
      </c>
    </row>
    <row r="49" spans="2:10">
      <c r="B49" s="41" t="s">
        <v>167</v>
      </c>
      <c r="C49" s="43">
        <v>11210</v>
      </c>
      <c r="D49" s="43">
        <v>9705</v>
      </c>
      <c r="E49" s="43">
        <v>10532</v>
      </c>
      <c r="F49" s="43">
        <v>10276</v>
      </c>
      <c r="G49" s="43">
        <v>9113</v>
      </c>
      <c r="H49" s="43">
        <v>9426</v>
      </c>
      <c r="I49" s="43">
        <v>9528</v>
      </c>
      <c r="J49" s="43">
        <v>9415</v>
      </c>
    </row>
    <row r="50" spans="2:10">
      <c r="B50" s="41" t="s">
        <v>168</v>
      </c>
      <c r="C50" s="43">
        <v>39788</v>
      </c>
      <c r="D50" s="43">
        <v>40190</v>
      </c>
      <c r="E50" s="43">
        <v>36761</v>
      </c>
      <c r="F50" s="43">
        <v>35121</v>
      </c>
      <c r="G50" s="43">
        <v>36911</v>
      </c>
      <c r="H50" s="43">
        <v>34052</v>
      </c>
      <c r="I50" s="43">
        <v>29615</v>
      </c>
      <c r="J50" s="43">
        <v>28495</v>
      </c>
    </row>
    <row r="51" spans="2:10">
      <c r="B51" s="41" t="s">
        <v>169</v>
      </c>
      <c r="C51" s="43">
        <v>3011</v>
      </c>
      <c r="D51" s="43">
        <v>3434</v>
      </c>
      <c r="E51" s="43">
        <v>3795</v>
      </c>
      <c r="F51" s="43">
        <v>3284</v>
      </c>
      <c r="G51" s="43">
        <v>3130</v>
      </c>
      <c r="H51" s="43">
        <v>3527</v>
      </c>
      <c r="I51" s="43">
        <v>3277</v>
      </c>
      <c r="J51" s="43">
        <v>3081</v>
      </c>
    </row>
    <row r="52" spans="2:10">
      <c r="B52" s="41" t="s">
        <v>170</v>
      </c>
      <c r="C52" s="43">
        <v>9746</v>
      </c>
      <c r="D52" s="43">
        <v>8469</v>
      </c>
      <c r="E52" s="43">
        <v>8852</v>
      </c>
      <c r="F52" s="43">
        <v>9080</v>
      </c>
      <c r="G52" s="43">
        <v>8816</v>
      </c>
      <c r="H52" s="43">
        <v>8424</v>
      </c>
      <c r="I52" s="43">
        <v>7625</v>
      </c>
      <c r="J52" s="43">
        <v>7020</v>
      </c>
    </row>
    <row r="53" spans="2:10">
      <c r="B53" s="41" t="s">
        <v>171</v>
      </c>
      <c r="C53" s="43">
        <v>559</v>
      </c>
      <c r="D53" s="43">
        <v>602</v>
      </c>
      <c r="E53" s="43">
        <v>471</v>
      </c>
      <c r="F53" s="43">
        <v>487</v>
      </c>
      <c r="G53" s="43">
        <v>532</v>
      </c>
      <c r="H53" s="43">
        <v>484</v>
      </c>
      <c r="I53" s="43">
        <v>482</v>
      </c>
      <c r="J53" s="43">
        <v>448</v>
      </c>
    </row>
    <row r="54" spans="2:10">
      <c r="B54" s="41" t="s">
        <v>172</v>
      </c>
      <c r="C54" s="43">
        <v>1035</v>
      </c>
      <c r="D54" s="43">
        <v>954</v>
      </c>
      <c r="E54" s="43">
        <v>1214</v>
      </c>
      <c r="F54" s="43">
        <v>1220</v>
      </c>
      <c r="G54" s="43">
        <v>1144</v>
      </c>
      <c r="H54" s="43">
        <v>1160</v>
      </c>
      <c r="I54" s="43">
        <v>1454</v>
      </c>
      <c r="J54" s="43">
        <v>1559</v>
      </c>
    </row>
    <row r="55" spans="2:10">
      <c r="B55" s="41" t="s">
        <v>173</v>
      </c>
      <c r="C55" s="43">
        <v>23379</v>
      </c>
      <c r="D55" s="43">
        <v>21954</v>
      </c>
      <c r="E55" s="43">
        <v>22782</v>
      </c>
      <c r="F55" s="43">
        <v>22878</v>
      </c>
      <c r="G55" s="43">
        <v>20439</v>
      </c>
      <c r="H55" s="43">
        <v>20504</v>
      </c>
      <c r="I55" s="43">
        <v>17760</v>
      </c>
      <c r="J55" s="43">
        <v>18442</v>
      </c>
    </row>
    <row r="56" spans="2:10">
      <c r="B56" s="41" t="s">
        <v>174</v>
      </c>
      <c r="C56" s="43">
        <v>5648</v>
      </c>
      <c r="D56" s="43">
        <v>5449</v>
      </c>
      <c r="E56" s="43">
        <v>6525</v>
      </c>
      <c r="F56" s="43">
        <v>6333</v>
      </c>
      <c r="G56" s="43">
        <v>5785</v>
      </c>
      <c r="H56" s="43">
        <v>6027</v>
      </c>
      <c r="I56" s="43">
        <v>6104</v>
      </c>
      <c r="J56" s="43">
        <v>6055</v>
      </c>
    </row>
    <row r="57" spans="2:10">
      <c r="B57" s="41" t="s">
        <v>175</v>
      </c>
      <c r="C57" s="43">
        <v>2409</v>
      </c>
      <c r="D57" s="43">
        <v>2016</v>
      </c>
      <c r="E57" s="43">
        <v>1667</v>
      </c>
      <c r="F57" s="43">
        <v>2264</v>
      </c>
      <c r="G57" s="43">
        <v>2211</v>
      </c>
      <c r="H57" s="43">
        <v>2410</v>
      </c>
      <c r="I57" s="43">
        <v>2240</v>
      </c>
      <c r="J57" s="43">
        <v>2013</v>
      </c>
    </row>
    <row r="58" spans="2:10">
      <c r="B58" s="41" t="s">
        <v>176</v>
      </c>
      <c r="C58" s="43">
        <v>537</v>
      </c>
      <c r="D58" s="43">
        <v>751</v>
      </c>
      <c r="E58" s="43">
        <v>515</v>
      </c>
      <c r="F58" s="43">
        <v>579</v>
      </c>
      <c r="G58" s="43">
        <v>1038</v>
      </c>
      <c r="H58" s="43">
        <v>1813</v>
      </c>
      <c r="I58" s="43">
        <v>953</v>
      </c>
      <c r="J58" s="43">
        <v>757</v>
      </c>
    </row>
    <row r="59" spans="2:10">
      <c r="B59" s="51" t="s">
        <v>69</v>
      </c>
      <c r="C59" s="52">
        <v>651142</v>
      </c>
      <c r="D59" s="52">
        <v>643668</v>
      </c>
      <c r="E59" s="52">
        <v>633616</v>
      </c>
      <c r="F59" s="52">
        <v>640466</v>
      </c>
      <c r="G59" s="52">
        <v>625217</v>
      </c>
      <c r="H59" s="52">
        <v>622982</v>
      </c>
      <c r="I59" s="52">
        <v>591768</v>
      </c>
      <c r="J59" s="52">
        <v>578424</v>
      </c>
    </row>
    <row r="60" spans="2:10">
      <c r="B60" t="s">
        <v>354</v>
      </c>
    </row>
    <row r="61" spans="2:10">
      <c r="B61" s="53" t="s">
        <v>177</v>
      </c>
    </row>
  </sheetData>
  <hyperlinks>
    <hyperlink ref="B61"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3"/>
  <sheetViews>
    <sheetView workbookViewId="0">
      <selection activeCell="B1" sqref="B1"/>
    </sheetView>
  </sheetViews>
  <sheetFormatPr defaultRowHeight="15"/>
  <cols>
    <col min="2" max="2" width="17.5703125" customWidth="1"/>
  </cols>
  <sheetData>
    <row r="1" spans="2:12">
      <c r="B1" s="1" t="s">
        <v>852</v>
      </c>
    </row>
    <row r="3" spans="2:12">
      <c r="B3" t="s">
        <v>323</v>
      </c>
    </row>
    <row r="4" spans="2:12">
      <c r="B4" s="400" t="s">
        <v>122</v>
      </c>
      <c r="C4" s="400" t="s">
        <v>17</v>
      </c>
      <c r="D4" s="400"/>
      <c r="E4" s="400"/>
      <c r="F4" s="400"/>
      <c r="G4" s="400"/>
      <c r="H4" s="400"/>
      <c r="I4" s="400"/>
      <c r="J4" s="400"/>
    </row>
    <row r="5" spans="2:12">
      <c r="B5" s="400"/>
      <c r="C5" s="50">
        <v>2007</v>
      </c>
      <c r="D5" s="50">
        <v>2008</v>
      </c>
      <c r="E5" s="50">
        <v>2009</v>
      </c>
      <c r="F5" s="50">
        <v>2010</v>
      </c>
      <c r="G5" s="50">
        <v>2011</v>
      </c>
      <c r="H5" s="50">
        <v>2012</v>
      </c>
      <c r="I5" s="50">
        <v>2013</v>
      </c>
      <c r="J5" s="50">
        <v>2014</v>
      </c>
    </row>
    <row r="6" spans="2:12">
      <c r="B6" s="41" t="s">
        <v>123</v>
      </c>
      <c r="C6" s="43">
        <v>580</v>
      </c>
      <c r="D6" s="43">
        <v>579</v>
      </c>
      <c r="E6" s="43">
        <v>753</v>
      </c>
      <c r="F6" s="43">
        <v>745</v>
      </c>
      <c r="G6" s="43">
        <v>842</v>
      </c>
      <c r="H6" s="43">
        <v>615</v>
      </c>
      <c r="I6" s="43">
        <v>584</v>
      </c>
      <c r="J6" s="43">
        <v>575</v>
      </c>
      <c r="L6" s="245"/>
    </row>
    <row r="7" spans="2:12">
      <c r="B7" s="41" t="s">
        <v>124</v>
      </c>
      <c r="C7" s="43">
        <v>1268</v>
      </c>
      <c r="D7" s="43">
        <v>1301</v>
      </c>
      <c r="E7" s="43">
        <v>1394</v>
      </c>
      <c r="F7" s="43">
        <v>1493</v>
      </c>
      <c r="G7" s="43">
        <v>1233</v>
      </c>
      <c r="H7" s="43">
        <v>1384</v>
      </c>
      <c r="I7" s="43">
        <v>1302</v>
      </c>
      <c r="J7" s="43">
        <v>1446</v>
      </c>
      <c r="L7" s="245"/>
    </row>
    <row r="8" spans="2:12">
      <c r="B8" s="41" t="s">
        <v>125</v>
      </c>
      <c r="C8" s="43">
        <v>849</v>
      </c>
      <c r="D8" s="43">
        <v>630</v>
      </c>
      <c r="E8" s="43">
        <v>671</v>
      </c>
      <c r="F8" s="43">
        <v>642</v>
      </c>
      <c r="G8" s="43">
        <v>919</v>
      </c>
      <c r="H8" s="43">
        <v>786</v>
      </c>
      <c r="I8" s="43">
        <v>638</v>
      </c>
      <c r="J8" s="43">
        <v>633</v>
      </c>
      <c r="L8" s="245"/>
    </row>
    <row r="9" spans="2:12">
      <c r="B9" s="41" t="s">
        <v>126</v>
      </c>
      <c r="C9" s="43">
        <v>4626</v>
      </c>
      <c r="D9" s="43">
        <v>4060</v>
      </c>
      <c r="E9" s="43">
        <v>4762</v>
      </c>
      <c r="F9" s="43">
        <v>4485</v>
      </c>
      <c r="G9" s="43">
        <v>4101</v>
      </c>
      <c r="H9" s="43">
        <v>4992</v>
      </c>
      <c r="I9" s="43">
        <v>4052</v>
      </c>
      <c r="J9" s="43">
        <v>4301</v>
      </c>
      <c r="L9" s="245"/>
    </row>
    <row r="10" spans="2:12">
      <c r="B10" s="41" t="s">
        <v>127</v>
      </c>
      <c r="C10" s="43">
        <v>28034</v>
      </c>
      <c r="D10" s="43">
        <v>27481</v>
      </c>
      <c r="E10" s="43">
        <v>26144</v>
      </c>
      <c r="F10" s="43">
        <v>26540</v>
      </c>
      <c r="G10" s="43">
        <v>27164</v>
      </c>
      <c r="H10" s="43">
        <v>25210</v>
      </c>
      <c r="I10" s="43">
        <v>25094</v>
      </c>
      <c r="J10" s="43">
        <v>23187</v>
      </c>
      <c r="L10" s="245"/>
    </row>
    <row r="11" spans="2:12">
      <c r="B11" s="41" t="s">
        <v>128</v>
      </c>
      <c r="C11" s="43">
        <v>7381</v>
      </c>
      <c r="D11" s="43">
        <v>8487</v>
      </c>
      <c r="E11" s="43">
        <v>7867</v>
      </c>
      <c r="F11" s="43">
        <v>7908</v>
      </c>
      <c r="G11" s="43">
        <v>10570</v>
      </c>
      <c r="H11" s="43">
        <v>11667</v>
      </c>
      <c r="I11" s="43">
        <v>5090</v>
      </c>
      <c r="J11" s="43">
        <v>4455</v>
      </c>
      <c r="L11" s="245"/>
    </row>
    <row r="12" spans="2:12">
      <c r="B12" s="41" t="s">
        <v>129</v>
      </c>
      <c r="C12" s="43">
        <v>1309</v>
      </c>
      <c r="D12" s="43">
        <v>1854</v>
      </c>
      <c r="E12" s="43">
        <v>1832</v>
      </c>
      <c r="F12" s="43">
        <v>1323</v>
      </c>
      <c r="G12" s="43">
        <v>1385</v>
      </c>
      <c r="H12" s="43">
        <v>1303</v>
      </c>
      <c r="I12" s="43">
        <v>1347</v>
      </c>
      <c r="J12" s="43">
        <v>1381</v>
      </c>
      <c r="L12" s="245"/>
    </row>
    <row r="13" spans="2:12">
      <c r="B13" s="41" t="s">
        <v>130</v>
      </c>
      <c r="C13" s="43">
        <v>1603</v>
      </c>
      <c r="D13" s="43">
        <v>1836</v>
      </c>
      <c r="E13" s="43">
        <v>2294</v>
      </c>
      <c r="F13" s="43">
        <v>2523</v>
      </c>
      <c r="G13" s="43">
        <v>2688</v>
      </c>
      <c r="H13" s="43">
        <v>3187</v>
      </c>
      <c r="I13" s="43">
        <v>3169</v>
      </c>
      <c r="J13" s="43">
        <v>3795</v>
      </c>
      <c r="L13" s="245"/>
    </row>
    <row r="14" spans="2:12">
      <c r="B14" s="41" t="s">
        <v>131</v>
      </c>
      <c r="C14" s="43">
        <v>345</v>
      </c>
      <c r="D14" s="43">
        <v>281</v>
      </c>
      <c r="E14" s="43">
        <v>354</v>
      </c>
      <c r="F14" s="43">
        <v>301</v>
      </c>
      <c r="G14" s="43">
        <v>372</v>
      </c>
      <c r="H14" s="43">
        <v>397</v>
      </c>
      <c r="I14" s="43">
        <v>371</v>
      </c>
      <c r="J14" s="43">
        <v>317</v>
      </c>
      <c r="L14" s="245"/>
    </row>
    <row r="15" spans="2:12">
      <c r="B15" s="41" t="s">
        <v>132</v>
      </c>
      <c r="C15" s="43">
        <v>15029</v>
      </c>
      <c r="D15" s="43">
        <v>17199</v>
      </c>
      <c r="E15" s="43">
        <v>21167</v>
      </c>
      <c r="F15" s="43">
        <v>21813</v>
      </c>
      <c r="G15" s="43">
        <v>19103</v>
      </c>
      <c r="H15" s="43">
        <v>18399</v>
      </c>
      <c r="I15" s="43">
        <v>16503</v>
      </c>
      <c r="J15" s="43">
        <v>12812</v>
      </c>
      <c r="L15" s="245"/>
    </row>
    <row r="16" spans="2:12">
      <c r="B16" s="41" t="s">
        <v>133</v>
      </c>
      <c r="C16" s="43">
        <v>7118</v>
      </c>
      <c r="D16" s="43">
        <v>5367</v>
      </c>
      <c r="E16" s="43">
        <v>5995</v>
      </c>
      <c r="F16" s="43">
        <v>5459</v>
      </c>
      <c r="G16" s="43">
        <v>5000</v>
      </c>
      <c r="H16" s="43">
        <v>5153</v>
      </c>
      <c r="I16" s="43">
        <v>4091</v>
      </c>
      <c r="J16" s="43">
        <v>4118</v>
      </c>
      <c r="L16" s="245"/>
    </row>
    <row r="17" spans="2:12">
      <c r="B17" s="41" t="s">
        <v>134</v>
      </c>
      <c r="C17" s="43">
        <v>471</v>
      </c>
      <c r="D17" s="43">
        <v>471</v>
      </c>
      <c r="E17" s="43">
        <v>697</v>
      </c>
      <c r="F17" s="43">
        <v>1101</v>
      </c>
      <c r="G17" s="43">
        <v>1466</v>
      </c>
      <c r="H17" s="43">
        <v>1046</v>
      </c>
      <c r="I17" s="43">
        <v>975</v>
      </c>
      <c r="J17" s="43">
        <v>1024</v>
      </c>
      <c r="L17" s="245"/>
    </row>
    <row r="18" spans="2:12">
      <c r="B18" s="41" t="s">
        <v>135</v>
      </c>
      <c r="C18" s="43">
        <v>2735</v>
      </c>
      <c r="D18" s="43">
        <v>2735</v>
      </c>
      <c r="E18" s="43">
        <v>2841</v>
      </c>
      <c r="F18" s="43">
        <v>2945</v>
      </c>
      <c r="G18" s="43">
        <v>2993</v>
      </c>
      <c r="H18" s="43">
        <v>3116</v>
      </c>
      <c r="I18" s="43">
        <v>2980</v>
      </c>
      <c r="J18" s="43">
        <v>3168</v>
      </c>
      <c r="L18" s="245"/>
    </row>
    <row r="19" spans="2:12">
      <c r="B19" s="41" t="s">
        <v>136</v>
      </c>
      <c r="C19" s="43">
        <v>1230</v>
      </c>
      <c r="D19" s="43">
        <v>1737</v>
      </c>
      <c r="E19" s="43">
        <v>1725</v>
      </c>
      <c r="F19" s="43">
        <v>1486</v>
      </c>
      <c r="G19" s="43">
        <v>1506</v>
      </c>
      <c r="H19" s="43">
        <v>1482</v>
      </c>
      <c r="I19" s="43">
        <v>1560</v>
      </c>
      <c r="J19" s="43">
        <v>1578</v>
      </c>
      <c r="L19" s="245"/>
    </row>
    <row r="20" spans="2:12">
      <c r="B20" s="41" t="s">
        <v>137</v>
      </c>
      <c r="C20" s="43">
        <v>647</v>
      </c>
      <c r="D20" s="43">
        <v>647</v>
      </c>
      <c r="E20" s="43">
        <v>822</v>
      </c>
      <c r="F20" s="43">
        <v>901</v>
      </c>
      <c r="G20" s="43">
        <v>889</v>
      </c>
      <c r="H20" s="43">
        <v>793</v>
      </c>
      <c r="I20" s="43">
        <v>697</v>
      </c>
      <c r="J20" s="43">
        <v>870</v>
      </c>
      <c r="L20" s="245"/>
    </row>
    <row r="21" spans="2:12">
      <c r="B21" s="41" t="s">
        <v>138</v>
      </c>
      <c r="C21" s="43">
        <v>6834</v>
      </c>
      <c r="D21" s="43">
        <v>6368</v>
      </c>
      <c r="E21" s="43">
        <v>6580</v>
      </c>
      <c r="F21" s="43">
        <v>6827</v>
      </c>
      <c r="G21" s="43">
        <v>5836</v>
      </c>
      <c r="H21" s="43">
        <v>5875</v>
      </c>
      <c r="I21" s="43">
        <v>5467</v>
      </c>
      <c r="J21" s="43">
        <v>5757</v>
      </c>
      <c r="L21" s="245"/>
    </row>
    <row r="22" spans="2:12">
      <c r="B22" s="41" t="s">
        <v>139</v>
      </c>
      <c r="C22" s="43">
        <v>2624</v>
      </c>
      <c r="D22" s="43">
        <v>2458</v>
      </c>
      <c r="E22" s="43">
        <v>2833</v>
      </c>
      <c r="F22" s="43">
        <v>2864</v>
      </c>
      <c r="G22" s="43">
        <v>2407</v>
      </c>
      <c r="H22" s="43">
        <v>2943</v>
      </c>
      <c r="I22" s="43">
        <v>2345</v>
      </c>
      <c r="J22" s="43">
        <v>2018</v>
      </c>
      <c r="L22" s="245"/>
    </row>
    <row r="23" spans="2:12">
      <c r="B23" s="41" t="s">
        <v>140</v>
      </c>
      <c r="C23" s="43">
        <v>903</v>
      </c>
      <c r="D23" s="43">
        <v>658</v>
      </c>
      <c r="E23" s="43">
        <v>654</v>
      </c>
      <c r="F23" s="43">
        <v>706</v>
      </c>
      <c r="G23" s="43">
        <v>1086</v>
      </c>
      <c r="H23" s="43">
        <v>1158</v>
      </c>
      <c r="I23" s="43">
        <v>1213</v>
      </c>
      <c r="J23" s="43">
        <v>1250</v>
      </c>
      <c r="L23" s="245"/>
    </row>
    <row r="24" spans="2:12">
      <c r="B24" s="41" t="s">
        <v>141</v>
      </c>
      <c r="C24" s="43">
        <v>4171</v>
      </c>
      <c r="D24" s="43">
        <v>3793</v>
      </c>
      <c r="E24" s="43">
        <v>2697</v>
      </c>
      <c r="F24" s="43">
        <v>2498</v>
      </c>
      <c r="G24" s="43">
        <v>2192</v>
      </c>
      <c r="H24" s="43">
        <v>1948</v>
      </c>
      <c r="I24" s="43">
        <v>1943</v>
      </c>
      <c r="J24" s="43">
        <v>1737</v>
      </c>
      <c r="L24" s="245"/>
    </row>
    <row r="25" spans="2:12">
      <c r="B25" s="41" t="s">
        <v>142</v>
      </c>
      <c r="C25" s="43">
        <v>2521</v>
      </c>
      <c r="D25" s="43">
        <v>2587</v>
      </c>
      <c r="E25" s="43">
        <v>2406</v>
      </c>
      <c r="F25" s="43">
        <v>2381</v>
      </c>
      <c r="G25" s="43">
        <v>1350</v>
      </c>
      <c r="H25" s="43">
        <v>1450</v>
      </c>
      <c r="I25" s="43">
        <v>1318</v>
      </c>
      <c r="J25" s="43">
        <v>1162</v>
      </c>
      <c r="L25" s="245"/>
    </row>
    <row r="26" spans="2:12">
      <c r="B26" s="41" t="s">
        <v>143</v>
      </c>
      <c r="C26" s="43">
        <v>6835</v>
      </c>
      <c r="D26" s="43">
        <v>7379</v>
      </c>
      <c r="E26" s="43">
        <v>8425</v>
      </c>
      <c r="F26" s="43">
        <v>10243</v>
      </c>
      <c r="G26" s="43">
        <v>10320</v>
      </c>
      <c r="H26" s="43">
        <v>11212</v>
      </c>
      <c r="I26" s="43">
        <v>12335</v>
      </c>
      <c r="J26" s="43">
        <v>14449</v>
      </c>
      <c r="L26" s="245"/>
    </row>
    <row r="27" spans="2:12">
      <c r="B27" s="41" t="s">
        <v>144</v>
      </c>
      <c r="C27" s="43">
        <v>4576</v>
      </c>
      <c r="D27" s="43">
        <v>4413</v>
      </c>
      <c r="E27" s="43">
        <v>5057</v>
      </c>
      <c r="F27" s="43">
        <v>4846</v>
      </c>
      <c r="G27" s="43">
        <v>3855</v>
      </c>
      <c r="H27" s="43">
        <v>3727</v>
      </c>
      <c r="I27" s="43">
        <v>2984</v>
      </c>
      <c r="J27" s="43">
        <v>2876</v>
      </c>
      <c r="L27" s="245"/>
    </row>
    <row r="28" spans="2:12">
      <c r="B28" s="41" t="s">
        <v>145</v>
      </c>
      <c r="C28" s="43">
        <v>1502</v>
      </c>
      <c r="D28" s="43">
        <v>1391</v>
      </c>
      <c r="E28" s="43">
        <v>1320</v>
      </c>
      <c r="F28" s="43">
        <v>1318</v>
      </c>
      <c r="G28" s="43">
        <v>1263</v>
      </c>
      <c r="H28" s="43">
        <v>1106</v>
      </c>
      <c r="I28" s="43">
        <v>1453</v>
      </c>
      <c r="J28" s="43">
        <v>1378</v>
      </c>
      <c r="L28" s="245"/>
    </row>
    <row r="29" spans="2:12">
      <c r="B29" s="41" t="s">
        <v>146</v>
      </c>
      <c r="C29" s="43">
        <v>10742</v>
      </c>
      <c r="D29" s="43">
        <v>10884</v>
      </c>
      <c r="E29" s="43">
        <v>6148</v>
      </c>
      <c r="F29" s="43">
        <v>5693</v>
      </c>
      <c r="G29" s="43">
        <v>5551</v>
      </c>
      <c r="H29" s="43">
        <v>5195</v>
      </c>
      <c r="I29" s="43">
        <v>4291</v>
      </c>
      <c r="J29" s="43">
        <v>4692</v>
      </c>
      <c r="L29" s="245"/>
    </row>
    <row r="30" spans="2:12">
      <c r="B30" s="41" t="s">
        <v>147</v>
      </c>
      <c r="C30" s="43">
        <v>4054</v>
      </c>
      <c r="D30" s="43">
        <v>4256</v>
      </c>
      <c r="E30" s="43">
        <v>4325</v>
      </c>
      <c r="F30" s="43">
        <v>4264</v>
      </c>
      <c r="G30" s="43">
        <v>4085</v>
      </c>
      <c r="H30" s="43">
        <v>4204</v>
      </c>
      <c r="I30" s="43">
        <v>4486</v>
      </c>
      <c r="J30" s="43">
        <v>4725</v>
      </c>
      <c r="L30" s="245"/>
    </row>
    <row r="31" spans="2:12">
      <c r="B31" s="41" t="s">
        <v>148</v>
      </c>
      <c r="C31" s="43">
        <v>2911</v>
      </c>
      <c r="D31" s="43">
        <v>3492</v>
      </c>
      <c r="E31" s="43">
        <v>3136</v>
      </c>
      <c r="F31" s="43">
        <v>3695</v>
      </c>
      <c r="G31" s="43">
        <v>4332</v>
      </c>
      <c r="H31" s="43">
        <v>5382</v>
      </c>
      <c r="I31" s="43">
        <v>3929</v>
      </c>
      <c r="J31" s="43">
        <v>2975</v>
      </c>
      <c r="L31" s="245"/>
    </row>
    <row r="32" spans="2:12">
      <c r="B32" s="41" t="s">
        <v>149</v>
      </c>
      <c r="C32" s="43">
        <v>262</v>
      </c>
      <c r="D32" s="43">
        <v>264</v>
      </c>
      <c r="E32" s="43">
        <v>954</v>
      </c>
      <c r="F32" s="43">
        <v>819</v>
      </c>
      <c r="G32" s="43">
        <v>481</v>
      </c>
      <c r="H32" s="43">
        <v>619</v>
      </c>
      <c r="I32" s="43">
        <v>650</v>
      </c>
      <c r="J32" s="43">
        <v>512</v>
      </c>
      <c r="L32" s="245"/>
    </row>
    <row r="33" spans="2:12">
      <c r="B33" s="41" t="s">
        <v>150</v>
      </c>
      <c r="C33" s="43">
        <v>517</v>
      </c>
      <c r="D33" s="43">
        <v>449</v>
      </c>
      <c r="E33" s="43">
        <v>444</v>
      </c>
      <c r="F33" s="43">
        <v>725</v>
      </c>
      <c r="G33" s="43">
        <v>674</v>
      </c>
      <c r="H33" s="43">
        <v>667</v>
      </c>
      <c r="I33" s="43">
        <v>667</v>
      </c>
      <c r="J33" s="43">
        <v>578</v>
      </c>
      <c r="L33" s="245"/>
    </row>
    <row r="34" spans="2:12">
      <c r="B34" s="41" t="s">
        <v>151</v>
      </c>
      <c r="C34" s="43">
        <v>3411</v>
      </c>
      <c r="D34" s="43">
        <v>3662</v>
      </c>
      <c r="E34" s="43">
        <v>3759</v>
      </c>
      <c r="F34" s="43">
        <v>3830</v>
      </c>
      <c r="G34" s="43">
        <v>4593</v>
      </c>
      <c r="H34" s="43">
        <v>5044</v>
      </c>
      <c r="I34" s="43">
        <v>4638</v>
      </c>
      <c r="J34" s="43">
        <v>3993</v>
      </c>
      <c r="L34" s="245"/>
    </row>
    <row r="35" spans="2:12">
      <c r="B35" s="41" t="s">
        <v>152</v>
      </c>
      <c r="C35" s="43">
        <v>233</v>
      </c>
      <c r="D35" s="43">
        <v>240</v>
      </c>
      <c r="E35" s="43">
        <v>225</v>
      </c>
      <c r="F35" s="43">
        <v>260</v>
      </c>
      <c r="G35" s="43">
        <v>207</v>
      </c>
      <c r="H35" s="43">
        <v>203</v>
      </c>
      <c r="I35" s="43">
        <v>839</v>
      </c>
      <c r="J35" s="43">
        <v>372</v>
      </c>
      <c r="L35" s="245"/>
    </row>
    <row r="36" spans="2:12">
      <c r="B36" s="41" t="s">
        <v>153</v>
      </c>
      <c r="C36" s="43">
        <v>1359</v>
      </c>
      <c r="D36" s="43">
        <v>1741</v>
      </c>
      <c r="E36" s="43">
        <v>1646</v>
      </c>
      <c r="F36" s="43">
        <v>1454</v>
      </c>
      <c r="G36" s="43">
        <v>1338</v>
      </c>
      <c r="H36" s="43">
        <v>1574</v>
      </c>
      <c r="I36" s="43">
        <v>1253</v>
      </c>
      <c r="J36" s="43">
        <v>1133</v>
      </c>
      <c r="L36" s="245"/>
    </row>
    <row r="37" spans="2:12">
      <c r="B37" s="41" t="s">
        <v>154</v>
      </c>
      <c r="C37" s="43">
        <v>993</v>
      </c>
      <c r="D37" s="43">
        <v>847</v>
      </c>
      <c r="E37" s="43">
        <v>754</v>
      </c>
      <c r="F37" s="43">
        <v>631</v>
      </c>
      <c r="G37" s="43">
        <v>649</v>
      </c>
      <c r="H37" s="43">
        <v>664</v>
      </c>
      <c r="I37" s="43">
        <v>649</v>
      </c>
      <c r="J37" s="43">
        <v>581</v>
      </c>
      <c r="L37" s="245"/>
    </row>
    <row r="38" spans="2:12">
      <c r="B38" s="41" t="s">
        <v>155</v>
      </c>
      <c r="C38" s="43">
        <v>8342</v>
      </c>
      <c r="D38" s="43">
        <v>6984</v>
      </c>
      <c r="E38" s="43">
        <v>7207</v>
      </c>
      <c r="F38" s="43">
        <v>7217</v>
      </c>
      <c r="G38" s="43">
        <v>7296</v>
      </c>
      <c r="H38" s="43">
        <v>6422</v>
      </c>
      <c r="I38" s="43">
        <v>5909</v>
      </c>
      <c r="J38" s="43">
        <v>5225</v>
      </c>
      <c r="L38" s="245"/>
    </row>
    <row r="39" spans="2:12">
      <c r="B39" s="41" t="s">
        <v>156</v>
      </c>
      <c r="C39" s="43">
        <v>1154</v>
      </c>
      <c r="D39" s="43">
        <v>1154</v>
      </c>
      <c r="E39" s="43">
        <v>1132</v>
      </c>
      <c r="F39" s="43">
        <v>1132</v>
      </c>
      <c r="G39" s="43">
        <v>1355</v>
      </c>
      <c r="H39" s="43">
        <v>1109</v>
      </c>
      <c r="I39" s="43">
        <v>1033</v>
      </c>
      <c r="J39" s="43">
        <v>942</v>
      </c>
      <c r="L39" s="245"/>
    </row>
    <row r="40" spans="2:12">
      <c r="B40" s="41" t="s">
        <v>157</v>
      </c>
      <c r="C40" s="43">
        <v>3152</v>
      </c>
      <c r="D40" s="43">
        <v>3201</v>
      </c>
      <c r="E40" s="43">
        <v>1709</v>
      </c>
      <c r="F40" s="43">
        <v>1654</v>
      </c>
      <c r="G40" s="43">
        <v>1183</v>
      </c>
      <c r="H40" s="43">
        <v>1010</v>
      </c>
      <c r="I40" s="43">
        <v>846</v>
      </c>
      <c r="J40" s="43">
        <v>1226</v>
      </c>
      <c r="L40" s="245"/>
    </row>
    <row r="41" spans="2:12">
      <c r="B41" s="41" t="s">
        <v>158</v>
      </c>
      <c r="C41" s="43">
        <v>34545</v>
      </c>
      <c r="D41" s="43">
        <v>35354</v>
      </c>
      <c r="E41" s="43">
        <v>36510</v>
      </c>
      <c r="F41" s="43">
        <v>39313</v>
      </c>
      <c r="G41" s="43">
        <v>36107</v>
      </c>
      <c r="H41" s="43">
        <v>39433</v>
      </c>
      <c r="I41" s="43">
        <v>46195</v>
      </c>
      <c r="J41" s="43">
        <v>47947</v>
      </c>
      <c r="L41" s="245"/>
    </row>
    <row r="42" spans="2:12">
      <c r="B42" s="41" t="s">
        <v>159</v>
      </c>
      <c r="C42" s="43">
        <v>4394</v>
      </c>
      <c r="D42" s="43">
        <v>5047</v>
      </c>
      <c r="E42" s="43">
        <v>4926</v>
      </c>
      <c r="F42" s="43">
        <v>4850</v>
      </c>
      <c r="G42" s="43">
        <v>5218</v>
      </c>
      <c r="H42" s="43">
        <v>6122</v>
      </c>
      <c r="I42" s="43">
        <v>4714</v>
      </c>
      <c r="J42" s="43">
        <v>4119</v>
      </c>
      <c r="L42" s="245"/>
    </row>
    <row r="43" spans="2:12">
      <c r="B43" s="41" t="s">
        <v>160</v>
      </c>
      <c r="C43" s="43">
        <v>1239</v>
      </c>
      <c r="D43" s="43">
        <v>1172</v>
      </c>
      <c r="E43" s="43">
        <v>1611</v>
      </c>
      <c r="F43" s="43">
        <v>1912</v>
      </c>
      <c r="G43" s="43">
        <v>1389</v>
      </c>
      <c r="H43" s="43">
        <v>1578</v>
      </c>
      <c r="I43" s="43">
        <v>1229</v>
      </c>
      <c r="J43" s="43">
        <v>1227</v>
      </c>
      <c r="L43" s="245"/>
    </row>
    <row r="44" spans="2:12">
      <c r="B44" s="41" t="s">
        <v>161</v>
      </c>
      <c r="C44" s="43">
        <v>7719</v>
      </c>
      <c r="D44" s="43">
        <v>9105</v>
      </c>
      <c r="E44" s="43">
        <v>6866</v>
      </c>
      <c r="F44" s="43">
        <v>8761</v>
      </c>
      <c r="G44" s="43">
        <v>7809</v>
      </c>
      <c r="H44" s="43">
        <v>6040</v>
      </c>
      <c r="I44" s="43">
        <v>4828</v>
      </c>
      <c r="J44" s="43">
        <v>4176</v>
      </c>
      <c r="L44" s="245"/>
    </row>
    <row r="45" spans="2:12">
      <c r="B45" s="41" t="s">
        <v>162</v>
      </c>
      <c r="C45" s="43">
        <v>7991</v>
      </c>
      <c r="D45" s="43">
        <v>7644</v>
      </c>
      <c r="E45" s="43">
        <v>7712</v>
      </c>
      <c r="F45" s="43">
        <v>7325</v>
      </c>
      <c r="G45" s="43">
        <v>7229</v>
      </c>
      <c r="H45" s="43">
        <v>7441</v>
      </c>
      <c r="I45" s="43">
        <v>7113</v>
      </c>
      <c r="J45" s="43">
        <v>6974</v>
      </c>
      <c r="L45" s="245"/>
    </row>
    <row r="46" spans="2:12">
      <c r="B46" s="41" t="s">
        <v>163</v>
      </c>
      <c r="C46" s="43">
        <v>395</v>
      </c>
      <c r="D46" s="43">
        <v>344</v>
      </c>
      <c r="E46" s="43">
        <v>340</v>
      </c>
      <c r="F46" s="43">
        <v>428</v>
      </c>
      <c r="G46" s="43">
        <v>554</v>
      </c>
      <c r="H46" s="43">
        <v>718</v>
      </c>
      <c r="I46" s="43">
        <v>658</v>
      </c>
      <c r="J46" s="43">
        <v>700</v>
      </c>
      <c r="L46" s="245"/>
    </row>
    <row r="47" spans="2:12">
      <c r="B47" s="41" t="s">
        <v>164</v>
      </c>
      <c r="C47" s="43">
        <v>729</v>
      </c>
      <c r="D47" s="43">
        <v>482</v>
      </c>
      <c r="E47" s="43">
        <v>468</v>
      </c>
      <c r="F47" s="43">
        <v>578</v>
      </c>
      <c r="G47" s="43">
        <v>418</v>
      </c>
      <c r="H47" s="43">
        <v>489</v>
      </c>
      <c r="I47" s="43">
        <v>522</v>
      </c>
      <c r="J47" s="43">
        <v>411</v>
      </c>
      <c r="L47" s="245"/>
    </row>
    <row r="48" spans="2:12">
      <c r="B48" s="41" t="s">
        <v>165</v>
      </c>
      <c r="C48" s="43">
        <v>1889</v>
      </c>
      <c r="D48" s="43">
        <v>1851</v>
      </c>
      <c r="E48" s="43">
        <v>1279</v>
      </c>
      <c r="F48" s="43">
        <v>1279</v>
      </c>
      <c r="G48" s="43">
        <v>1588</v>
      </c>
      <c r="H48" s="43">
        <v>1588</v>
      </c>
      <c r="I48" s="43">
        <v>1808</v>
      </c>
      <c r="J48" s="43">
        <v>1244</v>
      </c>
      <c r="L48" s="245"/>
    </row>
    <row r="49" spans="2:12">
      <c r="B49" s="41" t="s">
        <v>166</v>
      </c>
      <c r="C49" s="43">
        <v>311</v>
      </c>
      <c r="D49" s="43">
        <v>311</v>
      </c>
      <c r="E49" s="43">
        <v>286</v>
      </c>
      <c r="F49" s="43">
        <v>286</v>
      </c>
      <c r="G49" s="43">
        <v>366</v>
      </c>
      <c r="H49" s="43">
        <v>347</v>
      </c>
      <c r="I49" s="43">
        <v>537</v>
      </c>
      <c r="J49" s="43">
        <v>395</v>
      </c>
      <c r="L49" s="245"/>
    </row>
    <row r="50" spans="2:12">
      <c r="B50" s="41" t="s">
        <v>167</v>
      </c>
      <c r="C50" s="43">
        <v>2748</v>
      </c>
      <c r="D50" s="43">
        <v>2463</v>
      </c>
      <c r="E50" s="43">
        <v>2484</v>
      </c>
      <c r="F50" s="43">
        <v>2653</v>
      </c>
      <c r="G50" s="43">
        <v>2638</v>
      </c>
      <c r="H50" s="43">
        <v>2521</v>
      </c>
      <c r="I50" s="43">
        <v>2619</v>
      </c>
      <c r="J50" s="43">
        <v>2615</v>
      </c>
      <c r="L50" s="245"/>
    </row>
    <row r="51" spans="2:12">
      <c r="B51" s="41" t="s">
        <v>168</v>
      </c>
      <c r="C51" s="43">
        <v>13482</v>
      </c>
      <c r="D51" s="43">
        <v>12240</v>
      </c>
      <c r="E51" s="43">
        <v>14197</v>
      </c>
      <c r="F51" s="43">
        <v>11043</v>
      </c>
      <c r="G51" s="43">
        <v>13334</v>
      </c>
      <c r="H51" s="43">
        <v>13309</v>
      </c>
      <c r="I51" s="43">
        <v>8857</v>
      </c>
      <c r="J51" s="43">
        <v>9318</v>
      </c>
      <c r="L51" s="245"/>
    </row>
    <row r="52" spans="2:12">
      <c r="B52" s="41" t="s">
        <v>169</v>
      </c>
      <c r="C52" s="43">
        <v>1066</v>
      </c>
      <c r="D52" s="43">
        <v>1416</v>
      </c>
      <c r="E52" s="43">
        <v>1553</v>
      </c>
      <c r="F52" s="43">
        <v>1358</v>
      </c>
      <c r="G52" s="43">
        <v>1288</v>
      </c>
      <c r="H52" s="43">
        <v>1478</v>
      </c>
      <c r="I52" s="43">
        <v>1318</v>
      </c>
      <c r="J52" s="43">
        <v>1352</v>
      </c>
      <c r="L52" s="245"/>
    </row>
    <row r="53" spans="2:12">
      <c r="B53" s="41" t="s">
        <v>170</v>
      </c>
      <c r="C53" s="43">
        <v>4223</v>
      </c>
      <c r="D53" s="43">
        <v>3631</v>
      </c>
      <c r="E53" s="43">
        <v>3786</v>
      </c>
      <c r="F53" s="43">
        <v>3742</v>
      </c>
      <c r="G53" s="43">
        <v>3585</v>
      </c>
      <c r="H53" s="43">
        <v>3340</v>
      </c>
      <c r="I53" s="43">
        <v>3093</v>
      </c>
      <c r="J53" s="43">
        <v>2786</v>
      </c>
      <c r="L53" s="245"/>
    </row>
    <row r="54" spans="2:12">
      <c r="B54" s="41" t="s">
        <v>171</v>
      </c>
      <c r="C54" s="43">
        <v>22</v>
      </c>
      <c r="D54" s="43">
        <v>36</v>
      </c>
      <c r="E54" s="43">
        <v>41</v>
      </c>
      <c r="F54" s="43">
        <v>19</v>
      </c>
      <c r="G54" s="43">
        <v>82</v>
      </c>
      <c r="H54" s="43">
        <v>46</v>
      </c>
      <c r="I54" s="43">
        <v>38</v>
      </c>
      <c r="J54" s="43">
        <v>23</v>
      </c>
      <c r="L54" s="245"/>
    </row>
    <row r="55" spans="2:12">
      <c r="B55" s="41" t="s">
        <v>172</v>
      </c>
      <c r="C55" s="43">
        <v>436</v>
      </c>
      <c r="D55" s="43">
        <v>327</v>
      </c>
      <c r="E55" s="43">
        <v>521</v>
      </c>
      <c r="F55" s="43">
        <v>423</v>
      </c>
      <c r="G55" s="43">
        <v>507</v>
      </c>
      <c r="H55" s="43">
        <v>507</v>
      </c>
      <c r="I55" s="43">
        <v>753</v>
      </c>
      <c r="J55" s="43">
        <v>736</v>
      </c>
      <c r="L55" s="245"/>
    </row>
    <row r="56" spans="2:12">
      <c r="B56" s="41" t="s">
        <v>173</v>
      </c>
      <c r="C56" s="43">
        <v>10090</v>
      </c>
      <c r="D56" s="43">
        <v>9798</v>
      </c>
      <c r="E56" s="43">
        <v>10696</v>
      </c>
      <c r="F56" s="43">
        <v>10977</v>
      </c>
      <c r="G56" s="43">
        <v>9571</v>
      </c>
      <c r="H56" s="43">
        <v>9231</v>
      </c>
      <c r="I56" s="43">
        <v>7143</v>
      </c>
      <c r="J56" s="43">
        <v>7052</v>
      </c>
      <c r="L56" s="245"/>
    </row>
    <row r="57" spans="2:12">
      <c r="B57" s="41" t="s">
        <v>174</v>
      </c>
      <c r="C57" s="43">
        <v>3245</v>
      </c>
      <c r="D57" s="43">
        <v>3164</v>
      </c>
      <c r="E57" s="43">
        <v>3364</v>
      </c>
      <c r="F57" s="43">
        <v>3293</v>
      </c>
      <c r="G57" s="43">
        <v>2947</v>
      </c>
      <c r="H57" s="43">
        <v>2994</v>
      </c>
      <c r="I57" s="43">
        <v>3099</v>
      </c>
      <c r="J57" s="43">
        <v>3126</v>
      </c>
      <c r="L57" s="245"/>
    </row>
    <row r="58" spans="2:12">
      <c r="B58" s="41" t="s">
        <v>175</v>
      </c>
      <c r="C58" s="43">
        <v>494</v>
      </c>
      <c r="D58" s="43">
        <v>581</v>
      </c>
      <c r="E58" s="43">
        <v>566</v>
      </c>
      <c r="F58" s="43">
        <v>737</v>
      </c>
      <c r="G58" s="43">
        <v>549</v>
      </c>
      <c r="H58" s="43">
        <v>668</v>
      </c>
      <c r="I58" s="43">
        <v>696</v>
      </c>
      <c r="J58" s="43">
        <v>525</v>
      </c>
      <c r="L58" s="245"/>
    </row>
    <row r="59" spans="2:12">
      <c r="B59" s="41" t="s">
        <v>176</v>
      </c>
      <c r="C59" s="43">
        <v>206</v>
      </c>
      <c r="D59" s="43">
        <v>394</v>
      </c>
      <c r="E59" s="43">
        <v>175</v>
      </c>
      <c r="F59" s="43">
        <v>252</v>
      </c>
      <c r="G59" s="43">
        <v>718</v>
      </c>
      <c r="H59" s="43">
        <v>511</v>
      </c>
      <c r="I59" s="43">
        <v>276</v>
      </c>
      <c r="J59" s="43">
        <v>294</v>
      </c>
      <c r="L59" s="245"/>
    </row>
    <row r="60" spans="2:12">
      <c r="B60" s="94" t="s">
        <v>69</v>
      </c>
      <c r="C60" s="95">
        <v>235545</v>
      </c>
      <c r="D60" s="95">
        <v>236246</v>
      </c>
      <c r="E60" s="95">
        <v>238110</v>
      </c>
      <c r="F60" s="95">
        <v>241951</v>
      </c>
      <c r="G60" s="95">
        <v>236181</v>
      </c>
      <c r="H60" s="95">
        <v>239403</v>
      </c>
      <c r="I60" s="95">
        <v>222197</v>
      </c>
      <c r="J60" s="95">
        <v>216261</v>
      </c>
      <c r="L60" s="245"/>
    </row>
    <row r="61" spans="2:12">
      <c r="L61" s="245"/>
    </row>
    <row r="62" spans="2:12">
      <c r="B62" t="s">
        <v>354</v>
      </c>
    </row>
    <row r="63" spans="2:12">
      <c r="B63" s="53" t="s">
        <v>177</v>
      </c>
    </row>
  </sheetData>
  <mergeCells count="2">
    <mergeCell ref="B4:B5"/>
    <mergeCell ref="C4:J4"/>
  </mergeCells>
  <hyperlinks>
    <hyperlink ref="B63"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1"/>
  <sheetViews>
    <sheetView workbookViewId="0">
      <selection activeCell="G34" sqref="G34"/>
    </sheetView>
  </sheetViews>
  <sheetFormatPr defaultRowHeight="15"/>
  <cols>
    <col min="1" max="1" width="21.42578125" customWidth="1"/>
    <col min="2" max="13" width="9.7109375" customWidth="1"/>
    <col min="15" max="15" width="9.140625" customWidth="1"/>
  </cols>
  <sheetData>
    <row r="1" spans="1:28">
      <c r="A1" s="391" t="s">
        <v>837</v>
      </c>
      <c r="B1" s="391"/>
      <c r="C1" s="391"/>
      <c r="D1" s="391"/>
      <c r="E1" s="391"/>
      <c r="F1" s="391"/>
      <c r="G1" s="391"/>
      <c r="H1" s="391"/>
      <c r="I1" s="391"/>
      <c r="J1" s="391"/>
    </row>
    <row r="2" spans="1:28">
      <c r="A2" s="385" t="s">
        <v>65</v>
      </c>
      <c r="B2" s="385"/>
      <c r="C2" s="385"/>
      <c r="D2" s="385"/>
      <c r="E2" s="385"/>
      <c r="F2" s="385"/>
      <c r="G2" s="385"/>
      <c r="H2" s="385"/>
      <c r="I2" s="385"/>
      <c r="J2" s="385"/>
    </row>
    <row r="3" spans="1:28">
      <c r="A3" s="279"/>
      <c r="B3" s="279"/>
      <c r="C3" s="279"/>
      <c r="D3" s="279"/>
      <c r="E3" s="279"/>
      <c r="F3" s="279"/>
      <c r="G3" s="279"/>
      <c r="H3" s="279"/>
      <c r="I3" s="279"/>
      <c r="J3" s="279"/>
      <c r="L3" s="19"/>
      <c r="M3" s="19"/>
      <c r="N3" s="19"/>
      <c r="O3" s="19"/>
      <c r="P3" s="19"/>
      <c r="Q3" s="19"/>
      <c r="R3" s="19"/>
      <c r="S3" s="19"/>
      <c r="T3" s="19"/>
      <c r="U3" s="19"/>
      <c r="V3" s="19"/>
      <c r="W3" s="19"/>
      <c r="X3" s="19"/>
      <c r="Y3" s="19"/>
      <c r="Z3" s="19"/>
      <c r="AA3" s="19"/>
      <c r="AB3" s="19"/>
    </row>
    <row r="4" spans="1:28">
      <c r="A4" s="273" t="s">
        <v>66</v>
      </c>
      <c r="B4" s="388">
        <v>2003</v>
      </c>
      <c r="C4" s="389"/>
      <c r="D4" s="390"/>
      <c r="E4" s="388">
        <v>2008</v>
      </c>
      <c r="F4" s="389"/>
      <c r="G4" s="390"/>
      <c r="H4" s="388">
        <v>2012</v>
      </c>
      <c r="I4" s="389"/>
      <c r="J4" s="390"/>
      <c r="K4" s="388">
        <v>2013</v>
      </c>
      <c r="L4" s="389"/>
      <c r="M4" s="390"/>
      <c r="N4" s="20"/>
      <c r="O4" s="20"/>
      <c r="P4" s="20"/>
      <c r="Q4" s="20"/>
      <c r="R4" s="20"/>
      <c r="S4" s="20"/>
      <c r="T4" s="20"/>
      <c r="U4" s="20"/>
      <c r="V4" s="20"/>
      <c r="W4" s="20"/>
      <c r="X4" s="20"/>
      <c r="Y4" s="20"/>
      <c r="Z4" s="20"/>
      <c r="AA4" s="20"/>
      <c r="AB4" s="20"/>
    </row>
    <row r="5" spans="1:28" ht="30">
      <c r="A5" s="273"/>
      <c r="B5" s="21" t="s">
        <v>67</v>
      </c>
      <c r="C5" s="21" t="s">
        <v>68</v>
      </c>
      <c r="D5" s="22" t="s">
        <v>69</v>
      </c>
      <c r="E5" s="21" t="s">
        <v>67</v>
      </c>
      <c r="F5" s="21" t="s">
        <v>68</v>
      </c>
      <c r="G5" s="21" t="s">
        <v>69</v>
      </c>
      <c r="H5" s="21" t="s">
        <v>67</v>
      </c>
      <c r="I5" s="21" t="s">
        <v>68</v>
      </c>
      <c r="J5" s="21" t="s">
        <v>69</v>
      </c>
      <c r="K5" s="21" t="s">
        <v>67</v>
      </c>
      <c r="L5" s="21" t="s">
        <v>68</v>
      </c>
      <c r="M5" s="21" t="s">
        <v>69</v>
      </c>
    </row>
    <row r="6" spans="1:28">
      <c r="A6" s="23" t="s">
        <v>70</v>
      </c>
      <c r="B6" s="24"/>
      <c r="C6" s="24"/>
      <c r="D6" s="25"/>
      <c r="E6" s="26"/>
      <c r="F6" s="26"/>
      <c r="G6" s="27"/>
      <c r="H6" s="26"/>
      <c r="I6" s="26"/>
      <c r="J6" s="27"/>
      <c r="K6" s="26"/>
      <c r="L6" s="26"/>
      <c r="M6" s="27"/>
    </row>
    <row r="7" spans="1:28">
      <c r="A7" s="28" t="s">
        <v>71</v>
      </c>
      <c r="B7" s="29">
        <v>910654</v>
      </c>
      <c r="C7" s="29">
        <v>2847792</v>
      </c>
      <c r="D7" s="30">
        <v>4682892</v>
      </c>
      <c r="E7" s="29">
        <v>876447</v>
      </c>
      <c r="F7" s="29">
        <v>3121942</v>
      </c>
      <c r="G7" s="29">
        <v>4846890</v>
      </c>
      <c r="H7" s="280">
        <v>943240</v>
      </c>
      <c r="I7" s="280">
        <v>3424589</v>
      </c>
      <c r="J7" s="280">
        <v>5350899</v>
      </c>
      <c r="K7" s="29">
        <v>902120</v>
      </c>
      <c r="L7" s="29">
        <v>3463922</v>
      </c>
      <c r="M7" s="29">
        <v>5317021</v>
      </c>
    </row>
    <row r="8" spans="1:28">
      <c r="A8" s="31" t="s">
        <v>490</v>
      </c>
      <c r="B8" s="32">
        <v>2023765</v>
      </c>
      <c r="C8" s="32">
        <v>2043884</v>
      </c>
      <c r="D8" s="33">
        <v>8458008</v>
      </c>
      <c r="E8" s="32">
        <v>2080624</v>
      </c>
      <c r="F8" s="32">
        <v>2489348</v>
      </c>
      <c r="G8" s="32">
        <v>8480689</v>
      </c>
      <c r="H8" s="280">
        <v>2278036</v>
      </c>
      <c r="I8" s="280">
        <v>2486240</v>
      </c>
      <c r="J8" s="280">
        <v>9188722</v>
      </c>
      <c r="K8" s="32">
        <v>2237301</v>
      </c>
      <c r="L8" s="32">
        <v>2316013</v>
      </c>
      <c r="M8" s="32">
        <v>8953671</v>
      </c>
    </row>
    <row r="9" spans="1:28">
      <c r="A9" s="28" t="s">
        <v>491</v>
      </c>
      <c r="B9" s="29">
        <v>2384782</v>
      </c>
      <c r="C9" s="29">
        <v>1136162</v>
      </c>
      <c r="D9" s="30">
        <v>9457239</v>
      </c>
      <c r="E9" s="29">
        <v>2461766</v>
      </c>
      <c r="F9" s="29">
        <v>1628080</v>
      </c>
      <c r="G9" s="29">
        <v>9504486</v>
      </c>
      <c r="H9" s="280">
        <v>2571756</v>
      </c>
      <c r="I9" s="280">
        <v>1329720</v>
      </c>
      <c r="J9" s="280">
        <v>9929246</v>
      </c>
      <c r="K9" s="29">
        <v>2411934</v>
      </c>
      <c r="L9" s="29">
        <v>1194855</v>
      </c>
      <c r="M9" s="29">
        <v>9729792</v>
      </c>
    </row>
    <row r="10" spans="1:28">
      <c r="A10" s="31" t="s">
        <v>492</v>
      </c>
      <c r="B10" s="32">
        <v>3418670</v>
      </c>
      <c r="C10" s="32">
        <v>777335</v>
      </c>
      <c r="D10" s="33">
        <v>17307993</v>
      </c>
      <c r="E10" s="32">
        <v>4035757</v>
      </c>
      <c r="F10" s="32">
        <v>1433032</v>
      </c>
      <c r="G10" s="32">
        <v>17726644</v>
      </c>
      <c r="H10" s="280">
        <v>3413443</v>
      </c>
      <c r="I10" s="280">
        <v>923313</v>
      </c>
      <c r="J10" s="280">
        <v>17385299</v>
      </c>
      <c r="K10" s="32">
        <v>3081098</v>
      </c>
      <c r="L10" s="32">
        <v>806911</v>
      </c>
      <c r="M10" s="32">
        <v>17243884</v>
      </c>
    </row>
    <row r="11" spans="1:28">
      <c r="A11" s="28" t="s">
        <v>72</v>
      </c>
      <c r="B11" s="29">
        <v>2515655</v>
      </c>
      <c r="C11" s="29">
        <v>311691</v>
      </c>
      <c r="D11" s="30">
        <v>32517852</v>
      </c>
      <c r="E11" s="29">
        <v>4041421</v>
      </c>
      <c r="F11" s="29">
        <v>705807</v>
      </c>
      <c r="G11" s="29">
        <v>34782907</v>
      </c>
      <c r="H11" s="280">
        <v>2541272</v>
      </c>
      <c r="I11" s="280">
        <v>348445</v>
      </c>
      <c r="J11" s="280">
        <v>32373023</v>
      </c>
      <c r="K11" s="29">
        <v>2164057</v>
      </c>
      <c r="L11" s="29">
        <v>300084</v>
      </c>
      <c r="M11" s="29">
        <v>32689094</v>
      </c>
    </row>
    <row r="12" spans="1:28">
      <c r="A12" s="31" t="s">
        <v>69</v>
      </c>
      <c r="B12" s="32">
        <v>11253526</v>
      </c>
      <c r="C12" s="32">
        <v>7116864</v>
      </c>
      <c r="D12" s="33">
        <v>72423984</v>
      </c>
      <c r="E12" s="32">
        <v>13496015</v>
      </c>
      <c r="F12" s="32">
        <v>9378209</v>
      </c>
      <c r="G12" s="32">
        <v>75341616</v>
      </c>
      <c r="H12" s="280">
        <v>11747747</v>
      </c>
      <c r="I12" s="280">
        <v>8512307</v>
      </c>
      <c r="J12" s="280">
        <v>74227189</v>
      </c>
      <c r="K12" s="32">
        <v>10796510</v>
      </c>
      <c r="L12" s="32">
        <v>8081785</v>
      </c>
      <c r="M12" s="32">
        <v>73933462</v>
      </c>
    </row>
    <row r="13" spans="1:28">
      <c r="A13" s="34" t="s">
        <v>73</v>
      </c>
      <c r="B13" s="35"/>
      <c r="C13" s="35"/>
      <c r="D13" s="36"/>
      <c r="E13" s="386"/>
      <c r="F13" s="386"/>
      <c r="G13" s="387"/>
      <c r="H13" s="386"/>
      <c r="I13" s="386"/>
      <c r="J13" s="387"/>
      <c r="K13" s="386"/>
      <c r="L13" s="386"/>
      <c r="M13" s="387"/>
    </row>
    <row r="14" spans="1:28">
      <c r="A14" s="28" t="s">
        <v>71</v>
      </c>
      <c r="B14" s="29">
        <v>952156</v>
      </c>
      <c r="C14" s="29">
        <v>5202154</v>
      </c>
      <c r="D14" s="30">
        <v>7679475</v>
      </c>
      <c r="E14" s="29">
        <v>1047360</v>
      </c>
      <c r="F14" s="29">
        <v>5805564</v>
      </c>
      <c r="G14" s="29">
        <v>8350469</v>
      </c>
      <c r="H14" s="29">
        <v>1163060</v>
      </c>
      <c r="I14" s="29">
        <v>7144272</v>
      </c>
      <c r="J14" s="29">
        <v>9993045</v>
      </c>
      <c r="K14" s="29">
        <v>1118413</v>
      </c>
      <c r="L14" s="29">
        <v>7016788</v>
      </c>
      <c r="M14" s="29">
        <v>9768982</v>
      </c>
    </row>
    <row r="15" spans="1:28">
      <c r="A15" s="31" t="s">
        <v>490</v>
      </c>
      <c r="B15" s="32">
        <v>3279902</v>
      </c>
      <c r="C15" s="32">
        <v>2455619</v>
      </c>
      <c r="D15" s="33">
        <v>8117033</v>
      </c>
      <c r="E15" s="32">
        <v>3430664</v>
      </c>
      <c r="F15" s="32">
        <v>2787295</v>
      </c>
      <c r="G15" s="32">
        <v>8493995</v>
      </c>
      <c r="H15" s="32">
        <v>3934616</v>
      </c>
      <c r="I15" s="32">
        <v>3279583</v>
      </c>
      <c r="J15" s="32">
        <v>9566409</v>
      </c>
      <c r="K15" s="32">
        <v>3946539</v>
      </c>
      <c r="L15" s="32">
        <v>3326311</v>
      </c>
      <c r="M15" s="32">
        <v>9576292</v>
      </c>
    </row>
    <row r="16" spans="1:28">
      <c r="A16" s="28" t="s">
        <v>491</v>
      </c>
      <c r="B16" s="29">
        <v>2163460</v>
      </c>
      <c r="C16" s="29">
        <v>396721</v>
      </c>
      <c r="D16" s="30">
        <v>6699418</v>
      </c>
      <c r="E16" s="29">
        <v>2350500</v>
      </c>
      <c r="F16" s="29">
        <v>554202</v>
      </c>
      <c r="G16" s="29">
        <v>6817204</v>
      </c>
      <c r="H16" s="29">
        <v>2580937</v>
      </c>
      <c r="I16" s="29">
        <v>654246</v>
      </c>
      <c r="J16" s="29">
        <v>7267830</v>
      </c>
      <c r="K16" s="29">
        <v>2669076</v>
      </c>
      <c r="L16" s="29">
        <v>670450</v>
      </c>
      <c r="M16" s="29">
        <v>7352938</v>
      </c>
    </row>
    <row r="17" spans="1:13">
      <c r="A17" s="31" t="s">
        <v>492</v>
      </c>
      <c r="B17" s="32">
        <v>932609</v>
      </c>
      <c r="C17" s="32">
        <v>112251</v>
      </c>
      <c r="D17" s="33">
        <v>7621966</v>
      </c>
      <c r="E17" s="32">
        <v>1250458</v>
      </c>
      <c r="F17" s="32">
        <v>162028</v>
      </c>
      <c r="G17" s="32">
        <v>7787887</v>
      </c>
      <c r="H17" s="32">
        <v>1394243</v>
      </c>
      <c r="I17" s="32">
        <v>172219</v>
      </c>
      <c r="J17" s="32">
        <v>8164702</v>
      </c>
      <c r="K17" s="32">
        <v>1480440</v>
      </c>
      <c r="L17" s="32">
        <v>192834</v>
      </c>
      <c r="M17" s="32">
        <v>8463180</v>
      </c>
    </row>
    <row r="18" spans="1:13">
      <c r="A18" s="28" t="s">
        <v>72</v>
      </c>
      <c r="B18" s="29">
        <v>186052</v>
      </c>
      <c r="C18" s="29">
        <v>11026</v>
      </c>
      <c r="D18" s="30">
        <v>5886470</v>
      </c>
      <c r="E18" s="29">
        <v>270513</v>
      </c>
      <c r="F18" s="29">
        <v>13656</v>
      </c>
      <c r="G18" s="29">
        <v>6310190</v>
      </c>
      <c r="H18" s="29">
        <v>298332</v>
      </c>
      <c r="I18" s="29">
        <v>10362</v>
      </c>
      <c r="J18" s="29">
        <v>6750405</v>
      </c>
      <c r="K18" s="29">
        <v>334289</v>
      </c>
      <c r="L18" s="29">
        <v>9309</v>
      </c>
      <c r="M18" s="29">
        <v>7196120</v>
      </c>
    </row>
    <row r="19" spans="1:13">
      <c r="A19" s="31" t="s">
        <v>69</v>
      </c>
      <c r="B19" s="32">
        <v>7514179</v>
      </c>
      <c r="C19" s="32">
        <v>8177771</v>
      </c>
      <c r="D19" s="33">
        <v>36004362</v>
      </c>
      <c r="E19" s="32">
        <v>8349495</v>
      </c>
      <c r="F19" s="32">
        <v>9322745</v>
      </c>
      <c r="G19" s="32">
        <v>37759745</v>
      </c>
      <c r="H19" s="32">
        <v>9371188</v>
      </c>
      <c r="I19" s="32">
        <v>11260682</v>
      </c>
      <c r="J19" s="32">
        <v>41742391</v>
      </c>
      <c r="K19" s="32">
        <v>9548757</v>
      </c>
      <c r="L19" s="32">
        <v>11215692</v>
      </c>
      <c r="M19" s="32">
        <v>42357512</v>
      </c>
    </row>
    <row r="20" spans="1:13">
      <c r="A20" s="34" t="s">
        <v>74</v>
      </c>
      <c r="B20" s="35"/>
      <c r="C20" s="35"/>
      <c r="D20" s="36"/>
      <c r="E20" s="386"/>
      <c r="F20" s="386"/>
      <c r="G20" s="387"/>
      <c r="H20" s="386"/>
      <c r="I20" s="386"/>
      <c r="J20" s="387"/>
      <c r="K20" s="386"/>
      <c r="L20" s="386"/>
      <c r="M20" s="387"/>
    </row>
    <row r="21" spans="1:13">
      <c r="A21" s="28" t="s">
        <v>71</v>
      </c>
      <c r="B21" s="29">
        <v>1862810</v>
      </c>
      <c r="C21" s="29">
        <v>8049946</v>
      </c>
      <c r="D21" s="30">
        <v>12362367</v>
      </c>
      <c r="E21" s="29">
        <v>1923807</v>
      </c>
      <c r="F21" s="29">
        <v>8927506</v>
      </c>
      <c r="G21" s="29">
        <v>13197359</v>
      </c>
      <c r="H21" s="29">
        <v>2106300</v>
      </c>
      <c r="I21" s="29">
        <v>10568861</v>
      </c>
      <c r="J21" s="29">
        <v>15343944</v>
      </c>
      <c r="K21" s="29">
        <v>2020533</v>
      </c>
      <c r="L21" s="29">
        <v>10480710</v>
      </c>
      <c r="M21" s="29">
        <v>15086003</v>
      </c>
    </row>
    <row r="22" spans="1:13">
      <c r="A22" s="31" t="s">
        <v>490</v>
      </c>
      <c r="B22" s="32">
        <v>5303667</v>
      </c>
      <c r="C22" s="32">
        <v>4499503</v>
      </c>
      <c r="D22" s="33">
        <v>16575041</v>
      </c>
      <c r="E22" s="32">
        <v>5511288</v>
      </c>
      <c r="F22" s="32">
        <v>5276643</v>
      </c>
      <c r="G22" s="32">
        <v>16974684</v>
      </c>
      <c r="H22" s="32">
        <v>6212652</v>
      </c>
      <c r="I22" s="32">
        <v>5765823</v>
      </c>
      <c r="J22" s="32">
        <v>18755131</v>
      </c>
      <c r="K22" s="32">
        <v>6183840</v>
      </c>
      <c r="L22" s="32">
        <v>5642324</v>
      </c>
      <c r="M22" s="32">
        <v>18529963</v>
      </c>
    </row>
    <row r="23" spans="1:13">
      <c r="A23" s="28" t="s">
        <v>491</v>
      </c>
      <c r="B23" s="29">
        <v>4548242</v>
      </c>
      <c r="C23" s="29">
        <v>1532883</v>
      </c>
      <c r="D23" s="30">
        <v>16156657</v>
      </c>
      <c r="E23" s="29">
        <v>4812266</v>
      </c>
      <c r="F23" s="29">
        <v>2182282</v>
      </c>
      <c r="G23" s="29">
        <v>16321690</v>
      </c>
      <c r="H23" s="29">
        <v>5152693</v>
      </c>
      <c r="I23" s="29">
        <v>1983966</v>
      </c>
      <c r="J23" s="29">
        <v>17197076</v>
      </c>
      <c r="K23" s="29">
        <v>5081010</v>
      </c>
      <c r="L23" s="29">
        <v>1865305</v>
      </c>
      <c r="M23" s="29">
        <v>17082730</v>
      </c>
    </row>
    <row r="24" spans="1:13">
      <c r="A24" s="31" t="s">
        <v>492</v>
      </c>
      <c r="B24" s="32">
        <v>4351279</v>
      </c>
      <c r="C24" s="32">
        <v>889586</v>
      </c>
      <c r="D24" s="33">
        <v>24929959</v>
      </c>
      <c r="E24" s="32">
        <v>5286215</v>
      </c>
      <c r="F24" s="32">
        <v>1595060</v>
      </c>
      <c r="G24" s="32">
        <v>25514531</v>
      </c>
      <c r="H24" s="32">
        <v>4807686</v>
      </c>
      <c r="I24" s="32">
        <v>1095532</v>
      </c>
      <c r="J24" s="32">
        <v>25550001</v>
      </c>
      <c r="K24" s="32">
        <v>4561538</v>
      </c>
      <c r="L24" s="32">
        <v>999745</v>
      </c>
      <c r="M24" s="32">
        <v>25707064</v>
      </c>
    </row>
    <row r="25" spans="1:13">
      <c r="A25" s="28" t="s">
        <v>72</v>
      </c>
      <c r="B25" s="29">
        <v>2701707</v>
      </c>
      <c r="C25" s="29">
        <v>322717</v>
      </c>
      <c r="D25" s="30">
        <v>38404322</v>
      </c>
      <c r="E25" s="29">
        <v>4311934</v>
      </c>
      <c r="F25" s="29">
        <v>719463</v>
      </c>
      <c r="G25" s="29">
        <v>41093097</v>
      </c>
      <c r="H25" s="29">
        <v>2839604</v>
      </c>
      <c r="I25" s="29">
        <v>358807</v>
      </c>
      <c r="J25" s="29">
        <v>39123428</v>
      </c>
      <c r="K25" s="29">
        <v>2498346</v>
      </c>
      <c r="L25" s="29">
        <v>309393</v>
      </c>
      <c r="M25" s="29">
        <v>39885214</v>
      </c>
    </row>
    <row r="26" spans="1:13">
      <c r="A26" s="31" t="s">
        <v>69</v>
      </c>
      <c r="B26" s="32">
        <v>18767705</v>
      </c>
      <c r="C26" s="32">
        <v>15294635</v>
      </c>
      <c r="D26" s="33">
        <v>108428346</v>
      </c>
      <c r="E26" s="32">
        <v>21845510</v>
      </c>
      <c r="F26" s="32">
        <v>18700954</v>
      </c>
      <c r="G26" s="32">
        <v>113101361</v>
      </c>
      <c r="H26" s="32">
        <v>21118935</v>
      </c>
      <c r="I26" s="32">
        <v>19772989</v>
      </c>
      <c r="J26" s="32">
        <v>115969580</v>
      </c>
      <c r="K26" s="32">
        <v>20345267</v>
      </c>
      <c r="L26" s="32">
        <v>19297477</v>
      </c>
      <c r="M26" s="32">
        <v>116290974</v>
      </c>
    </row>
    <row r="27" spans="1:13">
      <c r="A27" s="383"/>
      <c r="B27" s="383"/>
      <c r="C27" s="383"/>
      <c r="D27" s="383"/>
      <c r="E27" s="383"/>
      <c r="F27" s="383"/>
      <c r="G27" s="383"/>
      <c r="H27" s="383"/>
      <c r="I27" s="383"/>
      <c r="J27" s="383"/>
      <c r="K27" s="383"/>
      <c r="L27" s="383"/>
      <c r="M27" s="383"/>
    </row>
    <row r="28" spans="1:13" ht="44.25" customHeight="1">
      <c r="A28" s="384" t="s">
        <v>75</v>
      </c>
      <c r="B28" s="384"/>
      <c r="C28" s="384"/>
      <c r="D28" s="384"/>
      <c r="E28" s="384"/>
      <c r="F28" s="384"/>
      <c r="G28" s="384"/>
      <c r="H28" s="384"/>
      <c r="I28" s="384"/>
      <c r="J28" s="384"/>
      <c r="K28" s="384"/>
      <c r="L28" s="384"/>
      <c r="M28" s="384"/>
    </row>
    <row r="29" spans="1:13">
      <c r="A29" s="385" t="s">
        <v>76</v>
      </c>
      <c r="B29" s="385"/>
      <c r="C29" s="385"/>
      <c r="D29" s="385"/>
      <c r="E29" s="385"/>
      <c r="F29" s="385"/>
      <c r="G29" s="385"/>
      <c r="H29" s="385"/>
      <c r="I29" s="385"/>
      <c r="J29" s="385"/>
      <c r="K29" s="385"/>
      <c r="L29" s="385"/>
      <c r="M29" s="385"/>
    </row>
    <row r="31" spans="1:13">
      <c r="A31" s="37"/>
      <c r="B31" s="37"/>
      <c r="C31" s="37"/>
      <c r="D31" s="37"/>
      <c r="E31" s="37"/>
      <c r="F31" s="37"/>
      <c r="G31" s="37"/>
      <c r="H31" s="37"/>
      <c r="I31" s="37"/>
      <c r="J31" s="37"/>
    </row>
  </sheetData>
  <mergeCells count="15">
    <mergeCell ref="B4:D4"/>
    <mergeCell ref="E4:G4"/>
    <mergeCell ref="H4:J4"/>
    <mergeCell ref="K4:M4"/>
    <mergeCell ref="A1:J1"/>
    <mergeCell ref="A2:J2"/>
    <mergeCell ref="A27:M27"/>
    <mergeCell ref="A28:M28"/>
    <mergeCell ref="A29:M29"/>
    <mergeCell ref="E13:G13"/>
    <mergeCell ref="H13:J13"/>
    <mergeCell ref="K13:M13"/>
    <mergeCell ref="E20:G20"/>
    <mergeCell ref="H20:J20"/>
    <mergeCell ref="K20:M20"/>
  </mergeCells>
  <pageMargins left="0.7" right="0.7" top="0.75" bottom="0.75" header="0.3" footer="0.3"/>
  <pageSetup scale="8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workbookViewId="0"/>
  </sheetViews>
  <sheetFormatPr defaultRowHeight="15"/>
  <cols>
    <col min="1" max="1" width="14.85546875" style="2" customWidth="1"/>
    <col min="2" max="2" width="12.42578125" style="2" customWidth="1"/>
    <col min="3" max="6" width="10.140625" style="2" bestFit="1" customWidth="1"/>
    <col min="7" max="7" width="11.85546875" style="2" bestFit="1" customWidth="1"/>
    <col min="8" max="11" width="10.140625" style="2" bestFit="1" customWidth="1"/>
    <col min="12" max="20" width="9.140625" style="2"/>
    <col min="21" max="29" width="10.140625" style="2" bestFit="1" customWidth="1"/>
    <col min="30" max="16384" width="9.140625" style="2"/>
  </cols>
  <sheetData>
    <row r="1" spans="1:29">
      <c r="A1" s="110" t="s">
        <v>853</v>
      </c>
    </row>
    <row r="2" spans="1:29">
      <c r="A2" s="205" t="s">
        <v>500</v>
      </c>
    </row>
    <row r="3" spans="1:29" ht="15.75" thickBot="1">
      <c r="A3" s="206"/>
    </row>
    <row r="4" spans="1:29" ht="15" customHeight="1">
      <c r="A4" s="412" t="s">
        <v>351</v>
      </c>
      <c r="B4" s="481" t="s">
        <v>352</v>
      </c>
      <c r="C4" s="482" t="s">
        <v>70</v>
      </c>
      <c r="D4" s="483"/>
      <c r="E4" s="483"/>
      <c r="F4" s="483"/>
      <c r="G4" s="483"/>
      <c r="H4" s="483"/>
      <c r="I4" s="483"/>
      <c r="J4" s="483"/>
      <c r="K4" s="484"/>
      <c r="L4" s="482" t="s">
        <v>73</v>
      </c>
      <c r="M4" s="483"/>
      <c r="N4" s="483"/>
      <c r="O4" s="483"/>
      <c r="P4" s="483"/>
      <c r="Q4" s="483"/>
      <c r="R4" s="483"/>
      <c r="S4" s="483"/>
      <c r="T4" s="484"/>
      <c r="U4" s="482" t="s">
        <v>45</v>
      </c>
      <c r="V4" s="483"/>
      <c r="W4" s="483"/>
      <c r="X4" s="483"/>
      <c r="Y4" s="483"/>
      <c r="Z4" s="483"/>
      <c r="AA4" s="483"/>
      <c r="AB4" s="483"/>
      <c r="AC4" s="484"/>
    </row>
    <row r="5" spans="1:29" ht="51.75" customHeight="1">
      <c r="A5" s="412"/>
      <c r="B5" s="481"/>
      <c r="C5" s="119">
        <v>1989</v>
      </c>
      <c r="D5" s="167">
        <v>1992</v>
      </c>
      <c r="E5" s="167">
        <v>1995</v>
      </c>
      <c r="F5" s="167">
        <v>1998</v>
      </c>
      <c r="G5" s="167">
        <v>2001</v>
      </c>
      <c r="H5" s="167">
        <v>2004</v>
      </c>
      <c r="I5" s="167">
        <v>2007</v>
      </c>
      <c r="J5" s="167">
        <v>2010</v>
      </c>
      <c r="K5" s="120">
        <v>2013</v>
      </c>
      <c r="L5" s="119">
        <v>1989</v>
      </c>
      <c r="M5" s="167">
        <v>1992</v>
      </c>
      <c r="N5" s="167">
        <v>1995</v>
      </c>
      <c r="O5" s="167">
        <v>1998</v>
      </c>
      <c r="P5" s="167">
        <v>2001</v>
      </c>
      <c r="Q5" s="167">
        <v>2004</v>
      </c>
      <c r="R5" s="167">
        <v>2007</v>
      </c>
      <c r="S5" s="167">
        <v>2010</v>
      </c>
      <c r="T5" s="120">
        <v>2013</v>
      </c>
      <c r="U5" s="119">
        <v>1989</v>
      </c>
      <c r="V5" s="167">
        <v>1992</v>
      </c>
      <c r="W5" s="167">
        <v>1995</v>
      </c>
      <c r="X5" s="167">
        <v>1998</v>
      </c>
      <c r="Y5" s="167">
        <v>2001</v>
      </c>
      <c r="Z5" s="167">
        <v>2004</v>
      </c>
      <c r="AA5" s="167">
        <v>2007</v>
      </c>
      <c r="AB5" s="167">
        <v>2010</v>
      </c>
      <c r="AC5" s="120">
        <v>2013</v>
      </c>
    </row>
    <row r="6" spans="1:29">
      <c r="A6" s="412" t="s">
        <v>305</v>
      </c>
      <c r="B6" s="168" t="s">
        <v>306</v>
      </c>
      <c r="C6" s="111">
        <v>62036</v>
      </c>
      <c r="D6" s="93">
        <v>32252</v>
      </c>
      <c r="E6" s="93">
        <v>44337</v>
      </c>
      <c r="F6" s="93">
        <v>40869</v>
      </c>
      <c r="G6" s="93">
        <v>42680</v>
      </c>
      <c r="H6" s="93">
        <v>36501</v>
      </c>
      <c r="I6" s="93">
        <v>17291</v>
      </c>
      <c r="J6" s="93">
        <v>39063</v>
      </c>
      <c r="K6" s="112">
        <v>46400</v>
      </c>
      <c r="L6" s="111">
        <v>3308</v>
      </c>
      <c r="M6" s="93">
        <v>2861</v>
      </c>
      <c r="N6" s="93">
        <v>2580</v>
      </c>
      <c r="O6" s="93">
        <v>2973</v>
      </c>
      <c r="P6" s="93">
        <v>4728</v>
      </c>
      <c r="Q6" s="93">
        <v>3699</v>
      </c>
      <c r="R6" s="93">
        <v>6209</v>
      </c>
      <c r="S6" s="93">
        <v>3322</v>
      </c>
      <c r="T6" s="112">
        <v>3200</v>
      </c>
      <c r="U6" s="111">
        <v>4664</v>
      </c>
      <c r="V6" s="93">
        <v>4744</v>
      </c>
      <c r="W6" s="93">
        <v>6072</v>
      </c>
      <c r="X6" s="93">
        <v>4574</v>
      </c>
      <c r="Y6" s="93">
        <v>6343</v>
      </c>
      <c r="Z6" s="93">
        <v>5241</v>
      </c>
      <c r="AA6" s="93">
        <v>6961</v>
      </c>
      <c r="AB6" s="93">
        <v>6227</v>
      </c>
      <c r="AC6" s="112">
        <v>5800</v>
      </c>
    </row>
    <row r="7" spans="1:29">
      <c r="A7" s="412"/>
      <c r="B7" s="168" t="s">
        <v>499</v>
      </c>
      <c r="C7" s="111">
        <v>89836</v>
      </c>
      <c r="D7" s="93">
        <v>89687</v>
      </c>
      <c r="E7" s="93">
        <v>77321</v>
      </c>
      <c r="F7" s="93">
        <v>65015</v>
      </c>
      <c r="G7" s="93">
        <v>99056</v>
      </c>
      <c r="H7" s="93">
        <v>97418</v>
      </c>
      <c r="I7" s="93">
        <v>94107</v>
      </c>
      <c r="J7" s="93">
        <v>54442</v>
      </c>
      <c r="K7" s="112">
        <v>64955</v>
      </c>
      <c r="L7" s="111">
        <v>7556</v>
      </c>
      <c r="M7" s="93">
        <v>8822</v>
      </c>
      <c r="N7" s="93">
        <v>11839</v>
      </c>
      <c r="O7" s="93">
        <v>6004</v>
      </c>
      <c r="P7" s="93">
        <v>5200</v>
      </c>
      <c r="Q7" s="93">
        <v>5241</v>
      </c>
      <c r="R7" s="93">
        <v>6737</v>
      </c>
      <c r="S7" s="93">
        <v>6966</v>
      </c>
      <c r="T7" s="112">
        <v>5600</v>
      </c>
      <c r="U7" s="111">
        <v>29012</v>
      </c>
      <c r="V7" s="93">
        <v>33958</v>
      </c>
      <c r="W7" s="93">
        <v>36581</v>
      </c>
      <c r="X7" s="93">
        <v>30692</v>
      </c>
      <c r="Y7" s="93">
        <v>36809</v>
      </c>
      <c r="Z7" s="93">
        <v>47636</v>
      </c>
      <c r="AA7" s="93">
        <v>37726</v>
      </c>
      <c r="AB7" s="93">
        <v>23406</v>
      </c>
      <c r="AC7" s="112">
        <v>19402</v>
      </c>
    </row>
    <row r="8" spans="1:29">
      <c r="A8" s="412"/>
      <c r="B8" s="168" t="s">
        <v>48</v>
      </c>
      <c r="C8" s="111">
        <v>184101</v>
      </c>
      <c r="D8" s="93">
        <v>139177</v>
      </c>
      <c r="E8" s="93">
        <v>141922</v>
      </c>
      <c r="F8" s="93">
        <v>177933</v>
      </c>
      <c r="G8" s="93">
        <v>207357</v>
      </c>
      <c r="H8" s="93">
        <v>182135</v>
      </c>
      <c r="I8" s="93">
        <v>189191</v>
      </c>
      <c r="J8" s="93">
        <v>118797</v>
      </c>
      <c r="K8" s="112">
        <v>147000</v>
      </c>
      <c r="L8" s="111">
        <v>14280</v>
      </c>
      <c r="M8" s="93">
        <v>11048</v>
      </c>
      <c r="N8" s="93">
        <v>16697</v>
      </c>
      <c r="O8" s="93">
        <v>14352</v>
      </c>
      <c r="P8" s="93">
        <v>16153</v>
      </c>
      <c r="Q8" s="93">
        <v>9619</v>
      </c>
      <c r="R8" s="93">
        <v>9061</v>
      </c>
      <c r="S8" s="93">
        <v>6119</v>
      </c>
      <c r="T8" s="112">
        <v>11750</v>
      </c>
      <c r="U8" s="111">
        <v>130489</v>
      </c>
      <c r="V8" s="93">
        <v>97876</v>
      </c>
      <c r="W8" s="93">
        <v>103034</v>
      </c>
      <c r="X8" s="93">
        <v>117407</v>
      </c>
      <c r="Y8" s="93">
        <v>150889</v>
      </c>
      <c r="Z8" s="93">
        <v>123043</v>
      </c>
      <c r="AA8" s="93">
        <v>123260</v>
      </c>
      <c r="AB8" s="93">
        <v>68267</v>
      </c>
      <c r="AC8" s="112">
        <v>88700</v>
      </c>
    </row>
    <row r="9" spans="1:29">
      <c r="A9" s="412"/>
      <c r="B9" s="168" t="s">
        <v>49</v>
      </c>
      <c r="C9" s="111">
        <v>277191</v>
      </c>
      <c r="D9" s="93">
        <v>217718</v>
      </c>
      <c r="E9" s="93">
        <v>218575</v>
      </c>
      <c r="F9" s="93">
        <v>251667</v>
      </c>
      <c r="G9" s="93">
        <v>311232</v>
      </c>
      <c r="H9" s="93">
        <v>322652</v>
      </c>
      <c r="I9" s="93">
        <v>346910</v>
      </c>
      <c r="J9" s="93">
        <v>262030</v>
      </c>
      <c r="K9" s="112">
        <v>232300</v>
      </c>
      <c r="L9" s="111">
        <v>19883</v>
      </c>
      <c r="M9" s="93">
        <v>17141</v>
      </c>
      <c r="N9" s="93">
        <v>16848</v>
      </c>
      <c r="O9" s="93">
        <v>10178</v>
      </c>
      <c r="P9" s="93">
        <v>16048</v>
      </c>
      <c r="Q9" s="93">
        <v>15784</v>
      </c>
      <c r="R9" s="93">
        <v>9095</v>
      </c>
      <c r="S9" s="93">
        <v>7857</v>
      </c>
      <c r="T9" s="112">
        <v>10200</v>
      </c>
      <c r="U9" s="111">
        <v>224301</v>
      </c>
      <c r="V9" s="93">
        <v>177587</v>
      </c>
      <c r="W9" s="93">
        <v>181539</v>
      </c>
      <c r="X9" s="93">
        <v>179062</v>
      </c>
      <c r="Y9" s="93">
        <v>241894</v>
      </c>
      <c r="Z9" s="93">
        <v>241079</v>
      </c>
      <c r="AA9" s="93">
        <v>251506</v>
      </c>
      <c r="AB9" s="93">
        <v>183689</v>
      </c>
      <c r="AC9" s="112">
        <v>152240</v>
      </c>
    </row>
    <row r="10" spans="1:29">
      <c r="A10" s="412"/>
      <c r="B10" s="168" t="s">
        <v>50</v>
      </c>
      <c r="C10" s="111">
        <v>262550</v>
      </c>
      <c r="D10" s="93">
        <v>281702</v>
      </c>
      <c r="E10" s="93">
        <v>266236</v>
      </c>
      <c r="F10" s="93">
        <v>294767</v>
      </c>
      <c r="G10" s="93">
        <v>352283</v>
      </c>
      <c r="H10" s="93">
        <v>570760</v>
      </c>
      <c r="I10" s="93">
        <v>419027</v>
      </c>
      <c r="J10" s="93">
        <v>366574</v>
      </c>
      <c r="K10" s="112">
        <v>335900</v>
      </c>
      <c r="L10" s="111">
        <v>4157</v>
      </c>
      <c r="M10" s="93">
        <v>35452</v>
      </c>
      <c r="N10" s="93">
        <v>15179</v>
      </c>
      <c r="O10" s="93">
        <v>8177</v>
      </c>
      <c r="P10" s="93">
        <v>14958</v>
      </c>
      <c r="Q10" s="93">
        <v>15168</v>
      </c>
      <c r="R10" s="93">
        <v>12822</v>
      </c>
      <c r="S10" s="93">
        <v>7856</v>
      </c>
      <c r="T10" s="112">
        <v>9600</v>
      </c>
      <c r="U10" s="111">
        <v>231731</v>
      </c>
      <c r="V10" s="93">
        <v>218092</v>
      </c>
      <c r="W10" s="93">
        <v>240584</v>
      </c>
      <c r="X10" s="93">
        <v>240317</v>
      </c>
      <c r="Y10" s="93">
        <v>279190</v>
      </c>
      <c r="Z10" s="93">
        <v>433930</v>
      </c>
      <c r="AA10" s="93">
        <v>347393</v>
      </c>
      <c r="AB10" s="93">
        <v>263744</v>
      </c>
      <c r="AC10" s="112">
        <v>255800</v>
      </c>
    </row>
    <row r="11" spans="1:29">
      <c r="A11" s="412"/>
      <c r="B11" s="168" t="s">
        <v>307</v>
      </c>
      <c r="C11" s="111">
        <v>216240</v>
      </c>
      <c r="D11" s="93">
        <v>231366</v>
      </c>
      <c r="E11" s="93">
        <v>236182</v>
      </c>
      <c r="F11" s="93">
        <v>269036</v>
      </c>
      <c r="G11" s="93">
        <v>342894</v>
      </c>
      <c r="H11" s="93">
        <v>340347</v>
      </c>
      <c r="I11" s="93">
        <v>336839</v>
      </c>
      <c r="J11" s="93">
        <v>332869</v>
      </c>
      <c r="K11" s="112">
        <v>288770</v>
      </c>
      <c r="L11" s="111">
        <v>21257</v>
      </c>
      <c r="M11" s="93">
        <v>9911</v>
      </c>
      <c r="N11" s="93">
        <v>17152</v>
      </c>
      <c r="O11" s="93">
        <v>17154</v>
      </c>
      <c r="P11" s="93">
        <v>27709</v>
      </c>
      <c r="Q11" s="93">
        <v>9162</v>
      </c>
      <c r="R11" s="93">
        <v>8926</v>
      </c>
      <c r="S11" s="93">
        <v>7405</v>
      </c>
      <c r="T11" s="112">
        <v>10400</v>
      </c>
      <c r="U11" s="111">
        <v>173888</v>
      </c>
      <c r="V11" s="93">
        <v>176937</v>
      </c>
      <c r="W11" s="93">
        <v>177744</v>
      </c>
      <c r="X11" s="93">
        <v>225007</v>
      </c>
      <c r="Y11" s="93">
        <v>283392</v>
      </c>
      <c r="Z11" s="93">
        <v>259490</v>
      </c>
      <c r="AA11" s="93">
        <v>278678</v>
      </c>
      <c r="AB11" s="93">
        <v>272639</v>
      </c>
      <c r="AC11" s="112">
        <v>255000</v>
      </c>
    </row>
    <row r="12" spans="1:29">
      <c r="A12" s="412"/>
      <c r="B12" s="168" t="s">
        <v>308</v>
      </c>
      <c r="C12" s="111">
        <v>202412</v>
      </c>
      <c r="D12" s="93">
        <v>178074</v>
      </c>
      <c r="E12" s="93">
        <v>176074</v>
      </c>
      <c r="F12" s="93">
        <v>213256</v>
      </c>
      <c r="G12" s="93">
        <v>262853</v>
      </c>
      <c r="H12" s="93">
        <v>264016</v>
      </c>
      <c r="I12" s="93">
        <v>286425</v>
      </c>
      <c r="J12" s="93">
        <v>229825</v>
      </c>
      <c r="K12" s="112">
        <v>231100</v>
      </c>
      <c r="L12" s="111">
        <v>8947</v>
      </c>
      <c r="M12" s="93">
        <v>9667</v>
      </c>
      <c r="N12" s="93">
        <v>12371</v>
      </c>
      <c r="O12" s="93">
        <v>8291</v>
      </c>
      <c r="P12" s="93">
        <v>10663</v>
      </c>
      <c r="Q12" s="93">
        <v>7645</v>
      </c>
      <c r="R12" s="93">
        <v>8084</v>
      </c>
      <c r="S12" s="93">
        <v>6484</v>
      </c>
      <c r="T12" s="112">
        <v>8201</v>
      </c>
      <c r="U12" s="111">
        <v>130470</v>
      </c>
      <c r="V12" s="93">
        <v>113246</v>
      </c>
      <c r="W12" s="93">
        <v>116573</v>
      </c>
      <c r="X12" s="93">
        <v>135919</v>
      </c>
      <c r="Y12" s="93">
        <v>159556</v>
      </c>
      <c r="Z12" s="93">
        <v>168632</v>
      </c>
      <c r="AA12" s="93">
        <v>183263</v>
      </c>
      <c r="AB12" s="93">
        <v>132226</v>
      </c>
      <c r="AC12" s="112">
        <v>134230</v>
      </c>
    </row>
    <row r="13" spans="1:29">
      <c r="A13" s="412" t="s">
        <v>55</v>
      </c>
      <c r="B13" s="168" t="s">
        <v>306</v>
      </c>
      <c r="C13" s="111">
        <v>33295</v>
      </c>
      <c r="D13" s="93">
        <v>30383</v>
      </c>
      <c r="E13" s="93">
        <v>65254</v>
      </c>
      <c r="F13" s="93">
        <v>139664</v>
      </c>
      <c r="G13" s="93">
        <v>49640</v>
      </c>
      <c r="H13" s="93">
        <v>84421</v>
      </c>
      <c r="I13" s="93">
        <v>42352</v>
      </c>
      <c r="J13" s="93">
        <v>62158</v>
      </c>
      <c r="K13" s="112">
        <v>15610</v>
      </c>
      <c r="L13" s="111">
        <v>18</v>
      </c>
      <c r="M13" s="93">
        <v>0</v>
      </c>
      <c r="N13" s="93">
        <v>1032</v>
      </c>
      <c r="O13" s="93">
        <v>2502</v>
      </c>
      <c r="P13" s="93">
        <v>0</v>
      </c>
      <c r="Q13" s="93">
        <v>0</v>
      </c>
      <c r="R13" s="93">
        <v>898</v>
      </c>
      <c r="S13" s="93">
        <v>1</v>
      </c>
      <c r="T13" s="112">
        <v>-499</v>
      </c>
      <c r="U13" s="111">
        <v>1085</v>
      </c>
      <c r="V13" s="93">
        <v>0</v>
      </c>
      <c r="W13" s="93">
        <v>1973</v>
      </c>
      <c r="X13" s="93">
        <v>2573</v>
      </c>
      <c r="Y13" s="93">
        <v>26</v>
      </c>
      <c r="Z13" s="93">
        <v>1</v>
      </c>
      <c r="AA13" s="93">
        <v>898</v>
      </c>
      <c r="AB13" s="93">
        <v>107</v>
      </c>
      <c r="AC13" s="112">
        <v>-499</v>
      </c>
    </row>
    <row r="14" spans="1:29">
      <c r="A14" s="412"/>
      <c r="B14" s="168" t="s">
        <v>499</v>
      </c>
      <c r="C14" s="111">
        <v>47611</v>
      </c>
      <c r="D14" s="93">
        <v>71327</v>
      </c>
      <c r="E14" s="93">
        <v>44899</v>
      </c>
      <c r="F14" s="93">
        <v>44744</v>
      </c>
      <c r="G14" s="93">
        <v>43743</v>
      </c>
      <c r="H14" s="93">
        <v>54702</v>
      </c>
      <c r="I14" s="93">
        <v>71410</v>
      </c>
      <c r="J14" s="93">
        <v>15390</v>
      </c>
      <c r="K14" s="112">
        <v>33700</v>
      </c>
      <c r="L14" s="111">
        <v>0</v>
      </c>
      <c r="M14" s="93">
        <v>276</v>
      </c>
      <c r="N14" s="93">
        <v>1821</v>
      </c>
      <c r="O14" s="93">
        <v>2430</v>
      </c>
      <c r="P14" s="93">
        <v>4531</v>
      </c>
      <c r="Q14" s="93">
        <v>3366</v>
      </c>
      <c r="R14" s="93">
        <v>1460</v>
      </c>
      <c r="S14" s="93">
        <v>1534</v>
      </c>
      <c r="T14" s="112">
        <v>0</v>
      </c>
      <c r="U14" s="111">
        <v>434</v>
      </c>
      <c r="V14" s="93">
        <v>2112</v>
      </c>
      <c r="W14" s="93">
        <v>5434</v>
      </c>
      <c r="X14" s="93">
        <v>7691</v>
      </c>
      <c r="Y14" s="93">
        <v>10243</v>
      </c>
      <c r="Z14" s="93">
        <v>14674</v>
      </c>
      <c r="AA14" s="93">
        <v>6457</v>
      </c>
      <c r="AB14" s="93">
        <v>3322</v>
      </c>
      <c r="AC14" s="112">
        <v>2450</v>
      </c>
    </row>
    <row r="15" spans="1:29">
      <c r="A15" s="412"/>
      <c r="B15" s="168" t="s">
        <v>48</v>
      </c>
      <c r="C15" s="111">
        <v>122011</v>
      </c>
      <c r="D15" s="93">
        <v>83107</v>
      </c>
      <c r="E15" s="93">
        <v>79082</v>
      </c>
      <c r="F15" s="93">
        <v>98766</v>
      </c>
      <c r="G15" s="93">
        <v>78031</v>
      </c>
      <c r="H15" s="93">
        <v>83607</v>
      </c>
      <c r="I15" s="93">
        <v>89666</v>
      </c>
      <c r="J15" s="93">
        <v>51827</v>
      </c>
      <c r="K15" s="112">
        <v>26390</v>
      </c>
      <c r="L15" s="111">
        <v>0</v>
      </c>
      <c r="M15" s="93">
        <v>2681</v>
      </c>
      <c r="N15" s="93">
        <v>1671</v>
      </c>
      <c r="O15" s="93">
        <v>2702</v>
      </c>
      <c r="P15" s="93">
        <v>4557</v>
      </c>
      <c r="Q15" s="93">
        <v>2466</v>
      </c>
      <c r="R15" s="93">
        <v>1370</v>
      </c>
      <c r="S15" s="93">
        <v>1180</v>
      </c>
      <c r="T15" s="112">
        <v>3200</v>
      </c>
      <c r="U15" s="111">
        <v>4862</v>
      </c>
      <c r="V15" s="93">
        <v>12153</v>
      </c>
      <c r="W15" s="93">
        <v>8652</v>
      </c>
      <c r="X15" s="93">
        <v>32950</v>
      </c>
      <c r="Y15" s="93">
        <v>32830</v>
      </c>
      <c r="Z15" s="93">
        <v>17757</v>
      </c>
      <c r="AA15" s="93">
        <v>6288</v>
      </c>
      <c r="AB15" s="93">
        <v>13075</v>
      </c>
      <c r="AC15" s="112">
        <v>7830</v>
      </c>
    </row>
    <row r="16" spans="1:29">
      <c r="A16" s="412"/>
      <c r="B16" s="168" t="s">
        <v>49</v>
      </c>
      <c r="C16" s="111">
        <v>101585</v>
      </c>
      <c r="D16" s="93">
        <v>109184</v>
      </c>
      <c r="E16" s="93">
        <v>85366</v>
      </c>
      <c r="F16" s="93">
        <v>168684</v>
      </c>
      <c r="G16" s="93">
        <v>92214</v>
      </c>
      <c r="H16" s="93">
        <v>106149</v>
      </c>
      <c r="I16" s="93">
        <v>176167</v>
      </c>
      <c r="J16" s="93">
        <v>101018</v>
      </c>
      <c r="K16" s="112">
        <v>105850</v>
      </c>
      <c r="L16" s="111">
        <v>0</v>
      </c>
      <c r="M16" s="93">
        <v>3006</v>
      </c>
      <c r="N16" s="93">
        <v>8667</v>
      </c>
      <c r="O16" s="93">
        <v>3803</v>
      </c>
      <c r="P16" s="93">
        <v>4032</v>
      </c>
      <c r="Q16" s="93">
        <v>2590</v>
      </c>
      <c r="R16" s="93">
        <v>2470</v>
      </c>
      <c r="S16" s="93">
        <v>5894</v>
      </c>
      <c r="T16" s="112">
        <v>3200</v>
      </c>
      <c r="U16" s="111">
        <v>34398</v>
      </c>
      <c r="V16" s="93">
        <v>55729</v>
      </c>
      <c r="W16" s="93">
        <v>56921</v>
      </c>
      <c r="X16" s="93">
        <v>24674</v>
      </c>
      <c r="Y16" s="93">
        <v>30467</v>
      </c>
      <c r="Z16" s="93">
        <v>49326</v>
      </c>
      <c r="AA16" s="93">
        <v>73543</v>
      </c>
      <c r="AB16" s="93">
        <v>33223</v>
      </c>
      <c r="AC16" s="112">
        <v>16680</v>
      </c>
    </row>
    <row r="17" spans="1:29">
      <c r="A17" s="412"/>
      <c r="B17" s="168" t="s">
        <v>50</v>
      </c>
      <c r="C17" s="111">
        <v>76352</v>
      </c>
      <c r="D17" s="93">
        <v>82700</v>
      </c>
      <c r="E17" s="93">
        <v>71037</v>
      </c>
      <c r="F17" s="93">
        <v>175588</v>
      </c>
      <c r="G17" s="93">
        <v>143206</v>
      </c>
      <c r="H17" s="93">
        <v>272771</v>
      </c>
      <c r="I17" s="93">
        <v>218945</v>
      </c>
      <c r="J17" s="93">
        <v>96837</v>
      </c>
      <c r="K17" s="112">
        <v>76000</v>
      </c>
      <c r="L17" s="111">
        <v>0</v>
      </c>
      <c r="M17" s="93">
        <v>162</v>
      </c>
      <c r="N17" s="93">
        <v>61</v>
      </c>
      <c r="O17" s="93">
        <v>4260</v>
      </c>
      <c r="P17" s="93">
        <v>657</v>
      </c>
      <c r="Q17" s="93">
        <v>2220</v>
      </c>
      <c r="R17" s="93">
        <v>3346</v>
      </c>
      <c r="S17" s="93">
        <v>5809</v>
      </c>
      <c r="T17" s="112">
        <v>2800</v>
      </c>
      <c r="U17" s="111">
        <v>24746</v>
      </c>
      <c r="V17" s="93">
        <v>61790</v>
      </c>
      <c r="W17" s="93">
        <v>39662</v>
      </c>
      <c r="X17" s="93">
        <v>46531</v>
      </c>
      <c r="Y17" s="93">
        <v>90073</v>
      </c>
      <c r="Z17" s="93">
        <v>49819</v>
      </c>
      <c r="AA17" s="93">
        <v>84883</v>
      </c>
      <c r="AB17" s="93">
        <v>21434</v>
      </c>
      <c r="AC17" s="112">
        <v>28200</v>
      </c>
    </row>
    <row r="18" spans="1:29">
      <c r="A18" s="412"/>
      <c r="B18" s="168" t="s">
        <v>307</v>
      </c>
      <c r="C18" s="111">
        <v>81341</v>
      </c>
      <c r="D18" s="93">
        <v>61936</v>
      </c>
      <c r="E18" s="93">
        <v>99725</v>
      </c>
      <c r="F18" s="93">
        <v>84356</v>
      </c>
      <c r="G18" s="93">
        <v>99660</v>
      </c>
      <c r="H18" s="93">
        <v>109429</v>
      </c>
      <c r="I18" s="93">
        <v>152981</v>
      </c>
      <c r="J18" s="93">
        <v>141893</v>
      </c>
      <c r="K18" s="112">
        <v>99200</v>
      </c>
      <c r="L18" s="111">
        <v>922</v>
      </c>
      <c r="M18" s="93">
        <v>1137</v>
      </c>
      <c r="N18" s="93">
        <v>319</v>
      </c>
      <c r="O18" s="93">
        <v>143</v>
      </c>
      <c r="P18" s="93">
        <v>263</v>
      </c>
      <c r="Q18" s="93">
        <v>2035</v>
      </c>
      <c r="R18" s="93">
        <v>2987</v>
      </c>
      <c r="S18" s="93">
        <v>857</v>
      </c>
      <c r="T18" s="112">
        <v>1330</v>
      </c>
      <c r="U18" s="111">
        <v>41285</v>
      </c>
      <c r="V18" s="93">
        <v>45217</v>
      </c>
      <c r="W18" s="93">
        <v>37947</v>
      </c>
      <c r="X18" s="93">
        <v>40370</v>
      </c>
      <c r="Y18" s="93">
        <v>64151</v>
      </c>
      <c r="Z18" s="93">
        <v>64741</v>
      </c>
      <c r="AA18" s="93">
        <v>98581</v>
      </c>
      <c r="AB18" s="93">
        <v>101650</v>
      </c>
      <c r="AC18" s="112">
        <v>56700</v>
      </c>
    </row>
    <row r="19" spans="1:29">
      <c r="A19" s="412"/>
      <c r="B19" s="168" t="s">
        <v>308</v>
      </c>
      <c r="C19" s="111">
        <v>78810</v>
      </c>
      <c r="D19" s="93">
        <v>81563</v>
      </c>
      <c r="E19" s="93">
        <v>78520</v>
      </c>
      <c r="F19" s="93">
        <v>96178</v>
      </c>
      <c r="G19" s="93">
        <v>91833</v>
      </c>
      <c r="H19" s="93">
        <v>100601</v>
      </c>
      <c r="I19" s="93">
        <v>143830</v>
      </c>
      <c r="J19" s="93">
        <v>92273</v>
      </c>
      <c r="K19" s="112">
        <v>79970</v>
      </c>
      <c r="L19" s="111">
        <v>0</v>
      </c>
      <c r="M19" s="93">
        <v>1301</v>
      </c>
      <c r="N19" s="93">
        <v>1366</v>
      </c>
      <c r="O19" s="93">
        <v>2374</v>
      </c>
      <c r="P19" s="93">
        <v>2482</v>
      </c>
      <c r="Q19" s="93">
        <v>2232</v>
      </c>
      <c r="R19" s="93">
        <v>1690</v>
      </c>
      <c r="S19" s="93">
        <v>2251</v>
      </c>
      <c r="T19" s="112">
        <v>1100</v>
      </c>
      <c r="U19" s="111">
        <v>7773</v>
      </c>
      <c r="V19" s="93">
        <v>16085</v>
      </c>
      <c r="W19" s="93">
        <v>16575</v>
      </c>
      <c r="X19" s="93">
        <v>22158</v>
      </c>
      <c r="Y19" s="93">
        <v>25109</v>
      </c>
      <c r="Z19" s="93">
        <v>25279</v>
      </c>
      <c r="AA19" s="93">
        <v>19200</v>
      </c>
      <c r="AB19" s="93">
        <v>16686</v>
      </c>
      <c r="AC19" s="112">
        <v>11030</v>
      </c>
    </row>
    <row r="20" spans="1:29">
      <c r="A20" s="412" t="s">
        <v>54</v>
      </c>
      <c r="B20" s="168" t="s">
        <v>306</v>
      </c>
      <c r="C20" s="111">
        <v>23336</v>
      </c>
      <c r="D20" s="93">
        <v>60766</v>
      </c>
      <c r="E20" s="93">
        <v>46144</v>
      </c>
      <c r="F20" s="93">
        <v>11265</v>
      </c>
      <c r="G20" s="93">
        <v>171900</v>
      </c>
      <c r="H20" s="93">
        <v>85703</v>
      </c>
      <c r="I20" s="93">
        <v>25521</v>
      </c>
      <c r="J20" s="93" t="s">
        <v>348</v>
      </c>
      <c r="K20" s="112">
        <v>32950</v>
      </c>
      <c r="L20" s="111">
        <v>3633</v>
      </c>
      <c r="M20" s="93">
        <v>327</v>
      </c>
      <c r="N20" s="93">
        <v>1138</v>
      </c>
      <c r="O20" s="93">
        <v>1301</v>
      </c>
      <c r="P20" s="93">
        <v>53</v>
      </c>
      <c r="Q20" s="93">
        <v>4439</v>
      </c>
      <c r="R20" s="93">
        <v>2807</v>
      </c>
      <c r="S20" s="93">
        <v>1715</v>
      </c>
      <c r="T20" s="112">
        <v>2700</v>
      </c>
      <c r="U20" s="111">
        <v>3977</v>
      </c>
      <c r="V20" s="93">
        <v>1137</v>
      </c>
      <c r="W20" s="93">
        <v>1670</v>
      </c>
      <c r="X20" s="93">
        <v>2859</v>
      </c>
      <c r="Y20" s="93">
        <v>66</v>
      </c>
      <c r="Z20" s="93">
        <v>12257</v>
      </c>
      <c r="AA20" s="93">
        <v>3370</v>
      </c>
      <c r="AB20" s="93">
        <v>1715</v>
      </c>
      <c r="AC20" s="112">
        <v>5550</v>
      </c>
    </row>
    <row r="21" spans="1:29">
      <c r="A21" s="412"/>
      <c r="B21" s="168" t="s">
        <v>499</v>
      </c>
      <c r="C21" s="111">
        <v>35645</v>
      </c>
      <c r="D21" s="93">
        <v>97973</v>
      </c>
      <c r="E21" s="93">
        <v>63221</v>
      </c>
      <c r="F21" s="93">
        <v>38754</v>
      </c>
      <c r="G21" s="93">
        <v>48195</v>
      </c>
      <c r="H21" s="93">
        <v>49326</v>
      </c>
      <c r="I21" s="93">
        <v>67143</v>
      </c>
      <c r="J21" s="93">
        <v>38645</v>
      </c>
      <c r="K21" s="112">
        <v>90700</v>
      </c>
      <c r="L21" s="111">
        <v>0</v>
      </c>
      <c r="M21" s="93">
        <v>569</v>
      </c>
      <c r="N21" s="93">
        <v>6800</v>
      </c>
      <c r="O21" s="93">
        <v>2573</v>
      </c>
      <c r="P21" s="93">
        <v>4137</v>
      </c>
      <c r="Q21" s="93">
        <v>4119</v>
      </c>
      <c r="R21" s="93">
        <v>6288</v>
      </c>
      <c r="S21" s="93">
        <v>4715</v>
      </c>
      <c r="T21" s="112">
        <v>7300</v>
      </c>
      <c r="U21" s="111">
        <v>741</v>
      </c>
      <c r="V21" s="93">
        <v>1657</v>
      </c>
      <c r="W21" s="93">
        <v>11703</v>
      </c>
      <c r="X21" s="93">
        <v>5003</v>
      </c>
      <c r="Y21" s="93">
        <v>11635</v>
      </c>
      <c r="Z21" s="93">
        <v>7350</v>
      </c>
      <c r="AA21" s="93">
        <v>16718</v>
      </c>
      <c r="AB21" s="93">
        <v>7073</v>
      </c>
      <c r="AC21" s="112">
        <v>9400</v>
      </c>
    </row>
    <row r="22" spans="1:29">
      <c r="A22" s="412"/>
      <c r="B22" s="168" t="s">
        <v>48</v>
      </c>
      <c r="C22" s="111">
        <v>84884</v>
      </c>
      <c r="D22" s="93">
        <v>57338</v>
      </c>
      <c r="E22" s="93">
        <v>102761</v>
      </c>
      <c r="F22" s="93">
        <v>77194</v>
      </c>
      <c r="G22" s="93">
        <v>105189</v>
      </c>
      <c r="H22" s="93">
        <v>135276</v>
      </c>
      <c r="I22" s="93">
        <v>238931</v>
      </c>
      <c r="J22" s="93">
        <v>47637</v>
      </c>
      <c r="K22" s="112">
        <v>53300</v>
      </c>
      <c r="L22" s="111">
        <v>6561</v>
      </c>
      <c r="M22" s="93">
        <v>975</v>
      </c>
      <c r="N22" s="93">
        <v>4569</v>
      </c>
      <c r="O22" s="93">
        <v>4146</v>
      </c>
      <c r="P22" s="93">
        <v>4229</v>
      </c>
      <c r="Q22" s="93">
        <v>4439</v>
      </c>
      <c r="R22" s="93">
        <v>3695</v>
      </c>
      <c r="S22" s="93">
        <v>6119</v>
      </c>
      <c r="T22" s="112">
        <v>5300</v>
      </c>
      <c r="U22" s="111">
        <v>19883</v>
      </c>
      <c r="V22" s="93">
        <v>10400</v>
      </c>
      <c r="W22" s="93">
        <v>20977</v>
      </c>
      <c r="X22" s="93">
        <v>22386</v>
      </c>
      <c r="Y22" s="93">
        <v>29810</v>
      </c>
      <c r="Z22" s="93">
        <v>25526</v>
      </c>
      <c r="AA22" s="93">
        <v>62989</v>
      </c>
      <c r="AB22" s="93">
        <v>19826</v>
      </c>
      <c r="AC22" s="112">
        <v>14570</v>
      </c>
    </row>
    <row r="23" spans="1:29">
      <c r="A23" s="412"/>
      <c r="B23" s="168" t="s">
        <v>49</v>
      </c>
      <c r="C23" s="111">
        <v>79551</v>
      </c>
      <c r="D23" s="93">
        <v>73439</v>
      </c>
      <c r="E23" s="93">
        <v>153534</v>
      </c>
      <c r="F23" s="93">
        <v>103840</v>
      </c>
      <c r="G23" s="93">
        <v>139464</v>
      </c>
      <c r="H23" s="93">
        <v>210251</v>
      </c>
      <c r="I23" s="93">
        <v>194166</v>
      </c>
      <c r="J23" s="93">
        <v>123888</v>
      </c>
      <c r="K23" s="112">
        <v>86250</v>
      </c>
      <c r="L23" s="111">
        <v>3254</v>
      </c>
      <c r="M23" s="93">
        <v>2242</v>
      </c>
      <c r="N23" s="93">
        <v>0</v>
      </c>
      <c r="O23" s="93">
        <v>6147</v>
      </c>
      <c r="P23" s="93">
        <v>1707</v>
      </c>
      <c r="Q23" s="93">
        <v>3823</v>
      </c>
      <c r="R23" s="93">
        <v>3009</v>
      </c>
      <c r="S23" s="93">
        <v>7502</v>
      </c>
      <c r="T23" s="112">
        <v>5000</v>
      </c>
      <c r="U23" s="111">
        <v>52600</v>
      </c>
      <c r="V23" s="93">
        <v>45103</v>
      </c>
      <c r="W23" s="93">
        <v>64434</v>
      </c>
      <c r="X23" s="93">
        <v>71991</v>
      </c>
      <c r="Y23" s="93">
        <v>45949</v>
      </c>
      <c r="Z23" s="93">
        <v>89649</v>
      </c>
      <c r="AA23" s="93">
        <v>103634</v>
      </c>
      <c r="AB23" s="93">
        <v>40189</v>
      </c>
      <c r="AC23" s="112">
        <v>30310</v>
      </c>
    </row>
    <row r="24" spans="1:29">
      <c r="A24" s="412"/>
      <c r="B24" s="168" t="s">
        <v>50</v>
      </c>
      <c r="C24" s="111">
        <v>122716</v>
      </c>
      <c r="D24" s="93">
        <v>128389</v>
      </c>
      <c r="E24" s="93">
        <v>104886</v>
      </c>
      <c r="F24" s="93">
        <v>265162</v>
      </c>
      <c r="G24" s="93">
        <v>131676</v>
      </c>
      <c r="H24" s="93">
        <v>144524</v>
      </c>
      <c r="I24" s="93">
        <v>205022</v>
      </c>
      <c r="J24" s="93">
        <v>160862</v>
      </c>
      <c r="K24" s="112">
        <v>140800</v>
      </c>
      <c r="L24" s="111">
        <v>235</v>
      </c>
      <c r="M24" s="93">
        <v>0</v>
      </c>
      <c r="N24" s="93">
        <v>-2125</v>
      </c>
      <c r="O24" s="93">
        <v>5118</v>
      </c>
      <c r="P24" s="93">
        <v>6802</v>
      </c>
      <c r="Q24" s="93">
        <v>0</v>
      </c>
      <c r="R24" s="93">
        <v>5580</v>
      </c>
      <c r="S24" s="93">
        <v>3215</v>
      </c>
      <c r="T24" s="112">
        <v>3400</v>
      </c>
      <c r="U24" s="111">
        <v>80889</v>
      </c>
      <c r="V24" s="93">
        <v>55729</v>
      </c>
      <c r="W24" s="93">
        <v>89555</v>
      </c>
      <c r="X24" s="93">
        <v>173472</v>
      </c>
      <c r="Y24" s="93">
        <v>78793</v>
      </c>
      <c r="Z24" s="93">
        <v>41273</v>
      </c>
      <c r="AA24" s="93">
        <v>130896</v>
      </c>
      <c r="AB24" s="93">
        <v>95488</v>
      </c>
      <c r="AC24" s="112">
        <v>23610</v>
      </c>
    </row>
    <row r="25" spans="1:29">
      <c r="A25" s="412"/>
      <c r="B25" s="168" t="s">
        <v>307</v>
      </c>
      <c r="C25" s="111">
        <v>45189</v>
      </c>
      <c r="D25" s="93">
        <v>66518</v>
      </c>
      <c r="E25" s="93">
        <v>153868</v>
      </c>
      <c r="F25" s="93">
        <v>100067</v>
      </c>
      <c r="G25" s="93">
        <v>93961</v>
      </c>
      <c r="H25" s="93">
        <v>86073</v>
      </c>
      <c r="I25" s="93">
        <v>108574</v>
      </c>
      <c r="J25" s="93">
        <v>218572</v>
      </c>
      <c r="K25" s="112">
        <v>101710</v>
      </c>
      <c r="L25" s="111">
        <v>3615</v>
      </c>
      <c r="M25" s="93">
        <v>3168</v>
      </c>
      <c r="N25" s="93">
        <v>5161</v>
      </c>
      <c r="O25" s="93">
        <v>0</v>
      </c>
      <c r="P25" s="93">
        <v>66</v>
      </c>
      <c r="Q25" s="93">
        <v>247</v>
      </c>
      <c r="R25" s="93">
        <v>2246</v>
      </c>
      <c r="S25" s="93">
        <v>54</v>
      </c>
      <c r="T25" s="112">
        <v>570</v>
      </c>
      <c r="U25" s="111">
        <v>5712</v>
      </c>
      <c r="V25" s="93">
        <v>61010</v>
      </c>
      <c r="W25" s="93">
        <v>6982</v>
      </c>
      <c r="X25" s="93">
        <v>40741</v>
      </c>
      <c r="Y25" s="93">
        <v>48878</v>
      </c>
      <c r="Z25" s="93">
        <v>60942</v>
      </c>
      <c r="AA25" s="93">
        <v>34807</v>
      </c>
      <c r="AB25" s="93">
        <v>96549</v>
      </c>
      <c r="AC25" s="112">
        <v>48130</v>
      </c>
    </row>
    <row r="26" spans="1:29">
      <c r="A26" s="412"/>
      <c r="B26" s="168" t="s">
        <v>308</v>
      </c>
      <c r="C26" s="111">
        <v>64042</v>
      </c>
      <c r="D26" s="93">
        <v>78054</v>
      </c>
      <c r="E26" s="93">
        <v>101319</v>
      </c>
      <c r="F26" s="93">
        <v>100067</v>
      </c>
      <c r="G26" s="93">
        <v>95983</v>
      </c>
      <c r="H26" s="93">
        <v>106543</v>
      </c>
      <c r="I26" s="93">
        <v>148209</v>
      </c>
      <c r="J26" s="93">
        <v>81299</v>
      </c>
      <c r="K26" s="112">
        <v>90250</v>
      </c>
      <c r="L26" s="111">
        <v>741</v>
      </c>
      <c r="M26" s="93">
        <v>1072</v>
      </c>
      <c r="N26" s="93">
        <v>2960</v>
      </c>
      <c r="O26" s="93">
        <v>2859</v>
      </c>
      <c r="P26" s="93">
        <v>3480</v>
      </c>
      <c r="Q26" s="93">
        <v>3823</v>
      </c>
      <c r="R26" s="93">
        <v>3818</v>
      </c>
      <c r="S26" s="93">
        <v>4790</v>
      </c>
      <c r="T26" s="112">
        <v>5070</v>
      </c>
      <c r="U26" s="111">
        <v>9038</v>
      </c>
      <c r="V26" s="93">
        <v>11032</v>
      </c>
      <c r="W26" s="93">
        <v>18974</v>
      </c>
      <c r="X26" s="93">
        <v>14052</v>
      </c>
      <c r="Y26" s="93">
        <v>15233</v>
      </c>
      <c r="Z26" s="93">
        <v>19151</v>
      </c>
      <c r="AA26" s="93">
        <v>23590</v>
      </c>
      <c r="AB26" s="93">
        <v>16075</v>
      </c>
      <c r="AC26" s="112">
        <v>13730</v>
      </c>
    </row>
    <row r="27" spans="1:29">
      <c r="A27" s="412" t="s">
        <v>119</v>
      </c>
      <c r="B27" s="168" t="s">
        <v>306</v>
      </c>
      <c r="C27" s="111" t="s">
        <v>348</v>
      </c>
      <c r="D27" s="93">
        <v>46663</v>
      </c>
      <c r="E27" s="93">
        <v>296290</v>
      </c>
      <c r="F27" s="93">
        <v>393004</v>
      </c>
      <c r="G27" s="93" t="s">
        <v>348</v>
      </c>
      <c r="H27" s="93">
        <v>-10876</v>
      </c>
      <c r="I27" s="93">
        <v>58273</v>
      </c>
      <c r="J27" s="93" t="s">
        <v>348</v>
      </c>
      <c r="K27" s="112">
        <v>91360</v>
      </c>
      <c r="L27" s="111">
        <v>-398</v>
      </c>
      <c r="M27" s="93">
        <v>8676</v>
      </c>
      <c r="N27" s="93">
        <v>10944</v>
      </c>
      <c r="O27" s="93">
        <v>34659</v>
      </c>
      <c r="P27" s="93">
        <v>657</v>
      </c>
      <c r="Q27" s="93">
        <v>9125</v>
      </c>
      <c r="R27" s="93">
        <v>1123</v>
      </c>
      <c r="S27" s="93">
        <v>6162</v>
      </c>
      <c r="T27" s="112">
        <v>6100</v>
      </c>
      <c r="U27" s="111">
        <v>-398</v>
      </c>
      <c r="V27" s="93">
        <v>13486</v>
      </c>
      <c r="W27" s="93">
        <v>10944</v>
      </c>
      <c r="X27" s="93">
        <v>34802</v>
      </c>
      <c r="Y27" s="93">
        <v>657</v>
      </c>
      <c r="Z27" s="93">
        <v>8509</v>
      </c>
      <c r="AA27" s="93">
        <v>10756</v>
      </c>
      <c r="AB27" s="93">
        <v>6162</v>
      </c>
      <c r="AC27" s="112">
        <v>6100</v>
      </c>
    </row>
    <row r="28" spans="1:29">
      <c r="A28" s="412"/>
      <c r="B28" s="168" t="s">
        <v>499</v>
      </c>
      <c r="C28" s="111">
        <v>68417</v>
      </c>
      <c r="D28" s="93">
        <v>40554</v>
      </c>
      <c r="E28" s="93">
        <v>32498</v>
      </c>
      <c r="F28" s="93">
        <v>173544</v>
      </c>
      <c r="G28" s="93">
        <v>86029</v>
      </c>
      <c r="H28" s="93">
        <v>210867</v>
      </c>
      <c r="I28" s="93">
        <v>240727</v>
      </c>
      <c r="J28" s="93">
        <v>118422</v>
      </c>
      <c r="K28" s="112">
        <v>68900</v>
      </c>
      <c r="L28" s="111">
        <v>4645</v>
      </c>
      <c r="M28" s="93">
        <v>8303</v>
      </c>
      <c r="N28" s="93">
        <v>11688</v>
      </c>
      <c r="O28" s="93">
        <v>8720</v>
      </c>
      <c r="P28" s="93">
        <v>10768</v>
      </c>
      <c r="Q28" s="93">
        <v>15969</v>
      </c>
      <c r="R28" s="93">
        <v>24091</v>
      </c>
      <c r="S28" s="93">
        <v>16075</v>
      </c>
      <c r="T28" s="112">
        <v>20170</v>
      </c>
      <c r="U28" s="111">
        <v>20968</v>
      </c>
      <c r="V28" s="93">
        <v>16898</v>
      </c>
      <c r="W28" s="93">
        <v>29523</v>
      </c>
      <c r="X28" s="93">
        <v>33579</v>
      </c>
      <c r="Y28" s="93">
        <v>28523</v>
      </c>
      <c r="Z28" s="93">
        <v>118628</v>
      </c>
      <c r="AA28" s="93">
        <v>129234</v>
      </c>
      <c r="AB28" s="93">
        <v>30329</v>
      </c>
      <c r="AC28" s="112">
        <v>44800</v>
      </c>
    </row>
    <row r="29" spans="1:29">
      <c r="A29" s="412"/>
      <c r="B29" s="168" t="s">
        <v>48</v>
      </c>
      <c r="C29" s="111">
        <v>233177</v>
      </c>
      <c r="D29" s="93">
        <v>200821</v>
      </c>
      <c r="E29" s="93">
        <v>156691</v>
      </c>
      <c r="F29" s="93">
        <v>269965</v>
      </c>
      <c r="G29" s="93">
        <v>508346</v>
      </c>
      <c r="H29" s="93">
        <v>316918</v>
      </c>
      <c r="I29" s="93">
        <v>208840</v>
      </c>
      <c r="J29" s="93">
        <v>247219</v>
      </c>
      <c r="K29" s="112">
        <v>419100</v>
      </c>
      <c r="L29" s="111">
        <v>8080</v>
      </c>
      <c r="M29" s="93">
        <v>55128</v>
      </c>
      <c r="N29" s="93">
        <v>4098</v>
      </c>
      <c r="O29" s="93">
        <v>9049</v>
      </c>
      <c r="P29" s="93">
        <v>6106</v>
      </c>
      <c r="Q29" s="93">
        <v>15168</v>
      </c>
      <c r="R29" s="93">
        <v>117557</v>
      </c>
      <c r="S29" s="93">
        <v>16354</v>
      </c>
      <c r="T29" s="112">
        <v>15350</v>
      </c>
      <c r="U29" s="111">
        <v>113552</v>
      </c>
      <c r="V29" s="93">
        <v>119225</v>
      </c>
      <c r="W29" s="93">
        <v>27474</v>
      </c>
      <c r="X29" s="93">
        <v>49619</v>
      </c>
      <c r="Y29" s="93">
        <v>52726</v>
      </c>
      <c r="Z29" s="93">
        <v>92116</v>
      </c>
      <c r="AA29" s="93">
        <v>169879</v>
      </c>
      <c r="AB29" s="93">
        <v>45654</v>
      </c>
      <c r="AC29" s="112">
        <v>222680</v>
      </c>
    </row>
    <row r="30" spans="1:29">
      <c r="A30" s="412"/>
      <c r="B30" s="168" t="s">
        <v>49</v>
      </c>
      <c r="C30" s="111">
        <v>384579</v>
      </c>
      <c r="D30" s="93">
        <v>147366</v>
      </c>
      <c r="E30" s="93">
        <v>113720</v>
      </c>
      <c r="F30" s="93">
        <v>424711</v>
      </c>
      <c r="G30" s="93">
        <v>1250050</v>
      </c>
      <c r="H30" s="93">
        <v>482528</v>
      </c>
      <c r="I30" s="93">
        <v>322804</v>
      </c>
      <c r="J30" s="93">
        <v>461579</v>
      </c>
      <c r="K30" s="112">
        <v>359600</v>
      </c>
      <c r="L30" s="111">
        <v>1663</v>
      </c>
      <c r="M30" s="93">
        <v>10480</v>
      </c>
      <c r="N30" s="93">
        <v>7134</v>
      </c>
      <c r="O30" s="93">
        <v>47146</v>
      </c>
      <c r="P30" s="93">
        <v>-1563</v>
      </c>
      <c r="Q30" s="93">
        <v>2738</v>
      </c>
      <c r="R30" s="93">
        <v>12351</v>
      </c>
      <c r="S30" s="93">
        <v>6494</v>
      </c>
      <c r="T30" s="112">
        <v>18000</v>
      </c>
      <c r="U30" s="111">
        <v>344523</v>
      </c>
      <c r="V30" s="93">
        <v>127284</v>
      </c>
      <c r="W30" s="93">
        <v>96613</v>
      </c>
      <c r="X30" s="93">
        <v>359239</v>
      </c>
      <c r="Y30" s="93">
        <v>267660</v>
      </c>
      <c r="Z30" s="93">
        <v>225295</v>
      </c>
      <c r="AA30" s="93">
        <v>247801</v>
      </c>
      <c r="AB30" s="93">
        <v>198157</v>
      </c>
      <c r="AC30" s="112">
        <v>177150</v>
      </c>
    </row>
    <row r="31" spans="1:29">
      <c r="A31" s="412"/>
      <c r="B31" s="168" t="s">
        <v>50</v>
      </c>
      <c r="C31" s="111">
        <v>176889</v>
      </c>
      <c r="D31" s="93">
        <v>102848</v>
      </c>
      <c r="E31" s="93">
        <v>303895</v>
      </c>
      <c r="F31" s="93">
        <v>165539</v>
      </c>
      <c r="G31" s="93">
        <v>500598</v>
      </c>
      <c r="H31" s="93">
        <v>452316</v>
      </c>
      <c r="I31" s="93">
        <v>509637</v>
      </c>
      <c r="J31" s="93">
        <v>474333</v>
      </c>
      <c r="K31" s="112">
        <v>256650</v>
      </c>
      <c r="L31" s="111">
        <v>21691</v>
      </c>
      <c r="M31" s="93">
        <v>6694</v>
      </c>
      <c r="N31" s="93">
        <v>13509</v>
      </c>
      <c r="O31" s="93">
        <v>11236</v>
      </c>
      <c r="P31" s="93">
        <v>0</v>
      </c>
      <c r="Q31" s="93">
        <v>41434</v>
      </c>
      <c r="R31" s="93">
        <v>348</v>
      </c>
      <c r="S31" s="93">
        <v>6645</v>
      </c>
      <c r="T31" s="112">
        <v>7100</v>
      </c>
      <c r="U31" s="111">
        <v>175515</v>
      </c>
      <c r="V31" s="93">
        <v>46338</v>
      </c>
      <c r="W31" s="93">
        <v>193454</v>
      </c>
      <c r="X31" s="93">
        <v>31035</v>
      </c>
      <c r="Y31" s="93">
        <v>418259</v>
      </c>
      <c r="Z31" s="93">
        <v>264139</v>
      </c>
      <c r="AA31" s="93">
        <v>346832</v>
      </c>
      <c r="AB31" s="93">
        <v>198671</v>
      </c>
      <c r="AC31" s="112">
        <v>143720</v>
      </c>
    </row>
    <row r="32" spans="1:29">
      <c r="A32" s="412"/>
      <c r="B32" s="168" t="s">
        <v>307</v>
      </c>
      <c r="C32" s="111">
        <v>173888</v>
      </c>
      <c r="D32" s="93">
        <v>124148</v>
      </c>
      <c r="E32" s="93">
        <v>97600</v>
      </c>
      <c r="F32" s="93">
        <v>24731</v>
      </c>
      <c r="G32" s="93">
        <v>360347</v>
      </c>
      <c r="H32" s="93">
        <v>451947</v>
      </c>
      <c r="I32" s="93">
        <v>596339</v>
      </c>
      <c r="J32" s="93">
        <v>165716</v>
      </c>
      <c r="K32" s="112">
        <v>273500</v>
      </c>
      <c r="L32" s="111">
        <v>2097</v>
      </c>
      <c r="M32" s="93">
        <v>1105</v>
      </c>
      <c r="N32" s="93">
        <v>46751</v>
      </c>
      <c r="O32" s="93">
        <v>1544</v>
      </c>
      <c r="P32" s="93">
        <v>0</v>
      </c>
      <c r="Q32" s="93">
        <v>27622</v>
      </c>
      <c r="R32" s="93">
        <v>15831</v>
      </c>
      <c r="S32" s="93">
        <v>1608</v>
      </c>
      <c r="T32" s="112">
        <v>7580</v>
      </c>
      <c r="U32" s="111">
        <v>133543</v>
      </c>
      <c r="V32" s="93">
        <v>114465</v>
      </c>
      <c r="W32" s="93">
        <v>97600</v>
      </c>
      <c r="X32" s="93">
        <v>17640</v>
      </c>
      <c r="Y32" s="93">
        <v>96390</v>
      </c>
      <c r="Z32" s="93">
        <v>216071</v>
      </c>
      <c r="AA32" s="93">
        <v>475279</v>
      </c>
      <c r="AB32" s="93">
        <v>108616</v>
      </c>
      <c r="AC32" s="112">
        <v>122300</v>
      </c>
    </row>
    <row r="33" spans="1:29">
      <c r="A33" s="412"/>
      <c r="B33" s="168" t="s">
        <v>308</v>
      </c>
      <c r="C33" s="111">
        <v>157512</v>
      </c>
      <c r="D33" s="93">
        <v>129656</v>
      </c>
      <c r="E33" s="93">
        <v>126136</v>
      </c>
      <c r="F33" s="93">
        <v>234156</v>
      </c>
      <c r="G33" s="93">
        <v>486809</v>
      </c>
      <c r="H33" s="93">
        <v>425878</v>
      </c>
      <c r="I33" s="93">
        <v>316628</v>
      </c>
      <c r="J33" s="93">
        <v>238559</v>
      </c>
      <c r="K33" s="112">
        <v>270500</v>
      </c>
      <c r="L33" s="111">
        <v>3236</v>
      </c>
      <c r="M33" s="93">
        <v>9960</v>
      </c>
      <c r="N33" s="93">
        <v>10944</v>
      </c>
      <c r="O33" s="93">
        <v>11093</v>
      </c>
      <c r="P33" s="93">
        <v>1996</v>
      </c>
      <c r="Q33" s="93">
        <v>8509</v>
      </c>
      <c r="R33" s="93">
        <v>13586</v>
      </c>
      <c r="S33" s="93">
        <v>10996</v>
      </c>
      <c r="T33" s="112">
        <v>11600</v>
      </c>
      <c r="U33" s="111">
        <v>65434</v>
      </c>
      <c r="V33" s="93">
        <v>60360</v>
      </c>
      <c r="W33" s="93">
        <v>47176</v>
      </c>
      <c r="X33" s="93">
        <v>63185</v>
      </c>
      <c r="Y33" s="93">
        <v>76167</v>
      </c>
      <c r="Z33" s="93">
        <v>175106</v>
      </c>
      <c r="AA33" s="93">
        <v>175156</v>
      </c>
      <c r="AB33" s="93">
        <v>73090</v>
      </c>
      <c r="AC33" s="112">
        <v>91560</v>
      </c>
    </row>
    <row r="34" spans="1:29">
      <c r="A34" s="412" t="s">
        <v>308</v>
      </c>
      <c r="B34" s="168" t="s">
        <v>306</v>
      </c>
      <c r="C34" s="111">
        <v>33295</v>
      </c>
      <c r="D34" s="93">
        <v>34218</v>
      </c>
      <c r="E34" s="93">
        <v>46144</v>
      </c>
      <c r="F34" s="93">
        <v>40511</v>
      </c>
      <c r="G34" s="93">
        <v>42680</v>
      </c>
      <c r="H34" s="93">
        <v>43468</v>
      </c>
      <c r="I34" s="93">
        <v>25521</v>
      </c>
      <c r="J34" s="93">
        <v>39063</v>
      </c>
      <c r="K34" s="112">
        <v>44400</v>
      </c>
      <c r="L34" s="111">
        <v>2079</v>
      </c>
      <c r="M34" s="93">
        <v>1901</v>
      </c>
      <c r="N34" s="93">
        <v>1973</v>
      </c>
      <c r="O34" s="93">
        <v>2859</v>
      </c>
      <c r="P34" s="93">
        <v>3007</v>
      </c>
      <c r="Q34" s="93">
        <v>2849</v>
      </c>
      <c r="R34" s="93">
        <v>3368</v>
      </c>
      <c r="S34" s="93">
        <v>2240</v>
      </c>
      <c r="T34" s="112">
        <v>2000</v>
      </c>
      <c r="U34" s="111">
        <v>3778</v>
      </c>
      <c r="V34" s="93">
        <v>3087</v>
      </c>
      <c r="W34" s="93">
        <v>4205</v>
      </c>
      <c r="X34" s="93">
        <v>4433</v>
      </c>
      <c r="Y34" s="93">
        <v>4334</v>
      </c>
      <c r="Z34" s="93">
        <v>4908</v>
      </c>
      <c r="AA34" s="93">
        <v>4491</v>
      </c>
      <c r="AB34" s="93">
        <v>3783</v>
      </c>
      <c r="AC34" s="112">
        <v>4400</v>
      </c>
    </row>
    <row r="35" spans="1:29">
      <c r="A35" s="412"/>
      <c r="B35" s="168" t="s">
        <v>499</v>
      </c>
      <c r="C35" s="111">
        <v>76135</v>
      </c>
      <c r="D35" s="93">
        <v>82538</v>
      </c>
      <c r="E35" s="93">
        <v>70885</v>
      </c>
      <c r="F35" s="93">
        <v>61612</v>
      </c>
      <c r="G35" s="93">
        <v>84978</v>
      </c>
      <c r="H35" s="93">
        <v>88046</v>
      </c>
      <c r="I35" s="93">
        <v>93585</v>
      </c>
      <c r="J35" s="93">
        <v>53049</v>
      </c>
      <c r="K35" s="112">
        <v>64910</v>
      </c>
      <c r="L35" s="111">
        <v>2892</v>
      </c>
      <c r="M35" s="93">
        <v>5102</v>
      </c>
      <c r="N35" s="93">
        <v>8652</v>
      </c>
      <c r="O35" s="93">
        <v>4717</v>
      </c>
      <c r="P35" s="93">
        <v>4662</v>
      </c>
      <c r="Q35" s="93">
        <v>4439</v>
      </c>
      <c r="R35" s="93">
        <v>6198</v>
      </c>
      <c r="S35" s="93">
        <v>5584</v>
      </c>
      <c r="T35" s="112">
        <v>4850</v>
      </c>
      <c r="U35" s="111">
        <v>18491</v>
      </c>
      <c r="V35" s="93">
        <v>22584</v>
      </c>
      <c r="W35" s="93">
        <v>27823</v>
      </c>
      <c r="X35" s="93">
        <v>22158</v>
      </c>
      <c r="Y35" s="93">
        <v>25148</v>
      </c>
      <c r="Z35" s="93">
        <v>28177</v>
      </c>
      <c r="AA35" s="93">
        <v>22972</v>
      </c>
      <c r="AB35" s="93">
        <v>13718</v>
      </c>
      <c r="AC35" s="112">
        <v>14300</v>
      </c>
    </row>
    <row r="36" spans="1:29">
      <c r="A36" s="412"/>
      <c r="B36" s="168" t="s">
        <v>48</v>
      </c>
      <c r="C36" s="111">
        <v>178046</v>
      </c>
      <c r="D36" s="93">
        <v>133117</v>
      </c>
      <c r="E36" s="93">
        <v>134742</v>
      </c>
      <c r="F36" s="93">
        <v>169427</v>
      </c>
      <c r="G36" s="93">
        <v>176890</v>
      </c>
      <c r="H36" s="93">
        <v>166351</v>
      </c>
      <c r="I36" s="93">
        <v>192043</v>
      </c>
      <c r="J36" s="93">
        <v>89765</v>
      </c>
      <c r="K36" s="112">
        <v>127100</v>
      </c>
      <c r="L36" s="111">
        <v>4627</v>
      </c>
      <c r="M36" s="93">
        <v>4874</v>
      </c>
      <c r="N36" s="93">
        <v>7832</v>
      </c>
      <c r="O36" s="93">
        <v>8291</v>
      </c>
      <c r="P36" s="93">
        <v>9980</v>
      </c>
      <c r="Q36" s="93">
        <v>6412</v>
      </c>
      <c r="R36" s="93">
        <v>5479</v>
      </c>
      <c r="S36" s="93">
        <v>6001</v>
      </c>
      <c r="T36" s="112">
        <v>7900</v>
      </c>
      <c r="U36" s="111">
        <v>102218</v>
      </c>
      <c r="V36" s="93">
        <v>72627</v>
      </c>
      <c r="W36" s="93">
        <v>79082</v>
      </c>
      <c r="X36" s="93">
        <v>90775</v>
      </c>
      <c r="Y36" s="93">
        <v>103087</v>
      </c>
      <c r="Z36" s="93">
        <v>85642</v>
      </c>
      <c r="AA36" s="93">
        <v>99536</v>
      </c>
      <c r="AB36" s="93">
        <v>45398</v>
      </c>
      <c r="AC36" s="112">
        <v>47050</v>
      </c>
    </row>
    <row r="37" spans="1:29">
      <c r="A37" s="412"/>
      <c r="B37" s="168" t="s">
        <v>49</v>
      </c>
      <c r="C37" s="111">
        <v>241636</v>
      </c>
      <c r="D37" s="93">
        <v>189854</v>
      </c>
      <c r="E37" s="93">
        <v>198842</v>
      </c>
      <c r="F37" s="93">
        <v>232826</v>
      </c>
      <c r="G37" s="93">
        <v>270785</v>
      </c>
      <c r="H37" s="93">
        <v>272635</v>
      </c>
      <c r="I37" s="93">
        <v>305299</v>
      </c>
      <c r="J37" s="93">
        <v>208091</v>
      </c>
      <c r="K37" s="112">
        <v>199710</v>
      </c>
      <c r="L37" s="111">
        <v>7953</v>
      </c>
      <c r="M37" s="93">
        <v>10480</v>
      </c>
      <c r="N37" s="93">
        <v>11764</v>
      </c>
      <c r="O37" s="93">
        <v>7149</v>
      </c>
      <c r="P37" s="93">
        <v>8825</v>
      </c>
      <c r="Q37" s="93">
        <v>6216</v>
      </c>
      <c r="R37" s="93">
        <v>8196</v>
      </c>
      <c r="S37" s="93">
        <v>6645</v>
      </c>
      <c r="T37" s="112">
        <v>6300</v>
      </c>
      <c r="U37" s="111">
        <v>177323</v>
      </c>
      <c r="V37" s="93">
        <v>127219</v>
      </c>
      <c r="W37" s="93">
        <v>140708</v>
      </c>
      <c r="X37" s="93">
        <v>151000</v>
      </c>
      <c r="Y37" s="93">
        <v>176391</v>
      </c>
      <c r="Z37" s="93">
        <v>178929</v>
      </c>
      <c r="AA37" s="93">
        <v>207718</v>
      </c>
      <c r="AB37" s="93">
        <v>125549</v>
      </c>
      <c r="AC37" s="112">
        <v>105350</v>
      </c>
    </row>
    <row r="38" spans="1:29">
      <c r="A38" s="412"/>
      <c r="B38" s="168" t="s">
        <v>50</v>
      </c>
      <c r="C38" s="111">
        <v>233086</v>
      </c>
      <c r="D38" s="93">
        <v>248638</v>
      </c>
      <c r="E38" s="93">
        <v>239522</v>
      </c>
      <c r="F38" s="93">
        <v>274254</v>
      </c>
      <c r="G38" s="93">
        <v>317536</v>
      </c>
      <c r="H38" s="93">
        <v>490544</v>
      </c>
      <c r="I38" s="93">
        <v>369400</v>
      </c>
      <c r="J38" s="93">
        <v>297492</v>
      </c>
      <c r="K38" s="112">
        <v>280850</v>
      </c>
      <c r="L38" s="111">
        <v>1500</v>
      </c>
      <c r="M38" s="93">
        <v>10967</v>
      </c>
      <c r="N38" s="93">
        <v>4630</v>
      </c>
      <c r="O38" s="93">
        <v>7319</v>
      </c>
      <c r="P38" s="93">
        <v>7039</v>
      </c>
      <c r="Q38" s="93">
        <v>6042</v>
      </c>
      <c r="R38" s="93">
        <v>6377</v>
      </c>
      <c r="S38" s="93">
        <v>6537</v>
      </c>
      <c r="T38" s="112">
        <v>5660</v>
      </c>
      <c r="U38" s="111">
        <v>177449</v>
      </c>
      <c r="V38" s="93">
        <v>184898</v>
      </c>
      <c r="W38" s="93">
        <v>175330</v>
      </c>
      <c r="X38" s="93">
        <v>182836</v>
      </c>
      <c r="Y38" s="93">
        <v>243313</v>
      </c>
      <c r="Z38" s="93">
        <v>310752</v>
      </c>
      <c r="AA38" s="93">
        <v>284853</v>
      </c>
      <c r="AB38" s="93">
        <v>191512</v>
      </c>
      <c r="AC38" s="112">
        <v>165720</v>
      </c>
    </row>
    <row r="39" spans="1:29">
      <c r="A39" s="412"/>
      <c r="B39" s="168" t="s">
        <v>307</v>
      </c>
      <c r="C39" s="111">
        <v>197369</v>
      </c>
      <c r="D39" s="93">
        <v>191836</v>
      </c>
      <c r="E39" s="93">
        <v>218271</v>
      </c>
      <c r="F39" s="93">
        <v>244019</v>
      </c>
      <c r="G39" s="93">
        <v>330484</v>
      </c>
      <c r="H39" s="93">
        <v>283845</v>
      </c>
      <c r="I39" s="93">
        <v>314383</v>
      </c>
      <c r="J39" s="93">
        <v>292251</v>
      </c>
      <c r="K39" s="112">
        <v>258600</v>
      </c>
      <c r="L39" s="111">
        <v>6598</v>
      </c>
      <c r="M39" s="93">
        <v>6337</v>
      </c>
      <c r="N39" s="93">
        <v>9743</v>
      </c>
      <c r="O39" s="93">
        <v>8892</v>
      </c>
      <c r="P39" s="93">
        <v>8536</v>
      </c>
      <c r="Q39" s="93">
        <v>5340</v>
      </c>
      <c r="R39" s="93">
        <v>5951</v>
      </c>
      <c r="S39" s="93">
        <v>5519</v>
      </c>
      <c r="T39" s="112">
        <v>6150</v>
      </c>
      <c r="U39" s="111">
        <v>137556</v>
      </c>
      <c r="V39" s="93">
        <v>149088</v>
      </c>
      <c r="W39" s="93">
        <v>153291</v>
      </c>
      <c r="X39" s="93">
        <v>197102</v>
      </c>
      <c r="Y39" s="93">
        <v>221146</v>
      </c>
      <c r="Z39" s="93">
        <v>219376</v>
      </c>
      <c r="AA39" s="93">
        <v>247913</v>
      </c>
      <c r="AB39" s="93">
        <v>227628</v>
      </c>
      <c r="AC39" s="112">
        <v>210500</v>
      </c>
    </row>
    <row r="40" spans="1:29" ht="15.75" thickBot="1">
      <c r="A40" s="412"/>
      <c r="B40" s="168" t="s">
        <v>308</v>
      </c>
      <c r="C40" s="113">
        <v>181824</v>
      </c>
      <c r="D40" s="114">
        <v>161014</v>
      </c>
      <c r="E40" s="114">
        <v>157632</v>
      </c>
      <c r="F40" s="114">
        <v>188983</v>
      </c>
      <c r="G40" s="114">
        <v>226792</v>
      </c>
      <c r="H40" s="114">
        <v>227761</v>
      </c>
      <c r="I40" s="114">
        <v>263801</v>
      </c>
      <c r="J40" s="114">
        <v>185414</v>
      </c>
      <c r="K40" s="115">
        <v>195500</v>
      </c>
      <c r="L40" s="113">
        <v>3615</v>
      </c>
      <c r="M40" s="114">
        <v>5280</v>
      </c>
      <c r="N40" s="114">
        <v>7316</v>
      </c>
      <c r="O40" s="114">
        <v>6004</v>
      </c>
      <c r="P40" s="114">
        <v>6331</v>
      </c>
      <c r="Q40" s="114">
        <v>4994</v>
      </c>
      <c r="R40" s="114">
        <v>5726</v>
      </c>
      <c r="S40" s="114">
        <v>5466</v>
      </c>
      <c r="T40" s="115">
        <v>5400</v>
      </c>
      <c r="U40" s="113">
        <v>85064</v>
      </c>
      <c r="V40" s="114">
        <v>80751</v>
      </c>
      <c r="W40" s="114">
        <v>87734</v>
      </c>
      <c r="X40" s="114">
        <v>102497</v>
      </c>
      <c r="Y40" s="114">
        <v>113908</v>
      </c>
      <c r="Z40" s="114">
        <v>114806</v>
      </c>
      <c r="AA40" s="114">
        <v>135858</v>
      </c>
      <c r="AB40" s="114">
        <v>82521</v>
      </c>
      <c r="AC40" s="115">
        <v>81400</v>
      </c>
    </row>
    <row r="42" spans="1:29">
      <c r="A42" s="2" t="s">
        <v>349</v>
      </c>
    </row>
    <row r="43" spans="1:29">
      <c r="A43" s="2" t="s">
        <v>485</v>
      </c>
    </row>
  </sheetData>
  <mergeCells count="10">
    <mergeCell ref="C4:K4"/>
    <mergeCell ref="L4:T4"/>
    <mergeCell ref="U4:AC4"/>
    <mergeCell ref="A6:A12"/>
    <mergeCell ref="A13:A19"/>
    <mergeCell ref="A20:A26"/>
    <mergeCell ref="A27:A33"/>
    <mergeCell ref="A34:A40"/>
    <mergeCell ref="B4:B5"/>
    <mergeCell ref="A4:A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workbookViewId="0"/>
  </sheetViews>
  <sheetFormatPr defaultRowHeight="15"/>
  <cols>
    <col min="1" max="1" width="12.42578125" customWidth="1"/>
    <col min="3" max="3" width="12.42578125" bestFit="1" customWidth="1"/>
  </cols>
  <sheetData>
    <row r="1" spans="1:10">
      <c r="A1" s="1" t="s">
        <v>854</v>
      </c>
    </row>
    <row r="2" spans="1:10">
      <c r="A2" s="1"/>
    </row>
    <row r="3" spans="1:10" ht="60">
      <c r="A3" s="90" t="s">
        <v>299</v>
      </c>
      <c r="B3" s="90" t="s">
        <v>17</v>
      </c>
      <c r="C3" s="90" t="s">
        <v>311</v>
      </c>
      <c r="D3" s="90" t="s">
        <v>312</v>
      </c>
      <c r="E3" s="90" t="s">
        <v>313</v>
      </c>
      <c r="F3" s="90" t="s">
        <v>314</v>
      </c>
      <c r="G3" s="90" t="s">
        <v>315</v>
      </c>
      <c r="H3" s="90" t="s">
        <v>316</v>
      </c>
    </row>
    <row r="4" spans="1:10">
      <c r="A4" s="412" t="s">
        <v>317</v>
      </c>
      <c r="B4" s="91">
        <v>1989</v>
      </c>
      <c r="C4" s="92">
        <v>455.38499999999999</v>
      </c>
      <c r="D4" s="93">
        <v>46</v>
      </c>
      <c r="E4" s="93">
        <v>0</v>
      </c>
      <c r="F4" s="93">
        <v>0</v>
      </c>
      <c r="G4" s="93">
        <v>36</v>
      </c>
      <c r="H4" s="93">
        <v>82</v>
      </c>
      <c r="J4" s="85"/>
    </row>
    <row r="5" spans="1:10">
      <c r="A5" s="412"/>
      <c r="B5" s="91">
        <v>1992</v>
      </c>
      <c r="C5" s="92">
        <v>559.00800000000004</v>
      </c>
      <c r="D5" s="93">
        <v>299</v>
      </c>
      <c r="E5" s="93">
        <v>639</v>
      </c>
      <c r="F5" s="93">
        <v>518</v>
      </c>
      <c r="G5" s="93">
        <v>317</v>
      </c>
      <c r="H5" s="93">
        <v>1773</v>
      </c>
    </row>
    <row r="6" spans="1:10">
      <c r="A6" s="412"/>
      <c r="B6" s="91">
        <v>1995</v>
      </c>
      <c r="C6" s="92">
        <v>530.49900000000002</v>
      </c>
      <c r="D6" s="93">
        <v>210</v>
      </c>
      <c r="E6" s="93">
        <v>916</v>
      </c>
      <c r="F6" s="93">
        <v>2054</v>
      </c>
      <c r="G6" s="93">
        <v>1827</v>
      </c>
      <c r="H6" s="93">
        <v>5007</v>
      </c>
    </row>
    <row r="7" spans="1:10">
      <c r="A7" s="412"/>
      <c r="B7" s="91">
        <v>1998</v>
      </c>
      <c r="C7" s="92">
        <v>802.03399999999999</v>
      </c>
      <c r="D7" s="93">
        <v>909</v>
      </c>
      <c r="E7" s="93">
        <v>1088</v>
      </c>
      <c r="F7" s="93">
        <v>1772</v>
      </c>
      <c r="G7" s="93">
        <v>45</v>
      </c>
      <c r="H7" s="93">
        <v>3813</v>
      </c>
    </row>
    <row r="8" spans="1:10">
      <c r="A8" s="412"/>
      <c r="B8" s="91">
        <v>2001</v>
      </c>
      <c r="C8" s="92">
        <v>455.392</v>
      </c>
      <c r="D8" s="93">
        <v>745</v>
      </c>
      <c r="E8" s="93">
        <v>370</v>
      </c>
      <c r="F8" s="93">
        <v>2441</v>
      </c>
      <c r="G8" s="93">
        <v>1097</v>
      </c>
      <c r="H8" s="93">
        <v>4653</v>
      </c>
    </row>
    <row r="9" spans="1:10">
      <c r="A9" s="412"/>
      <c r="B9" s="91">
        <v>2004</v>
      </c>
      <c r="C9" s="92">
        <v>421.36599999999999</v>
      </c>
      <c r="D9" s="93">
        <v>122</v>
      </c>
      <c r="E9" s="93">
        <v>937</v>
      </c>
      <c r="F9" s="93">
        <v>5825</v>
      </c>
      <c r="G9" s="93">
        <v>4</v>
      </c>
      <c r="H9" s="93">
        <v>6888</v>
      </c>
    </row>
    <row r="10" spans="1:10">
      <c r="A10" s="412"/>
      <c r="B10" s="91">
        <v>2007</v>
      </c>
      <c r="C10" s="92">
        <v>339.221</v>
      </c>
      <c r="D10" s="93">
        <v>234</v>
      </c>
      <c r="E10" s="93">
        <v>0</v>
      </c>
      <c r="F10" s="93">
        <v>1092</v>
      </c>
      <c r="G10" s="93">
        <v>0</v>
      </c>
      <c r="H10" s="93">
        <v>1326</v>
      </c>
    </row>
    <row r="11" spans="1:10">
      <c r="A11" s="412"/>
      <c r="B11" s="91">
        <v>2010</v>
      </c>
      <c r="C11" s="92">
        <v>389.81400000000002</v>
      </c>
      <c r="D11" s="93">
        <v>32</v>
      </c>
      <c r="E11" s="93">
        <v>1594</v>
      </c>
      <c r="F11" s="93">
        <v>227</v>
      </c>
      <c r="G11" s="93">
        <v>67</v>
      </c>
      <c r="H11" s="93">
        <v>1919</v>
      </c>
    </row>
    <row r="12" spans="1:10">
      <c r="A12" s="412"/>
      <c r="B12" s="91">
        <v>2013</v>
      </c>
      <c r="C12" s="92">
        <v>381.72899999999998</v>
      </c>
      <c r="D12" s="93">
        <v>10</v>
      </c>
      <c r="E12" s="93">
        <v>2974</v>
      </c>
      <c r="F12" s="93">
        <v>14</v>
      </c>
      <c r="G12" s="93">
        <v>146</v>
      </c>
      <c r="H12" s="93">
        <v>3145</v>
      </c>
    </row>
    <row r="13" spans="1:10">
      <c r="A13" s="412" t="s">
        <v>318</v>
      </c>
      <c r="B13" s="91">
        <v>1989</v>
      </c>
      <c r="C13" s="92">
        <v>14449.275</v>
      </c>
      <c r="D13" s="93">
        <v>1240</v>
      </c>
      <c r="E13" s="93">
        <v>1699</v>
      </c>
      <c r="F13" s="93">
        <v>4171</v>
      </c>
      <c r="G13" s="93">
        <v>2486</v>
      </c>
      <c r="H13" s="93">
        <v>9596</v>
      </c>
    </row>
    <row r="14" spans="1:10">
      <c r="A14" s="412"/>
      <c r="B14" s="91">
        <v>1992</v>
      </c>
      <c r="C14" s="92">
        <v>13118.694</v>
      </c>
      <c r="D14" s="93">
        <v>1589</v>
      </c>
      <c r="E14" s="93">
        <v>3105</v>
      </c>
      <c r="F14" s="93">
        <v>3507</v>
      </c>
      <c r="G14" s="93">
        <v>1051</v>
      </c>
      <c r="H14" s="93">
        <v>9253</v>
      </c>
    </row>
    <row r="15" spans="1:10">
      <c r="A15" s="412"/>
      <c r="B15" s="91">
        <v>1995</v>
      </c>
      <c r="C15" s="92">
        <v>13555.888000000001</v>
      </c>
      <c r="D15" s="93">
        <v>1977</v>
      </c>
      <c r="E15" s="93">
        <v>3373</v>
      </c>
      <c r="F15" s="93">
        <v>4972</v>
      </c>
      <c r="G15" s="93">
        <v>2153</v>
      </c>
      <c r="H15" s="93">
        <v>12475</v>
      </c>
    </row>
    <row r="16" spans="1:10">
      <c r="A16" s="412"/>
      <c r="B16" s="91">
        <v>1998</v>
      </c>
      <c r="C16" s="92">
        <v>13504.669</v>
      </c>
      <c r="D16" s="93">
        <v>2100</v>
      </c>
      <c r="E16" s="93">
        <v>6149</v>
      </c>
      <c r="F16" s="93">
        <v>5110</v>
      </c>
      <c r="G16" s="93">
        <v>1492</v>
      </c>
      <c r="H16" s="93">
        <v>14851</v>
      </c>
    </row>
    <row r="17" spans="1:8">
      <c r="A17" s="412"/>
      <c r="B17" s="91">
        <v>2001</v>
      </c>
      <c r="C17" s="92">
        <v>14137.136</v>
      </c>
      <c r="D17" s="93">
        <v>2103</v>
      </c>
      <c r="E17" s="93">
        <v>4098</v>
      </c>
      <c r="F17" s="93">
        <v>5708</v>
      </c>
      <c r="G17" s="93">
        <v>1822</v>
      </c>
      <c r="H17" s="93">
        <v>13731</v>
      </c>
    </row>
    <row r="18" spans="1:8">
      <c r="A18" s="412"/>
      <c r="B18" s="91">
        <v>2004</v>
      </c>
      <c r="C18" s="92">
        <v>14593.091</v>
      </c>
      <c r="D18" s="93">
        <v>1736</v>
      </c>
      <c r="E18" s="93">
        <v>5624</v>
      </c>
      <c r="F18" s="93">
        <v>5549</v>
      </c>
      <c r="G18" s="93">
        <v>3169</v>
      </c>
      <c r="H18" s="93">
        <v>16079</v>
      </c>
    </row>
    <row r="19" spans="1:8">
      <c r="A19" s="412"/>
      <c r="B19" s="91">
        <v>2007</v>
      </c>
      <c r="C19" s="92">
        <v>14496.699000000001</v>
      </c>
      <c r="D19" s="93">
        <v>1940</v>
      </c>
      <c r="E19" s="93">
        <v>8923</v>
      </c>
      <c r="F19" s="93">
        <v>5380</v>
      </c>
      <c r="G19" s="93">
        <v>1366</v>
      </c>
      <c r="H19" s="93">
        <v>17609</v>
      </c>
    </row>
    <row r="20" spans="1:8">
      <c r="A20" s="412"/>
      <c r="B20" s="91">
        <v>2010</v>
      </c>
      <c r="C20" s="92">
        <v>13613.82</v>
      </c>
      <c r="D20" s="93">
        <v>1244</v>
      </c>
      <c r="E20" s="93">
        <v>9429</v>
      </c>
      <c r="F20" s="93">
        <v>3424</v>
      </c>
      <c r="G20" s="93">
        <v>1364</v>
      </c>
      <c r="H20" s="93">
        <v>15461</v>
      </c>
    </row>
    <row r="21" spans="1:8">
      <c r="A21" s="412"/>
      <c r="B21" s="91">
        <v>2013</v>
      </c>
      <c r="C21" s="92">
        <v>14172.505999999999</v>
      </c>
      <c r="D21" s="93">
        <v>837</v>
      </c>
      <c r="E21" s="93">
        <v>12316</v>
      </c>
      <c r="F21" s="93">
        <v>4249</v>
      </c>
      <c r="G21" s="93">
        <v>1239</v>
      </c>
      <c r="H21" s="93">
        <v>18641</v>
      </c>
    </row>
    <row r="22" spans="1:8">
      <c r="A22" s="412" t="s">
        <v>319</v>
      </c>
      <c r="B22" s="91">
        <v>1989</v>
      </c>
      <c r="C22" s="92">
        <v>20717.383000000002</v>
      </c>
      <c r="D22" s="93">
        <v>2033</v>
      </c>
      <c r="E22" s="93">
        <v>1716</v>
      </c>
      <c r="F22" s="93">
        <v>5586</v>
      </c>
      <c r="G22" s="93">
        <v>4748</v>
      </c>
      <c r="H22" s="93">
        <v>14084</v>
      </c>
    </row>
    <row r="23" spans="1:8">
      <c r="A23" s="412"/>
      <c r="B23" s="91">
        <v>1992</v>
      </c>
      <c r="C23" s="92">
        <v>22387.523000000001</v>
      </c>
      <c r="D23" s="93">
        <v>1822</v>
      </c>
      <c r="E23" s="93">
        <v>2174</v>
      </c>
      <c r="F23" s="93">
        <v>4262</v>
      </c>
      <c r="G23" s="93">
        <v>3510</v>
      </c>
      <c r="H23" s="93">
        <v>11768</v>
      </c>
    </row>
    <row r="24" spans="1:8">
      <c r="A24" s="412"/>
      <c r="B24" s="91">
        <v>1995</v>
      </c>
      <c r="C24" s="92">
        <v>21863.483</v>
      </c>
      <c r="D24" s="93">
        <v>2785</v>
      </c>
      <c r="E24" s="93">
        <v>2092</v>
      </c>
      <c r="F24" s="93">
        <v>5324</v>
      </c>
      <c r="G24" s="93">
        <v>2429</v>
      </c>
      <c r="H24" s="93">
        <v>12629</v>
      </c>
    </row>
    <row r="25" spans="1:8">
      <c r="A25" s="412"/>
      <c r="B25" s="91">
        <v>1998</v>
      </c>
      <c r="C25" s="92">
        <v>21312.911</v>
      </c>
      <c r="D25" s="93">
        <v>3153</v>
      </c>
      <c r="E25" s="93">
        <v>2761</v>
      </c>
      <c r="F25" s="93">
        <v>5938</v>
      </c>
      <c r="G25" s="93">
        <v>4364</v>
      </c>
      <c r="H25" s="93">
        <v>16217</v>
      </c>
    </row>
    <row r="26" spans="1:8">
      <c r="A26" s="412"/>
      <c r="B26" s="91">
        <v>2001</v>
      </c>
      <c r="C26" s="92">
        <v>20352.433000000001</v>
      </c>
      <c r="D26" s="93">
        <v>3131</v>
      </c>
      <c r="E26" s="93">
        <v>3616</v>
      </c>
      <c r="F26" s="93">
        <v>7117</v>
      </c>
      <c r="G26" s="93">
        <v>1991</v>
      </c>
      <c r="H26" s="93">
        <v>15856</v>
      </c>
    </row>
    <row r="27" spans="1:8">
      <c r="A27" s="412"/>
      <c r="B27" s="91">
        <v>2004</v>
      </c>
      <c r="C27" s="92">
        <v>20694.205000000002</v>
      </c>
      <c r="D27" s="93">
        <v>3266</v>
      </c>
      <c r="E27" s="93">
        <v>5596</v>
      </c>
      <c r="F27" s="93">
        <v>7631</v>
      </c>
      <c r="G27" s="93">
        <v>2123</v>
      </c>
      <c r="H27" s="93">
        <v>18616</v>
      </c>
    </row>
    <row r="28" spans="1:8">
      <c r="A28" s="412"/>
      <c r="B28" s="91">
        <v>2007</v>
      </c>
      <c r="C28" s="92">
        <v>20818.487000000001</v>
      </c>
      <c r="D28" s="93">
        <v>3945</v>
      </c>
      <c r="E28" s="93">
        <v>6864</v>
      </c>
      <c r="F28" s="93">
        <v>8748</v>
      </c>
      <c r="G28" s="93">
        <v>3298</v>
      </c>
      <c r="H28" s="93">
        <v>22855</v>
      </c>
    </row>
    <row r="29" spans="1:8">
      <c r="A29" s="412"/>
      <c r="B29" s="91">
        <v>2010</v>
      </c>
      <c r="C29" s="92">
        <v>20624.133999999998</v>
      </c>
      <c r="D29" s="93">
        <v>3365</v>
      </c>
      <c r="E29" s="93">
        <v>11276</v>
      </c>
      <c r="F29" s="93">
        <v>5848</v>
      </c>
      <c r="G29" s="93">
        <v>2679</v>
      </c>
      <c r="H29" s="93">
        <v>23167</v>
      </c>
    </row>
    <row r="30" spans="1:8">
      <c r="A30" s="412"/>
      <c r="B30" s="91">
        <v>2013</v>
      </c>
      <c r="C30" s="92">
        <v>20952.018</v>
      </c>
      <c r="D30" s="93">
        <v>2018</v>
      </c>
      <c r="E30" s="93">
        <v>11258</v>
      </c>
      <c r="F30" s="93">
        <v>5625</v>
      </c>
      <c r="G30" s="93">
        <v>1809</v>
      </c>
      <c r="H30" s="93">
        <v>20710</v>
      </c>
    </row>
    <row r="31" spans="1:8">
      <c r="A31" s="412" t="s">
        <v>320</v>
      </c>
      <c r="B31" s="91">
        <v>1989</v>
      </c>
      <c r="C31" s="92">
        <v>17363.969000000001</v>
      </c>
      <c r="D31" s="93">
        <v>1702</v>
      </c>
      <c r="E31" s="93">
        <v>605</v>
      </c>
      <c r="F31" s="93">
        <v>7923</v>
      </c>
      <c r="G31" s="93">
        <v>5804</v>
      </c>
      <c r="H31" s="93">
        <v>16034</v>
      </c>
    </row>
    <row r="32" spans="1:8">
      <c r="A32" s="412"/>
      <c r="B32" s="91">
        <v>1992</v>
      </c>
      <c r="C32" s="92">
        <v>19011.613000000001</v>
      </c>
      <c r="D32" s="93">
        <v>2610</v>
      </c>
      <c r="E32" s="93">
        <v>858</v>
      </c>
      <c r="F32" s="93">
        <v>4453</v>
      </c>
      <c r="G32" s="93">
        <v>3099</v>
      </c>
      <c r="H32" s="93">
        <v>11021</v>
      </c>
    </row>
    <row r="33" spans="1:8">
      <c r="A33" s="412"/>
      <c r="B33" s="91">
        <v>1995</v>
      </c>
      <c r="C33" s="92">
        <v>21686.365000000002</v>
      </c>
      <c r="D33" s="93">
        <v>3270</v>
      </c>
      <c r="E33" s="93">
        <v>1134</v>
      </c>
      <c r="F33" s="93">
        <v>5406</v>
      </c>
      <c r="G33" s="93">
        <v>3843</v>
      </c>
      <c r="H33" s="93">
        <v>13652</v>
      </c>
    </row>
    <row r="34" spans="1:8">
      <c r="A34" s="412"/>
      <c r="B34" s="91">
        <v>1998</v>
      </c>
      <c r="C34" s="92">
        <v>22554.212</v>
      </c>
      <c r="D34" s="93">
        <v>3393</v>
      </c>
      <c r="E34" s="93">
        <v>1505</v>
      </c>
      <c r="F34" s="93">
        <v>6034</v>
      </c>
      <c r="G34" s="93">
        <v>6110</v>
      </c>
      <c r="H34" s="93">
        <v>17042</v>
      </c>
    </row>
    <row r="35" spans="1:8">
      <c r="A35" s="412"/>
      <c r="B35" s="91">
        <v>2001</v>
      </c>
      <c r="C35" s="92">
        <v>25198.338</v>
      </c>
      <c r="D35" s="93">
        <v>2978</v>
      </c>
      <c r="E35" s="93">
        <v>2505</v>
      </c>
      <c r="F35" s="93">
        <v>6835</v>
      </c>
      <c r="G35" s="93">
        <v>4124</v>
      </c>
      <c r="H35" s="93">
        <v>16443</v>
      </c>
    </row>
    <row r="36" spans="1:8">
      <c r="A36" s="412"/>
      <c r="B36" s="91">
        <v>2004</v>
      </c>
      <c r="C36" s="92">
        <v>24284.651999999998</v>
      </c>
      <c r="D36" s="93">
        <v>4078</v>
      </c>
      <c r="E36" s="93">
        <v>2515</v>
      </c>
      <c r="F36" s="93">
        <v>7092</v>
      </c>
      <c r="G36" s="93">
        <v>3699</v>
      </c>
      <c r="H36" s="93">
        <v>17383</v>
      </c>
    </row>
    <row r="37" spans="1:8">
      <c r="A37" s="412"/>
      <c r="B37" s="91">
        <v>2007</v>
      </c>
      <c r="C37" s="92">
        <v>24987.996999999999</v>
      </c>
      <c r="D37" s="93">
        <v>4967</v>
      </c>
      <c r="E37" s="93">
        <v>2287</v>
      </c>
      <c r="F37" s="93">
        <v>6970</v>
      </c>
      <c r="G37" s="93">
        <v>3447</v>
      </c>
      <c r="H37" s="93">
        <v>17671</v>
      </c>
    </row>
    <row r="38" spans="1:8">
      <c r="A38" s="412"/>
      <c r="B38" s="91">
        <v>2010</v>
      </c>
      <c r="C38" s="92">
        <v>23415.212</v>
      </c>
      <c r="D38" s="93">
        <v>4244</v>
      </c>
      <c r="E38" s="93">
        <v>5330</v>
      </c>
      <c r="F38" s="93">
        <v>5636</v>
      </c>
      <c r="G38" s="93">
        <v>5015</v>
      </c>
      <c r="H38" s="93">
        <v>20226</v>
      </c>
    </row>
    <row r="39" spans="1:8">
      <c r="A39" s="412"/>
      <c r="B39" s="91">
        <v>2013</v>
      </c>
      <c r="C39" s="92">
        <v>22552.007000000001</v>
      </c>
      <c r="D39" s="93">
        <v>2741</v>
      </c>
      <c r="E39" s="93">
        <v>6734</v>
      </c>
      <c r="F39" s="93">
        <v>6020</v>
      </c>
      <c r="G39" s="93">
        <v>3949</v>
      </c>
      <c r="H39" s="93">
        <v>19445</v>
      </c>
    </row>
    <row r="40" spans="1:8">
      <c r="A40" s="412" t="s">
        <v>321</v>
      </c>
      <c r="B40" s="91">
        <v>1989</v>
      </c>
      <c r="C40" s="92">
        <v>40034.089999999997</v>
      </c>
      <c r="D40" s="93">
        <v>907</v>
      </c>
      <c r="E40" s="93">
        <v>300</v>
      </c>
      <c r="F40" s="93">
        <v>3018</v>
      </c>
      <c r="G40" s="93">
        <v>4058</v>
      </c>
      <c r="H40" s="93">
        <v>8282</v>
      </c>
    </row>
    <row r="41" spans="1:8">
      <c r="A41" s="412"/>
      <c r="B41" s="91">
        <v>1992</v>
      </c>
      <c r="C41" s="92">
        <v>40840.781000000003</v>
      </c>
      <c r="D41" s="93">
        <v>1129</v>
      </c>
      <c r="E41" s="93">
        <v>273</v>
      </c>
      <c r="F41" s="93">
        <v>2157</v>
      </c>
      <c r="G41" s="93">
        <v>3344</v>
      </c>
      <c r="H41" s="93">
        <v>6903</v>
      </c>
    </row>
    <row r="42" spans="1:8">
      <c r="A42" s="412"/>
      <c r="B42" s="91">
        <v>1995</v>
      </c>
      <c r="C42" s="92">
        <v>41374.222999999998</v>
      </c>
      <c r="D42" s="93">
        <v>1298</v>
      </c>
      <c r="E42" s="93">
        <v>632</v>
      </c>
      <c r="F42" s="93">
        <v>2160</v>
      </c>
      <c r="G42" s="93">
        <v>3344</v>
      </c>
      <c r="H42" s="93">
        <v>7434</v>
      </c>
    </row>
    <row r="43" spans="1:8">
      <c r="A43" s="412"/>
      <c r="B43" s="91">
        <v>1998</v>
      </c>
      <c r="C43" s="92">
        <v>44375.017</v>
      </c>
      <c r="D43" s="93">
        <v>2108</v>
      </c>
      <c r="E43" s="93">
        <v>866</v>
      </c>
      <c r="F43" s="93">
        <v>3631</v>
      </c>
      <c r="G43" s="93">
        <v>5243</v>
      </c>
      <c r="H43" s="93">
        <v>11849</v>
      </c>
    </row>
    <row r="44" spans="1:8">
      <c r="A44" s="412"/>
      <c r="B44" s="91">
        <v>2001</v>
      </c>
      <c r="C44" s="92">
        <v>46352.51</v>
      </c>
      <c r="D44" s="93">
        <v>1900</v>
      </c>
      <c r="E44" s="93">
        <v>611</v>
      </c>
      <c r="F44" s="93">
        <v>3245</v>
      </c>
      <c r="G44" s="93">
        <v>4662</v>
      </c>
      <c r="H44" s="93">
        <v>10418</v>
      </c>
    </row>
    <row r="45" spans="1:8">
      <c r="A45" s="412"/>
      <c r="B45" s="91">
        <v>2004</v>
      </c>
      <c r="C45" s="92">
        <v>52115.622000000003</v>
      </c>
      <c r="D45" s="93">
        <v>2607</v>
      </c>
      <c r="E45" s="93">
        <v>1002</v>
      </c>
      <c r="F45" s="93">
        <v>4809</v>
      </c>
      <c r="G45" s="93">
        <v>5618</v>
      </c>
      <c r="H45" s="93">
        <v>14036</v>
      </c>
    </row>
    <row r="46" spans="1:8">
      <c r="A46" s="412"/>
      <c r="B46" s="91">
        <v>2007</v>
      </c>
      <c r="C46" s="92">
        <v>55465.235999999997</v>
      </c>
      <c r="D46" s="93">
        <v>3710</v>
      </c>
      <c r="E46" s="93">
        <v>1738</v>
      </c>
      <c r="F46" s="93">
        <v>4124</v>
      </c>
      <c r="G46" s="93">
        <v>4001</v>
      </c>
      <c r="H46" s="93">
        <v>13573</v>
      </c>
    </row>
    <row r="47" spans="1:8">
      <c r="A47" s="412"/>
      <c r="B47" s="91">
        <v>2010</v>
      </c>
      <c r="C47" s="92">
        <v>59566.235999999997</v>
      </c>
      <c r="D47" s="93">
        <v>2788</v>
      </c>
      <c r="E47" s="93">
        <v>2268</v>
      </c>
      <c r="F47" s="93">
        <v>3967</v>
      </c>
      <c r="G47" s="93">
        <v>4649</v>
      </c>
      <c r="H47" s="93">
        <v>13672</v>
      </c>
    </row>
    <row r="48" spans="1:8">
      <c r="A48" s="412"/>
      <c r="B48" s="91">
        <v>2013</v>
      </c>
      <c r="C48" s="92">
        <v>64471.81</v>
      </c>
      <c r="D48" s="93">
        <v>2355</v>
      </c>
      <c r="E48" s="93">
        <v>2282</v>
      </c>
      <c r="F48" s="93">
        <v>3700</v>
      </c>
      <c r="G48" s="93">
        <v>3908</v>
      </c>
      <c r="H48" s="93">
        <v>12245</v>
      </c>
    </row>
    <row r="49" spans="1:15">
      <c r="A49" s="412" t="s">
        <v>308</v>
      </c>
      <c r="B49" s="91">
        <v>1989</v>
      </c>
      <c r="C49" s="92">
        <v>93020.100999999995</v>
      </c>
      <c r="D49" s="93">
        <v>1354</v>
      </c>
      <c r="E49" s="93">
        <v>888</v>
      </c>
      <c r="F49" s="93">
        <v>4670</v>
      </c>
      <c r="G49" s="93">
        <v>4274</v>
      </c>
      <c r="H49" s="93">
        <v>11185</v>
      </c>
    </row>
    <row r="50" spans="1:15">
      <c r="A50" s="412"/>
      <c r="B50" s="91">
        <v>1992</v>
      </c>
      <c r="C50" s="92">
        <v>95917.619000000006</v>
      </c>
      <c r="D50" s="93">
        <v>1643</v>
      </c>
      <c r="E50" s="93">
        <v>1222</v>
      </c>
      <c r="F50" s="93">
        <v>3279</v>
      </c>
      <c r="G50" s="93">
        <v>3003</v>
      </c>
      <c r="H50" s="93">
        <v>9146</v>
      </c>
    </row>
    <row r="51" spans="1:15">
      <c r="A51" s="412"/>
      <c r="B51" s="91">
        <v>1995</v>
      </c>
      <c r="C51" s="92">
        <v>99010.457999999999</v>
      </c>
      <c r="D51" s="93">
        <v>2145</v>
      </c>
      <c r="E51" s="93">
        <v>1441</v>
      </c>
      <c r="F51" s="93">
        <v>3954</v>
      </c>
      <c r="G51" s="93">
        <v>3080</v>
      </c>
      <c r="H51" s="93">
        <v>10620</v>
      </c>
    </row>
    <row r="52" spans="1:15">
      <c r="A52" s="412"/>
      <c r="B52" s="91">
        <v>1998</v>
      </c>
      <c r="C52" s="92">
        <v>102548.842</v>
      </c>
      <c r="D52" s="93">
        <v>2598</v>
      </c>
      <c r="E52" s="93">
        <v>2098</v>
      </c>
      <c r="F52" s="93">
        <v>4819</v>
      </c>
      <c r="G52" s="93">
        <v>4717</v>
      </c>
      <c r="H52" s="93">
        <v>14231</v>
      </c>
    </row>
    <row r="53" spans="1:15">
      <c r="A53" s="412"/>
      <c r="B53" s="91">
        <v>2001</v>
      </c>
      <c r="C53" s="92">
        <v>106495.80899999999</v>
      </c>
      <c r="D53" s="93">
        <v>2413</v>
      </c>
      <c r="E53" s="93">
        <v>2095</v>
      </c>
      <c r="F53" s="93">
        <v>5158</v>
      </c>
      <c r="G53" s="93">
        <v>3632</v>
      </c>
      <c r="H53" s="93">
        <v>13298</v>
      </c>
    </row>
    <row r="54" spans="1:15">
      <c r="A54" s="412"/>
      <c r="B54" s="91">
        <v>2004</v>
      </c>
      <c r="C54" s="92">
        <v>112108.936</v>
      </c>
      <c r="D54" s="93">
        <v>2925</v>
      </c>
      <c r="E54" s="93">
        <v>2779</v>
      </c>
      <c r="F54" s="93">
        <v>5924</v>
      </c>
      <c r="G54" s="93">
        <v>4217</v>
      </c>
      <c r="H54" s="93">
        <v>15845</v>
      </c>
    </row>
    <row r="55" spans="1:15">
      <c r="A55" s="412"/>
      <c r="B55" s="91">
        <v>2007</v>
      </c>
      <c r="C55" s="92">
        <v>116107.641</v>
      </c>
      <c r="D55" s="93">
        <v>3792</v>
      </c>
      <c r="E55" s="93">
        <v>3667</v>
      </c>
      <c r="F55" s="93">
        <v>5714</v>
      </c>
      <c r="G55" s="93">
        <v>3415</v>
      </c>
      <c r="H55" s="93">
        <v>16587</v>
      </c>
    </row>
    <row r="56" spans="1:15">
      <c r="A56" s="412"/>
      <c r="B56" s="91">
        <v>2010</v>
      </c>
      <c r="C56" s="92">
        <v>117609.217</v>
      </c>
      <c r="D56" s="93">
        <v>2992</v>
      </c>
      <c r="E56" s="93">
        <v>5284</v>
      </c>
      <c r="F56" s="93">
        <v>4554</v>
      </c>
      <c r="G56" s="93">
        <v>3981</v>
      </c>
      <c r="H56" s="93">
        <v>16810</v>
      </c>
    </row>
    <row r="57" spans="1:15">
      <c r="A57" s="412"/>
      <c r="B57" s="91">
        <v>2013</v>
      </c>
      <c r="C57" s="92">
        <v>122530.07</v>
      </c>
      <c r="D57" s="93">
        <v>2185</v>
      </c>
      <c r="E57" s="93">
        <v>5799</v>
      </c>
      <c r="F57" s="93">
        <v>4508</v>
      </c>
      <c r="G57" s="93">
        <v>3236</v>
      </c>
      <c r="H57" s="93">
        <v>15729</v>
      </c>
    </row>
    <row r="59" spans="1:15">
      <c r="A59" s="480" t="s">
        <v>322</v>
      </c>
      <c r="B59" s="480"/>
      <c r="C59" s="480"/>
      <c r="D59" s="480"/>
      <c r="E59" s="480"/>
      <c r="F59" s="480"/>
      <c r="G59" s="480"/>
      <c r="H59" s="480"/>
      <c r="I59" s="480"/>
      <c r="J59" s="480"/>
      <c r="K59" s="480"/>
      <c r="L59" s="480"/>
      <c r="M59" s="480"/>
      <c r="N59" s="480"/>
      <c r="O59" s="480"/>
    </row>
    <row r="60" spans="1:15">
      <c r="A60" s="480"/>
      <c r="B60" s="480"/>
      <c r="C60" s="480"/>
      <c r="D60" s="480"/>
      <c r="E60" s="480"/>
      <c r="F60" s="480"/>
      <c r="G60" s="480"/>
      <c r="H60" s="480"/>
      <c r="I60" s="480"/>
      <c r="J60" s="480"/>
      <c r="K60" s="480"/>
      <c r="L60" s="480"/>
      <c r="M60" s="480"/>
      <c r="N60" s="480"/>
      <c r="O60" s="480"/>
    </row>
    <row r="61" spans="1:15">
      <c r="A61" s="480"/>
      <c r="B61" s="480"/>
      <c r="C61" s="480"/>
      <c r="D61" s="480"/>
      <c r="E61" s="480"/>
      <c r="F61" s="480"/>
      <c r="G61" s="480"/>
      <c r="H61" s="480"/>
      <c r="I61" s="480"/>
      <c r="J61" s="480"/>
      <c r="K61" s="480"/>
      <c r="L61" s="480"/>
      <c r="M61" s="480"/>
      <c r="N61" s="480"/>
      <c r="O61" s="480"/>
    </row>
    <row r="62" spans="1:15">
      <c r="A62" s="480"/>
      <c r="B62" s="480"/>
      <c r="C62" s="480"/>
      <c r="D62" s="480"/>
      <c r="E62" s="480"/>
      <c r="F62" s="480"/>
      <c r="G62" s="480"/>
      <c r="H62" s="480"/>
      <c r="I62" s="480"/>
      <c r="J62" s="480"/>
      <c r="K62" s="480"/>
      <c r="L62" s="480"/>
      <c r="M62" s="480"/>
      <c r="N62" s="480"/>
      <c r="O62" s="480"/>
    </row>
    <row r="63" spans="1:15">
      <c r="A63" s="480"/>
      <c r="B63" s="480"/>
      <c r="C63" s="480"/>
      <c r="D63" s="480"/>
      <c r="E63" s="480"/>
      <c r="F63" s="480"/>
      <c r="G63" s="480"/>
      <c r="H63" s="480"/>
      <c r="I63" s="480"/>
      <c r="J63" s="480"/>
      <c r="K63" s="480"/>
      <c r="L63" s="480"/>
      <c r="M63" s="480"/>
      <c r="N63" s="480"/>
      <c r="O63" s="480"/>
    </row>
    <row r="64" spans="1:15">
      <c r="A64" s="480"/>
      <c r="B64" s="480"/>
      <c r="C64" s="480"/>
      <c r="D64" s="480"/>
      <c r="E64" s="480"/>
      <c r="F64" s="480"/>
      <c r="G64" s="480"/>
      <c r="H64" s="480"/>
      <c r="I64" s="480"/>
      <c r="J64" s="480"/>
      <c r="K64" s="480"/>
      <c r="L64" s="480"/>
      <c r="M64" s="480"/>
      <c r="N64" s="480"/>
      <c r="O64" s="480"/>
    </row>
    <row r="65" spans="1:1">
      <c r="A65" t="s">
        <v>485</v>
      </c>
    </row>
  </sheetData>
  <mergeCells count="7">
    <mergeCell ref="A59:O64"/>
    <mergeCell ref="A4:A12"/>
    <mergeCell ref="A13:A21"/>
    <mergeCell ref="A22:A30"/>
    <mergeCell ref="A31:A39"/>
    <mergeCell ref="A40:A48"/>
    <mergeCell ref="A49:A5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workbookViewId="0">
      <selection activeCell="O16" sqref="O16"/>
    </sheetView>
  </sheetViews>
  <sheetFormatPr defaultRowHeight="15"/>
  <cols>
    <col min="1" max="1" width="32.7109375" bestFit="1" customWidth="1"/>
    <col min="2" max="2" width="14.7109375" customWidth="1"/>
    <col min="5" max="5" width="11.140625" bestFit="1" customWidth="1"/>
    <col min="6" max="7" width="11" customWidth="1"/>
    <col min="9" max="9" width="9.5703125" customWidth="1"/>
    <col min="10" max="10" width="8.42578125" customWidth="1"/>
    <col min="11" max="11" width="11.7109375" customWidth="1"/>
  </cols>
  <sheetData>
    <row r="1" spans="1:11">
      <c r="A1" s="1" t="s">
        <v>855</v>
      </c>
    </row>
    <row r="2" spans="1:11">
      <c r="A2" s="2"/>
    </row>
    <row r="3" spans="1:11" ht="15.75" thickBot="1">
      <c r="A3" s="1"/>
    </row>
    <row r="4" spans="1:11" ht="18" customHeight="1">
      <c r="A4" s="485"/>
      <c r="B4" s="494" t="s">
        <v>1061</v>
      </c>
      <c r="C4" s="490" t="s">
        <v>523</v>
      </c>
      <c r="D4" s="491"/>
      <c r="E4" s="491"/>
      <c r="F4" s="491"/>
      <c r="G4" s="492"/>
      <c r="H4" s="487" t="s">
        <v>520</v>
      </c>
      <c r="I4" s="488"/>
      <c r="J4" s="488"/>
      <c r="K4" s="489"/>
    </row>
    <row r="5" spans="1:11" ht="45.75" thickBot="1">
      <c r="A5" s="486"/>
      <c r="B5" s="495"/>
      <c r="C5" s="340" t="s">
        <v>329</v>
      </c>
      <c r="D5" s="341" t="s">
        <v>330</v>
      </c>
      <c r="E5" s="341" t="s">
        <v>331</v>
      </c>
      <c r="F5" s="341" t="s">
        <v>332</v>
      </c>
      <c r="G5" s="347" t="s">
        <v>295</v>
      </c>
      <c r="H5" s="340" t="s">
        <v>329</v>
      </c>
      <c r="I5" s="341" t="s">
        <v>330</v>
      </c>
      <c r="J5" s="341" t="s">
        <v>331</v>
      </c>
      <c r="K5" s="342" t="s">
        <v>332</v>
      </c>
    </row>
    <row r="6" spans="1:11">
      <c r="A6" s="207" t="s">
        <v>333</v>
      </c>
      <c r="B6" s="343"/>
      <c r="C6" s="344"/>
      <c r="D6" s="345"/>
      <c r="E6" s="345"/>
      <c r="F6" s="345"/>
      <c r="G6" s="346"/>
      <c r="H6" s="101"/>
      <c r="I6" s="102"/>
      <c r="J6" s="102"/>
      <c r="K6" s="103"/>
    </row>
    <row r="7" spans="1:11">
      <c r="A7" s="208" t="s">
        <v>334</v>
      </c>
      <c r="B7" s="348">
        <v>10600.639851</v>
      </c>
      <c r="C7" s="349">
        <v>1693.4998797999999</v>
      </c>
      <c r="D7" s="350">
        <v>407.62616202999999</v>
      </c>
      <c r="E7" s="350">
        <v>449.78790844000002</v>
      </c>
      <c r="F7" s="350">
        <v>2550.9139503000001</v>
      </c>
      <c r="G7" s="351">
        <v>4367.6839276999999</v>
      </c>
      <c r="H7" s="349">
        <v>100</v>
      </c>
      <c r="I7" s="350">
        <v>230</v>
      </c>
      <c r="J7" s="350">
        <v>470</v>
      </c>
      <c r="K7" s="352">
        <v>150</v>
      </c>
    </row>
    <row r="8" spans="1:11">
      <c r="A8" s="208" t="s">
        <v>55</v>
      </c>
      <c r="B8" s="348">
        <v>4625.8720768000003</v>
      </c>
      <c r="C8" s="349">
        <v>839.75776173999998</v>
      </c>
      <c r="D8" s="350">
        <v>96.986161019999997</v>
      </c>
      <c r="E8" s="350">
        <v>285.42129018000003</v>
      </c>
      <c r="F8" s="350">
        <v>1222.1652128999999</v>
      </c>
      <c r="G8" s="351">
        <v>2516.9026539000001</v>
      </c>
      <c r="H8" s="349">
        <v>80</v>
      </c>
      <c r="I8" s="350">
        <v>250</v>
      </c>
      <c r="J8" s="350">
        <v>310</v>
      </c>
      <c r="K8" s="352">
        <v>120</v>
      </c>
    </row>
    <row r="9" spans="1:11">
      <c r="A9" s="208" t="s">
        <v>54</v>
      </c>
      <c r="B9" s="348">
        <v>3926.2064364999997</v>
      </c>
      <c r="C9" s="349">
        <v>391.01024862999998</v>
      </c>
      <c r="D9" s="350">
        <v>55.842465128000001</v>
      </c>
      <c r="E9" s="350">
        <v>77.717147150000002</v>
      </c>
      <c r="F9" s="350">
        <v>524.5698609100001</v>
      </c>
      <c r="G9" s="351">
        <v>908.22325916000011</v>
      </c>
      <c r="H9" s="349">
        <v>100</v>
      </c>
      <c r="I9" s="350">
        <v>300</v>
      </c>
      <c r="J9" s="350">
        <v>300</v>
      </c>
      <c r="K9" s="352">
        <v>150</v>
      </c>
    </row>
    <row r="10" spans="1:11">
      <c r="A10" s="208" t="s">
        <v>119</v>
      </c>
      <c r="B10" s="348">
        <v>1186.7355356</v>
      </c>
      <c r="C10" s="349">
        <v>139.59089419</v>
      </c>
      <c r="D10" s="350">
        <v>21.900339244999998</v>
      </c>
      <c r="E10" s="350">
        <v>31.774377344000001</v>
      </c>
      <c r="F10" s="350">
        <v>193.26561077</v>
      </c>
      <c r="G10" s="351">
        <v>311.27987007000002</v>
      </c>
      <c r="H10" s="349">
        <v>100</v>
      </c>
      <c r="I10" s="350">
        <v>400</v>
      </c>
      <c r="J10" s="350">
        <v>200</v>
      </c>
      <c r="K10" s="352">
        <v>100</v>
      </c>
    </row>
    <row r="11" spans="1:11">
      <c r="A11" s="207" t="s">
        <v>335</v>
      </c>
      <c r="B11" s="353"/>
      <c r="C11" s="354"/>
      <c r="D11" s="355"/>
      <c r="E11" s="355"/>
      <c r="F11" s="355"/>
      <c r="G11" s="356"/>
      <c r="H11" s="357"/>
      <c r="I11" s="358"/>
      <c r="J11" s="358"/>
      <c r="K11" s="359"/>
    </row>
    <row r="12" spans="1:11">
      <c r="A12" s="208" t="s">
        <v>336</v>
      </c>
      <c r="B12" s="348">
        <v>8445.2825443000002</v>
      </c>
      <c r="C12" s="349">
        <v>644.83275354</v>
      </c>
      <c r="D12" s="350">
        <v>267.33212957000001</v>
      </c>
      <c r="E12" s="350">
        <v>476.97710061999999</v>
      </c>
      <c r="F12" s="350">
        <v>1389.1419837000001</v>
      </c>
      <c r="G12" s="351">
        <v>3276.6420650999999</v>
      </c>
      <c r="H12" s="349">
        <v>50</v>
      </c>
      <c r="I12" s="350">
        <v>150</v>
      </c>
      <c r="J12" s="350">
        <v>200</v>
      </c>
      <c r="K12" s="352">
        <v>100</v>
      </c>
    </row>
    <row r="13" spans="1:11">
      <c r="A13" s="208" t="s">
        <v>337</v>
      </c>
      <c r="B13" s="348">
        <v>6698.9324034000001</v>
      </c>
      <c r="C13" s="349">
        <v>1098.089986</v>
      </c>
      <c r="D13" s="350">
        <v>132.84580848000002</v>
      </c>
      <c r="E13" s="350">
        <v>322.85223566000002</v>
      </c>
      <c r="F13" s="350">
        <v>1553.7880301</v>
      </c>
      <c r="G13" s="351">
        <v>2618.4253805999997</v>
      </c>
      <c r="H13" s="349">
        <v>80</v>
      </c>
      <c r="I13" s="350">
        <v>380</v>
      </c>
      <c r="J13" s="350">
        <v>590</v>
      </c>
      <c r="K13" s="352">
        <v>150</v>
      </c>
    </row>
    <row r="14" spans="1:11">
      <c r="A14" s="208" t="s">
        <v>338</v>
      </c>
      <c r="B14" s="348">
        <v>4190.7244256000004</v>
      </c>
      <c r="C14" s="349">
        <v>1049.2163929999999</v>
      </c>
      <c r="D14" s="350">
        <v>158.43991414999999</v>
      </c>
      <c r="E14" s="350" t="s">
        <v>517</v>
      </c>
      <c r="F14" s="350">
        <v>1252.5276939999999</v>
      </c>
      <c r="G14" s="351">
        <v>1828.2167999599999</v>
      </c>
      <c r="H14" s="349">
        <v>140</v>
      </c>
      <c r="I14" s="350">
        <v>450</v>
      </c>
      <c r="J14" s="350" t="s">
        <v>517</v>
      </c>
      <c r="K14" s="352">
        <v>150</v>
      </c>
    </row>
    <row r="15" spans="1:11">
      <c r="A15" s="208" t="s">
        <v>339</v>
      </c>
      <c r="B15" s="348">
        <v>1004.5145264</v>
      </c>
      <c r="C15" s="349">
        <v>271.71965180000001</v>
      </c>
      <c r="D15" s="350" t="s">
        <v>517</v>
      </c>
      <c r="E15" s="350" t="s">
        <v>517</v>
      </c>
      <c r="F15" s="350">
        <v>295.45692703999998</v>
      </c>
      <c r="G15" s="351">
        <v>380.80546512899997</v>
      </c>
      <c r="H15" s="349">
        <v>330</v>
      </c>
      <c r="I15" s="350" t="s">
        <v>517</v>
      </c>
      <c r="J15" s="350" t="s">
        <v>517</v>
      </c>
      <c r="K15" s="352">
        <v>330</v>
      </c>
    </row>
    <row r="16" spans="1:11">
      <c r="A16" s="207" t="s">
        <v>340</v>
      </c>
      <c r="B16" s="353"/>
      <c r="C16" s="354"/>
      <c r="D16" s="355"/>
      <c r="E16" s="355"/>
      <c r="F16" s="355"/>
      <c r="G16" s="356"/>
      <c r="H16" s="357"/>
      <c r="I16" s="358"/>
      <c r="J16" s="358"/>
      <c r="K16" s="359"/>
    </row>
    <row r="17" spans="1:15">
      <c r="A17" s="106" t="s">
        <v>518</v>
      </c>
      <c r="B17" s="348">
        <v>14962.696658999999</v>
      </c>
      <c r="C17" s="349">
        <v>1941.2669071999999</v>
      </c>
      <c r="D17" s="350">
        <v>283.50195882899999</v>
      </c>
      <c r="E17" s="350">
        <v>386.92907987700005</v>
      </c>
      <c r="F17" s="350">
        <v>2611.6979458800006</v>
      </c>
      <c r="G17" s="351">
        <v>4982.8026461400004</v>
      </c>
      <c r="H17" s="360">
        <v>80</v>
      </c>
      <c r="I17" s="361">
        <v>170</v>
      </c>
      <c r="J17" s="361">
        <v>280</v>
      </c>
      <c r="K17" s="362">
        <v>100</v>
      </c>
    </row>
    <row r="18" spans="1:15">
      <c r="A18" s="106" t="s">
        <v>519</v>
      </c>
      <c r="B18" s="348">
        <v>5376.7572408999995</v>
      </c>
      <c r="C18" s="349">
        <v>1122.5918771300001</v>
      </c>
      <c r="D18" s="350">
        <v>298.8531686</v>
      </c>
      <c r="E18" s="350">
        <v>457.77164324400002</v>
      </c>
      <c r="F18" s="350">
        <v>1879.2166889400003</v>
      </c>
      <c r="G18" s="351">
        <v>3121.2870647</v>
      </c>
      <c r="H18" s="360">
        <v>150</v>
      </c>
      <c r="I18" s="361">
        <v>400</v>
      </c>
      <c r="J18" s="361">
        <v>420</v>
      </c>
      <c r="K18" s="362">
        <v>210</v>
      </c>
    </row>
    <row r="19" spans="1:15">
      <c r="A19" s="209" t="s">
        <v>341</v>
      </c>
      <c r="B19" s="353"/>
      <c r="C19" s="354"/>
      <c r="D19" s="355"/>
      <c r="E19" s="355"/>
      <c r="F19" s="355"/>
      <c r="G19" s="356"/>
      <c r="H19" s="357"/>
      <c r="I19" s="358"/>
      <c r="J19" s="358"/>
      <c r="K19" s="363"/>
    </row>
    <row r="20" spans="1:15">
      <c r="A20" s="210" t="s">
        <v>342</v>
      </c>
      <c r="B20" s="348">
        <v>17497.733</v>
      </c>
      <c r="C20" s="349">
        <v>2376.1365443</v>
      </c>
      <c r="D20" s="350">
        <v>329.78396902999998</v>
      </c>
      <c r="E20" s="350">
        <v>407.13467079000003</v>
      </c>
      <c r="F20" s="350">
        <v>3113.0551842</v>
      </c>
      <c r="G20" s="351">
        <v>5262.3687989</v>
      </c>
      <c r="H20" s="349">
        <v>90</v>
      </c>
      <c r="I20" s="350">
        <v>170</v>
      </c>
      <c r="J20" s="350">
        <v>240</v>
      </c>
      <c r="K20" s="364">
        <v>108</v>
      </c>
    </row>
    <row r="21" spans="1:15">
      <c r="A21" s="210" t="s">
        <v>511</v>
      </c>
      <c r="B21" s="348">
        <v>1508.444</v>
      </c>
      <c r="C21" s="349">
        <v>441.75714583000001</v>
      </c>
      <c r="D21" s="350">
        <v>160.10259289000001</v>
      </c>
      <c r="E21" s="350">
        <v>276.63668024000003</v>
      </c>
      <c r="F21" s="350">
        <v>878.49641896000003</v>
      </c>
      <c r="G21" s="351">
        <v>1508.44428492</v>
      </c>
      <c r="H21" s="349">
        <v>150</v>
      </c>
      <c r="I21" s="350">
        <v>410</v>
      </c>
      <c r="J21" s="350">
        <v>500</v>
      </c>
      <c r="K21" s="364">
        <v>230</v>
      </c>
    </row>
    <row r="22" spans="1:15">
      <c r="A22" s="210" t="s">
        <v>343</v>
      </c>
      <c r="B22" s="348">
        <v>1333.277</v>
      </c>
      <c r="C22" s="349">
        <v>245.96509417999999</v>
      </c>
      <c r="D22" s="350" t="s">
        <v>517</v>
      </c>
      <c r="E22" s="350">
        <v>160.92937208999999</v>
      </c>
      <c r="F22" s="350">
        <v>499.36303177000002</v>
      </c>
      <c r="G22" s="351">
        <v>1333.2766270900001</v>
      </c>
      <c r="H22" s="349">
        <v>200</v>
      </c>
      <c r="I22" s="350" t="s">
        <v>517</v>
      </c>
      <c r="J22" s="350">
        <v>690</v>
      </c>
      <c r="K22" s="364">
        <v>410</v>
      </c>
    </row>
    <row r="23" spans="1:15">
      <c r="A23" s="210"/>
      <c r="B23" s="365"/>
      <c r="C23" s="366"/>
      <c r="D23" s="367"/>
      <c r="E23" s="367"/>
      <c r="F23" s="367"/>
      <c r="G23" s="368"/>
      <c r="H23" s="366"/>
      <c r="I23" s="367"/>
      <c r="J23" s="367"/>
      <c r="K23" s="364"/>
    </row>
    <row r="24" spans="1:15" ht="15.75" thickBot="1">
      <c r="A24" s="211" t="s">
        <v>512</v>
      </c>
      <c r="B24" s="369">
        <v>20339.453999999998</v>
      </c>
      <c r="C24" s="370">
        <v>3063.8587843</v>
      </c>
      <c r="D24" s="371">
        <v>582.35512743000004</v>
      </c>
      <c r="E24" s="371">
        <v>844.70072312000002</v>
      </c>
      <c r="F24" s="371">
        <v>4490.9146349000002</v>
      </c>
      <c r="G24" s="372">
        <v>8104.0897108300014</v>
      </c>
      <c r="H24" s="370">
        <v>100</v>
      </c>
      <c r="I24" s="371">
        <v>250</v>
      </c>
      <c r="J24" s="371">
        <v>375</v>
      </c>
      <c r="K24" s="373">
        <v>150</v>
      </c>
    </row>
    <row r="26" spans="1:15">
      <c r="A26" s="107" t="s">
        <v>310</v>
      </c>
    </row>
    <row r="27" spans="1:15" s="47" customFormat="1" ht="15" customHeight="1">
      <c r="A27" s="493" t="s">
        <v>521</v>
      </c>
      <c r="B27" s="493"/>
      <c r="C27" s="493"/>
      <c r="D27" s="493"/>
      <c r="E27" s="493"/>
      <c r="F27" s="493"/>
      <c r="G27" s="493"/>
      <c r="H27" s="493"/>
      <c r="I27" s="493"/>
      <c r="J27" s="493"/>
      <c r="K27" s="493"/>
      <c r="L27" s="493"/>
      <c r="M27" s="493"/>
      <c r="N27" s="493"/>
      <c r="O27" s="493"/>
    </row>
    <row r="28" spans="1:15" s="47" customFormat="1">
      <c r="A28" s="493"/>
      <c r="B28" s="493"/>
      <c r="C28" s="493"/>
      <c r="D28" s="493"/>
      <c r="E28" s="493"/>
      <c r="F28" s="493"/>
      <c r="G28" s="493"/>
      <c r="H28" s="493"/>
      <c r="I28" s="493"/>
      <c r="J28" s="493"/>
      <c r="K28" s="493"/>
      <c r="L28" s="493"/>
      <c r="M28" s="493"/>
      <c r="N28" s="493"/>
      <c r="O28" s="493"/>
    </row>
    <row r="29" spans="1:15" s="47" customFormat="1">
      <c r="A29" s="493"/>
      <c r="B29" s="493"/>
      <c r="C29" s="493"/>
      <c r="D29" s="493"/>
      <c r="E29" s="493"/>
      <c r="F29" s="493"/>
      <c r="G29" s="493"/>
      <c r="H29" s="493"/>
      <c r="I29" s="493"/>
      <c r="J29" s="493"/>
      <c r="K29" s="493"/>
      <c r="L29" s="493"/>
      <c r="M29" s="493"/>
      <c r="N29" s="493"/>
      <c r="O29" s="493"/>
    </row>
    <row r="30" spans="1:15" s="47" customFormat="1">
      <c r="A30" s="493"/>
      <c r="B30" s="493"/>
      <c r="C30" s="493"/>
      <c r="D30" s="493"/>
      <c r="E30" s="493"/>
      <c r="F30" s="493"/>
      <c r="G30" s="493"/>
      <c r="H30" s="493"/>
      <c r="I30" s="493"/>
      <c r="J30" s="493"/>
      <c r="K30" s="493"/>
      <c r="L30" s="493"/>
      <c r="M30" s="493"/>
      <c r="N30" s="493"/>
      <c r="O30" s="493"/>
    </row>
    <row r="31" spans="1:15" s="47" customFormat="1">
      <c r="A31" s="493"/>
      <c r="B31" s="493"/>
      <c r="C31" s="493"/>
      <c r="D31" s="493"/>
      <c r="E31" s="493"/>
      <c r="F31" s="493"/>
      <c r="G31" s="493"/>
      <c r="H31" s="493"/>
      <c r="I31" s="493"/>
      <c r="J31" s="493"/>
      <c r="K31" s="493"/>
      <c r="L31" s="493"/>
      <c r="M31" s="493"/>
      <c r="N31" s="493"/>
      <c r="O31" s="493"/>
    </row>
    <row r="32" spans="1:15">
      <c r="A32" s="493"/>
      <c r="B32" s="493"/>
      <c r="C32" s="493"/>
      <c r="D32" s="493"/>
      <c r="E32" s="493"/>
      <c r="F32" s="493"/>
      <c r="G32" s="493"/>
      <c r="H32" s="493"/>
      <c r="I32" s="493"/>
      <c r="J32" s="493"/>
      <c r="K32" s="493"/>
      <c r="L32" s="493"/>
      <c r="M32" s="493"/>
      <c r="N32" s="493"/>
      <c r="O32" s="493"/>
    </row>
    <row r="33" spans="1:15">
      <c r="A33" s="493"/>
      <c r="B33" s="493"/>
      <c r="C33" s="493"/>
      <c r="D33" s="493"/>
      <c r="E33" s="493"/>
      <c r="F33" s="493"/>
      <c r="G33" s="493"/>
      <c r="H33" s="493"/>
      <c r="I33" s="493"/>
      <c r="J33" s="493"/>
      <c r="K33" s="493"/>
      <c r="L33" s="493"/>
      <c r="M33" s="493"/>
      <c r="N33" s="493"/>
      <c r="O33" s="493"/>
    </row>
    <row r="34" spans="1:15">
      <c r="A34" s="493"/>
      <c r="B34" s="493"/>
      <c r="C34" s="493"/>
      <c r="D34" s="493"/>
      <c r="E34" s="493"/>
      <c r="F34" s="493"/>
      <c r="G34" s="493"/>
      <c r="H34" s="493"/>
      <c r="I34" s="493"/>
      <c r="J34" s="493"/>
      <c r="K34" s="493"/>
      <c r="L34" s="493"/>
      <c r="M34" s="493"/>
      <c r="N34" s="493"/>
      <c r="O34" s="493"/>
    </row>
    <row r="35" spans="1:15">
      <c r="A35" s="493"/>
      <c r="B35" s="493"/>
      <c r="C35" s="493"/>
      <c r="D35" s="493"/>
      <c r="E35" s="493"/>
      <c r="F35" s="493"/>
      <c r="G35" s="493"/>
      <c r="H35" s="493"/>
      <c r="I35" s="493"/>
      <c r="J35" s="493"/>
      <c r="K35" s="493"/>
      <c r="L35" s="493"/>
      <c r="M35" s="493"/>
      <c r="N35" s="493"/>
      <c r="O35" s="493"/>
    </row>
    <row r="36" spans="1:15">
      <c r="A36" s="493"/>
      <c r="B36" s="493"/>
      <c r="C36" s="493"/>
      <c r="D36" s="493"/>
      <c r="E36" s="493"/>
      <c r="F36" s="493"/>
      <c r="G36" s="493"/>
      <c r="H36" s="493"/>
      <c r="I36" s="493"/>
      <c r="J36" s="493"/>
      <c r="K36" s="493"/>
      <c r="L36" s="493"/>
      <c r="M36" s="493"/>
      <c r="N36" s="493"/>
      <c r="O36" s="493"/>
    </row>
  </sheetData>
  <mergeCells count="5">
    <mergeCell ref="A4:A5"/>
    <mergeCell ref="H4:K4"/>
    <mergeCell ref="C4:G4"/>
    <mergeCell ref="A27:O36"/>
    <mergeCell ref="B4: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sheetViews>
  <sheetFormatPr defaultRowHeight="15"/>
  <cols>
    <col min="1" max="1" width="15" style="189" customWidth="1"/>
    <col min="2" max="2" width="15" style="186" customWidth="1"/>
    <col min="3" max="3" width="15.85546875" style="186" customWidth="1"/>
    <col min="4" max="4" width="14.140625" style="186" customWidth="1"/>
    <col min="5" max="5" width="15.28515625" style="186" customWidth="1"/>
    <col min="6" max="6" width="15" style="187" customWidth="1"/>
    <col min="7" max="7" width="13.42578125" style="188" customWidth="1"/>
    <col min="8" max="9" width="2.7109375" style="97" customWidth="1"/>
    <col min="10" max="10" width="11.5703125" style="97" customWidth="1"/>
    <col min="11" max="11" width="16.42578125" style="97" customWidth="1"/>
    <col min="12" max="13" width="14.140625" style="186" customWidth="1"/>
    <col min="14" max="14" width="12.28515625" style="187" customWidth="1"/>
    <col min="15" max="15" width="14.5703125" style="188" customWidth="1"/>
    <col min="16" max="16" width="2.28515625" style="96" customWidth="1"/>
    <col min="17" max="16384" width="9.140625" style="96"/>
  </cols>
  <sheetData>
    <row r="1" spans="1:18">
      <c r="A1" s="185" t="s">
        <v>856</v>
      </c>
      <c r="N1" s="187">
        <v>1E-3</v>
      </c>
    </row>
    <row r="2" spans="1:18">
      <c r="A2" s="185"/>
    </row>
    <row r="3" spans="1:18" ht="15.75" thickBot="1">
      <c r="B3" s="191" t="s">
        <v>23</v>
      </c>
      <c r="C3" s="191"/>
      <c r="D3" s="191"/>
      <c r="E3" s="191"/>
      <c r="F3" s="191"/>
      <c r="G3" s="193"/>
      <c r="J3" s="221" t="s">
        <v>24</v>
      </c>
      <c r="K3" s="221"/>
      <c r="L3" s="191"/>
      <c r="M3" s="191"/>
      <c r="N3" s="221"/>
      <c r="O3" s="212"/>
    </row>
    <row r="4" spans="1:18" ht="112.5" customHeight="1" thickBot="1">
      <c r="A4" s="190"/>
      <c r="B4" s="191" t="s">
        <v>514</v>
      </c>
      <c r="C4" s="191" t="s">
        <v>515</v>
      </c>
      <c r="D4" s="191" t="s">
        <v>513</v>
      </c>
      <c r="E4" s="191" t="s">
        <v>516</v>
      </c>
      <c r="F4" s="192" t="s">
        <v>489</v>
      </c>
      <c r="G4" s="193" t="s">
        <v>487</v>
      </c>
      <c r="H4" s="194"/>
      <c r="I4" s="194"/>
      <c r="J4" s="191" t="s">
        <v>514</v>
      </c>
      <c r="K4" s="191" t="s">
        <v>515</v>
      </c>
      <c r="L4" s="191" t="s">
        <v>513</v>
      </c>
      <c r="M4" s="191" t="s">
        <v>516</v>
      </c>
      <c r="N4" s="192" t="s">
        <v>489</v>
      </c>
      <c r="O4" s="195" t="s">
        <v>487</v>
      </c>
      <c r="P4" s="97"/>
    </row>
    <row r="5" spans="1:18" ht="15" customHeight="1">
      <c r="A5" s="196" t="s">
        <v>325</v>
      </c>
      <c r="B5" s="224">
        <v>14823.351000000001</v>
      </c>
      <c r="C5" s="199">
        <v>2562.366</v>
      </c>
      <c r="D5" s="198" t="s">
        <v>326</v>
      </c>
      <c r="E5" s="197">
        <v>2.5</v>
      </c>
      <c r="F5" s="200">
        <v>1035</v>
      </c>
      <c r="G5" s="225">
        <v>23.759114926172899</v>
      </c>
      <c r="H5" s="194"/>
      <c r="I5" s="194"/>
      <c r="J5" s="224">
        <v>25595.174999999999</v>
      </c>
      <c r="K5" s="199">
        <v>1932.742</v>
      </c>
      <c r="L5" s="214">
        <v>65</v>
      </c>
      <c r="M5" s="214">
        <v>-2.5</v>
      </c>
      <c r="N5" s="213">
        <v>852</v>
      </c>
      <c r="O5" s="225">
        <v>28.21226266278703</v>
      </c>
      <c r="P5" s="226"/>
      <c r="R5" s="98"/>
    </row>
    <row r="6" spans="1:18">
      <c r="A6" s="189" t="s">
        <v>124</v>
      </c>
      <c r="B6" s="187">
        <v>244.14099999999999</v>
      </c>
      <c r="C6" s="202">
        <v>24.265000000000001</v>
      </c>
      <c r="D6" s="201">
        <v>41.715178118330918</v>
      </c>
      <c r="E6" s="201">
        <v>8.9813217701262715E-2</v>
      </c>
      <c r="F6" s="216">
        <v>825</v>
      </c>
      <c r="G6" s="217">
        <v>23.022351837667575</v>
      </c>
      <c r="J6" s="187">
        <v>267.988</v>
      </c>
      <c r="K6" s="222">
        <v>28.285</v>
      </c>
      <c r="L6" s="201">
        <v>58.284821881669082</v>
      </c>
      <c r="M6" s="201">
        <v>-8.9813217701262715E-2</v>
      </c>
      <c r="N6" s="223">
        <v>630</v>
      </c>
      <c r="O6" s="217">
        <v>27.188530829738646</v>
      </c>
      <c r="P6" s="97"/>
      <c r="R6" s="98"/>
    </row>
    <row r="7" spans="1:18">
      <c r="A7" s="189" t="s">
        <v>123</v>
      </c>
      <c r="B7" s="187">
        <v>32.436</v>
      </c>
      <c r="C7" s="202">
        <v>2.3860000000000001</v>
      </c>
      <c r="D7" s="201">
        <v>36.719307182883341</v>
      </c>
      <c r="E7" s="201">
        <v>0.65180514245893306</v>
      </c>
      <c r="F7" s="216">
        <v>1410</v>
      </c>
      <c r="G7" s="217">
        <v>12.621778271056849</v>
      </c>
      <c r="J7" s="187">
        <v>54.393999999999998</v>
      </c>
      <c r="K7" s="215">
        <v>3.2149999999999999</v>
      </c>
      <c r="L7" s="201">
        <v>63.280692817116659</v>
      </c>
      <c r="M7" s="201">
        <v>-0.65180514245893306</v>
      </c>
      <c r="N7" s="216">
        <v>1000</v>
      </c>
      <c r="O7" s="217">
        <v>19.277861528845101</v>
      </c>
      <c r="P7" s="97"/>
      <c r="R7" s="98"/>
    </row>
    <row r="8" spans="1:18">
      <c r="A8" s="189" t="s">
        <v>126</v>
      </c>
      <c r="B8" s="187">
        <v>399.28500000000003</v>
      </c>
      <c r="C8" s="202">
        <v>104.54300000000001</v>
      </c>
      <c r="D8" s="201">
        <v>43.87163904579721</v>
      </c>
      <c r="E8" s="201">
        <v>3.1961382991969316</v>
      </c>
      <c r="F8" s="216">
        <v>1138</v>
      </c>
      <c r="G8" s="217">
        <v>22.480684223048701</v>
      </c>
      <c r="J8" s="187">
        <v>454.33600000000001</v>
      </c>
      <c r="K8" s="215">
        <v>72.033000000000001</v>
      </c>
      <c r="L8" s="201">
        <v>56.12836095420279</v>
      </c>
      <c r="M8" s="201">
        <v>-3.1961382991969316</v>
      </c>
      <c r="N8" s="216">
        <v>770</v>
      </c>
      <c r="O8" s="217">
        <v>28.666009297084095</v>
      </c>
      <c r="P8" s="97"/>
      <c r="R8" s="98"/>
    </row>
    <row r="9" spans="1:18">
      <c r="A9" s="189" t="s">
        <v>125</v>
      </c>
      <c r="B9" s="187">
        <v>175.01400000000001</v>
      </c>
      <c r="C9" s="202">
        <v>10.036</v>
      </c>
      <c r="D9" s="201">
        <v>45.529254758727262</v>
      </c>
      <c r="E9" s="201">
        <v>0.249912576905089</v>
      </c>
      <c r="F9" s="216">
        <v>760</v>
      </c>
      <c r="G9" s="217">
        <v>19.153896259727794</v>
      </c>
      <c r="J9" s="187">
        <v>165.71100000000001</v>
      </c>
      <c r="K9" s="215">
        <v>3.7629999999999999</v>
      </c>
      <c r="L9" s="201">
        <v>54.470745241272738</v>
      </c>
      <c r="M9" s="201">
        <v>-0.24991257690508917</v>
      </c>
      <c r="N9" s="216">
        <v>600</v>
      </c>
      <c r="O9" s="217">
        <v>26.027843655520755</v>
      </c>
      <c r="P9" s="97"/>
      <c r="R9" s="98"/>
    </row>
    <row r="10" spans="1:18">
      <c r="A10" s="189" t="s">
        <v>127</v>
      </c>
      <c r="B10" s="187">
        <v>2176.4090000000001</v>
      </c>
      <c r="C10" s="202">
        <v>344.81</v>
      </c>
      <c r="D10" s="201">
        <v>37.373298533699966</v>
      </c>
      <c r="E10" s="201">
        <v>2.3383649597101481</v>
      </c>
      <c r="F10" s="216">
        <v>1440</v>
      </c>
      <c r="G10" s="217">
        <v>28.096189640825781</v>
      </c>
      <c r="J10" s="187">
        <v>3523.6480000000001</v>
      </c>
      <c r="K10" s="215">
        <v>237.03900000000002</v>
      </c>
      <c r="L10" s="201">
        <v>62.626701466300034</v>
      </c>
      <c r="M10" s="201">
        <v>-2.3383649597101481</v>
      </c>
      <c r="N10" s="216">
        <v>1140</v>
      </c>
      <c r="O10" s="217">
        <v>31.160660769747718</v>
      </c>
      <c r="P10" s="97"/>
      <c r="R10" s="98"/>
    </row>
    <row r="11" spans="1:18">
      <c r="A11" s="189" t="s">
        <v>128</v>
      </c>
      <c r="B11" s="187">
        <v>268.29300000000001</v>
      </c>
      <c r="C11" s="202">
        <v>42.878</v>
      </c>
      <c r="D11" s="201">
        <v>38.044088619656961</v>
      </c>
      <c r="E11" s="201">
        <v>1.4928732996524232</v>
      </c>
      <c r="F11" s="216">
        <v>1210</v>
      </c>
      <c r="G11" s="217">
        <v>23.908189926684631</v>
      </c>
      <c r="J11" s="187">
        <v>410.02800000000002</v>
      </c>
      <c r="K11" s="215">
        <v>42.599000000000004</v>
      </c>
      <c r="L11" s="201">
        <v>61.955911380343039</v>
      </c>
      <c r="M11" s="201">
        <v>-1.4928732996524232</v>
      </c>
      <c r="N11" s="216">
        <v>870</v>
      </c>
      <c r="O11" s="217">
        <v>27.546411464582903</v>
      </c>
      <c r="P11" s="97"/>
      <c r="R11" s="98"/>
    </row>
    <row r="12" spans="1:18">
      <c r="A12" s="189" t="s">
        <v>129</v>
      </c>
      <c r="B12" s="187">
        <v>101.626</v>
      </c>
      <c r="C12" s="202">
        <v>29.196000000000002</v>
      </c>
      <c r="D12" s="201">
        <v>22.517404425221905</v>
      </c>
      <c r="E12" s="201">
        <v>4.9652119157406212</v>
      </c>
      <c r="F12" s="216">
        <v>1370</v>
      </c>
      <c r="G12" s="217">
        <v>22.64085962253754</v>
      </c>
      <c r="J12" s="187">
        <v>347.16399999999999</v>
      </c>
      <c r="K12" s="215">
        <v>8.7100000000000009</v>
      </c>
      <c r="L12" s="201">
        <v>77.482595574778088</v>
      </c>
      <c r="M12" s="201">
        <v>-4.9652119157406212</v>
      </c>
      <c r="N12" s="216">
        <v>990</v>
      </c>
      <c r="O12" s="217">
        <v>28.516205597354567</v>
      </c>
      <c r="P12" s="97"/>
      <c r="R12" s="98"/>
    </row>
    <row r="13" spans="1:18">
      <c r="A13" s="189" t="s">
        <v>131</v>
      </c>
      <c r="B13" s="187">
        <v>37.669000000000004</v>
      </c>
      <c r="C13" s="202">
        <v>4.0389999999999997</v>
      </c>
      <c r="D13" s="201">
        <v>39.665775119516461</v>
      </c>
      <c r="E13" s="201">
        <v>2.0916155941374228</v>
      </c>
      <c r="F13" s="216">
        <v>1200</v>
      </c>
      <c r="G13" s="217">
        <v>25.710796676312086</v>
      </c>
      <c r="J13" s="187">
        <v>49.939</v>
      </c>
      <c r="K13" s="215">
        <v>0.184</v>
      </c>
      <c r="L13" s="201">
        <v>60.334224880483539</v>
      </c>
      <c r="M13" s="201">
        <v>-2.0916155941374228</v>
      </c>
      <c r="N13" s="216">
        <v>950</v>
      </c>
      <c r="O13" s="217">
        <v>24.810268527603675</v>
      </c>
      <c r="P13" s="97"/>
      <c r="R13" s="98"/>
    </row>
    <row r="14" spans="1:18">
      <c r="A14" s="189" t="s">
        <v>130</v>
      </c>
      <c r="B14" s="187">
        <v>25.196999999999999</v>
      </c>
      <c r="C14" s="202">
        <v>4.5030000000000001</v>
      </c>
      <c r="D14" s="201">
        <v>15.532993046308627</v>
      </c>
      <c r="E14" s="201">
        <v>0.89791525281499318</v>
      </c>
      <c r="F14" s="216">
        <v>1577</v>
      </c>
      <c r="G14" s="217">
        <v>27.269119339603918</v>
      </c>
      <c r="J14" s="187">
        <v>137.01900000000001</v>
      </c>
      <c r="K14" s="215">
        <v>16.312999999999999</v>
      </c>
      <c r="L14" s="201">
        <v>84.467006953691367</v>
      </c>
      <c r="M14" s="201">
        <v>-0.89791525281499318</v>
      </c>
      <c r="N14" s="216">
        <v>1250</v>
      </c>
      <c r="O14" s="217">
        <v>27.69907823002649</v>
      </c>
      <c r="P14" s="97"/>
      <c r="R14" s="98"/>
    </row>
    <row r="15" spans="1:18">
      <c r="A15" s="189" t="s">
        <v>132</v>
      </c>
      <c r="B15" s="187">
        <v>944.37400000000002</v>
      </c>
      <c r="C15" s="202">
        <v>189.34200000000001</v>
      </c>
      <c r="D15" s="201">
        <v>37.27621909894377</v>
      </c>
      <c r="E15" s="201">
        <v>2.0391208140076671</v>
      </c>
      <c r="F15" s="216">
        <v>1148</v>
      </c>
      <c r="G15" s="217">
        <v>28.153782293879331</v>
      </c>
      <c r="J15" s="187">
        <v>1432.8230000000001</v>
      </c>
      <c r="K15" s="215">
        <v>191.26500000000001</v>
      </c>
      <c r="L15" s="201">
        <v>62.72378090105623</v>
      </c>
      <c r="M15" s="201">
        <v>-2.0391208140076671</v>
      </c>
      <c r="N15" s="216">
        <v>910</v>
      </c>
      <c r="O15" s="217">
        <v>31.941837896237008</v>
      </c>
      <c r="P15" s="97"/>
      <c r="R15" s="98"/>
    </row>
    <row r="16" spans="1:18">
      <c r="A16" s="189" t="s">
        <v>133</v>
      </c>
      <c r="B16" s="187">
        <v>544.44100000000003</v>
      </c>
      <c r="C16" s="202">
        <v>132.9</v>
      </c>
      <c r="D16" s="201">
        <v>41.094507986181092</v>
      </c>
      <c r="E16" s="201">
        <v>4.6680520024815237</v>
      </c>
      <c r="F16" s="216">
        <v>995</v>
      </c>
      <c r="G16" s="217">
        <v>25.384017735622411</v>
      </c>
      <c r="J16" s="187">
        <v>668.11800000000005</v>
      </c>
      <c r="K16" s="215">
        <v>69.582999999999998</v>
      </c>
      <c r="L16" s="201">
        <v>58.905492013818908</v>
      </c>
      <c r="M16" s="201">
        <v>-4.6680520024815237</v>
      </c>
      <c r="N16" s="216">
        <v>805</v>
      </c>
      <c r="O16" s="217">
        <v>28.428660805426588</v>
      </c>
      <c r="P16" s="97"/>
      <c r="R16" s="98"/>
    </row>
    <row r="17" spans="1:18">
      <c r="A17" s="189" t="s">
        <v>135</v>
      </c>
      <c r="B17" s="187">
        <v>89.019000000000005</v>
      </c>
      <c r="C17" s="202">
        <v>14.153</v>
      </c>
      <c r="D17" s="201">
        <v>44.877721706602678</v>
      </c>
      <c r="E17" s="201">
        <v>2.833288244476698</v>
      </c>
      <c r="F17" s="216">
        <v>1810</v>
      </c>
      <c r="G17" s="217">
        <v>24.83290084139341</v>
      </c>
      <c r="J17" s="187">
        <v>109.30200000000001</v>
      </c>
      <c r="K17" s="215">
        <v>6.5270000000000001</v>
      </c>
      <c r="L17" s="201">
        <v>55.122278293397322</v>
      </c>
      <c r="M17" s="201">
        <v>-2.833288244476698</v>
      </c>
      <c r="N17" s="216">
        <v>1210</v>
      </c>
      <c r="O17" s="217">
        <v>29.114746299244292</v>
      </c>
      <c r="P17" s="97"/>
      <c r="R17" s="98"/>
    </row>
    <row r="18" spans="1:18">
      <c r="A18" s="189" t="s">
        <v>137</v>
      </c>
      <c r="B18" s="187">
        <v>84.435000000000002</v>
      </c>
      <c r="C18" s="202">
        <v>10.798</v>
      </c>
      <c r="D18" s="201">
        <v>46.571980143408716</v>
      </c>
      <c r="E18" s="201">
        <v>1.9210345162144336</v>
      </c>
      <c r="F18" s="216">
        <v>930</v>
      </c>
      <c r="G18" s="217">
        <v>16.051400485580626</v>
      </c>
      <c r="J18" s="187">
        <v>79.397000000000006</v>
      </c>
      <c r="K18" s="215">
        <v>3.6040000000000001</v>
      </c>
      <c r="L18" s="201">
        <v>53.428019856591284</v>
      </c>
      <c r="M18" s="201">
        <v>-1.9210345162144336</v>
      </c>
      <c r="N18" s="216">
        <v>640</v>
      </c>
      <c r="O18" s="217">
        <v>29.026285627920451</v>
      </c>
      <c r="P18" s="97"/>
      <c r="R18" s="98"/>
    </row>
    <row r="19" spans="1:18">
      <c r="A19" s="189" t="s">
        <v>138</v>
      </c>
      <c r="B19" s="187">
        <v>442.70499999999998</v>
      </c>
      <c r="C19" s="202">
        <v>83.894999999999996</v>
      </c>
      <c r="D19" s="201">
        <v>27.172785538128014</v>
      </c>
      <c r="E19" s="201">
        <v>2.6530527602317875</v>
      </c>
      <c r="F19" s="216">
        <v>980</v>
      </c>
      <c r="G19" s="217">
        <v>23.789656769180379</v>
      </c>
      <c r="J19" s="187">
        <v>1158.2329999999999</v>
      </c>
      <c r="K19" s="215">
        <v>80.332000000000008</v>
      </c>
      <c r="L19" s="201">
        <v>72.827214461871989</v>
      </c>
      <c r="M19" s="201">
        <v>-2.6530527602317875</v>
      </c>
      <c r="N19" s="216">
        <v>860</v>
      </c>
      <c r="O19" s="217">
        <v>28.161259435709397</v>
      </c>
      <c r="P19" s="97"/>
      <c r="R19" s="98"/>
    </row>
    <row r="20" spans="1:18">
      <c r="A20" s="189" t="s">
        <v>139</v>
      </c>
      <c r="B20" s="187">
        <v>336.21</v>
      </c>
      <c r="C20" s="202">
        <v>65.62</v>
      </c>
      <c r="D20" s="201">
        <v>42.8502605095996</v>
      </c>
      <c r="E20" s="201">
        <v>4.2079606222747756</v>
      </c>
      <c r="F20" s="216">
        <v>840</v>
      </c>
      <c r="G20" s="217">
        <v>23.398173760447339</v>
      </c>
      <c r="J20" s="187">
        <v>416.01499999999999</v>
      </c>
      <c r="K20" s="215">
        <v>18.754000000000001</v>
      </c>
      <c r="L20" s="201">
        <v>57.1497394904004</v>
      </c>
      <c r="M20" s="201">
        <v>-4.2079606222747756</v>
      </c>
      <c r="N20" s="216">
        <v>670</v>
      </c>
      <c r="O20" s="217">
        <v>28.103073206494962</v>
      </c>
      <c r="P20" s="97"/>
      <c r="R20" s="98"/>
    </row>
    <row r="21" spans="1:18">
      <c r="A21" s="189" t="s">
        <v>136</v>
      </c>
      <c r="B21" s="187">
        <v>148.958</v>
      </c>
      <c r="C21" s="202">
        <v>24.622</v>
      </c>
      <c r="D21" s="201">
        <v>41.661911953907257</v>
      </c>
      <c r="E21" s="201">
        <v>4.4628513845644093</v>
      </c>
      <c r="F21" s="216">
        <v>763</v>
      </c>
      <c r="G21" s="217">
        <v>18.299117872151882</v>
      </c>
      <c r="J21" s="187">
        <v>201.43600000000001</v>
      </c>
      <c r="K21" s="215">
        <v>0.84599999999999997</v>
      </c>
      <c r="L21" s="201">
        <v>58.338088046092743</v>
      </c>
      <c r="M21" s="201">
        <v>-4.4628513845644093</v>
      </c>
      <c r="N21" s="216">
        <v>630</v>
      </c>
      <c r="O21" s="217">
        <v>26.851704759824464</v>
      </c>
      <c r="P21" s="97"/>
      <c r="R21" s="98"/>
    </row>
    <row r="22" spans="1:18">
      <c r="A22" s="189" t="s">
        <v>140</v>
      </c>
      <c r="B22" s="187">
        <v>181.54599999999999</v>
      </c>
      <c r="C22" s="202">
        <v>33.774000000000001</v>
      </c>
      <c r="D22" s="201">
        <v>48.12799066845168</v>
      </c>
      <c r="E22" s="201">
        <v>4.818240904385064</v>
      </c>
      <c r="F22" s="216">
        <v>825</v>
      </c>
      <c r="G22" s="217">
        <v>16.782523437586068</v>
      </c>
      <c r="J22" s="187">
        <v>181.61099999999999</v>
      </c>
      <c r="K22" s="215">
        <v>3.9279999999999999</v>
      </c>
      <c r="L22" s="201">
        <v>51.87200933154832</v>
      </c>
      <c r="M22" s="201">
        <v>-4.818240904385064</v>
      </c>
      <c r="N22" s="216">
        <v>693</v>
      </c>
      <c r="O22" s="217">
        <v>25.432930824674717</v>
      </c>
      <c r="P22" s="97"/>
      <c r="R22" s="98"/>
    </row>
    <row r="23" spans="1:18">
      <c r="A23" s="189" t="s">
        <v>141</v>
      </c>
      <c r="B23" s="187">
        <v>235</v>
      </c>
      <c r="C23" s="202">
        <v>34.573999999999998</v>
      </c>
      <c r="D23" s="201">
        <v>42.147854674197085</v>
      </c>
      <c r="E23" s="201">
        <v>3.0424026687417651</v>
      </c>
      <c r="F23" s="216">
        <v>810</v>
      </c>
      <c r="G23" s="217">
        <v>20.406808510638296</v>
      </c>
      <c r="J23" s="187">
        <v>271.19299999999998</v>
      </c>
      <c r="K23" s="215">
        <v>15.934000000000001</v>
      </c>
      <c r="L23" s="201">
        <v>57.852145325802915</v>
      </c>
      <c r="M23" s="201">
        <v>-3.0424026687417651</v>
      </c>
      <c r="N23" s="216">
        <v>620</v>
      </c>
      <c r="O23" s="217">
        <v>24.995482921756828</v>
      </c>
      <c r="P23" s="97"/>
      <c r="R23" s="98"/>
    </row>
    <row r="24" spans="1:18">
      <c r="A24" s="189" t="s">
        <v>142</v>
      </c>
      <c r="B24" s="187">
        <v>246.602</v>
      </c>
      <c r="C24" s="202">
        <v>29.981999999999999</v>
      </c>
      <c r="D24" s="201">
        <v>42.384003519940599</v>
      </c>
      <c r="E24" s="201">
        <v>0.13127909501028512</v>
      </c>
      <c r="F24" s="216">
        <v>850</v>
      </c>
      <c r="G24" s="217">
        <v>28.34607991824884</v>
      </c>
      <c r="J24" s="187">
        <v>279.52800000000002</v>
      </c>
      <c r="K24" s="215">
        <v>37.402999999999999</v>
      </c>
      <c r="L24" s="201">
        <v>57.615996480059401</v>
      </c>
      <c r="M24" s="201">
        <v>-0.13127909501028512</v>
      </c>
      <c r="N24" s="216">
        <v>740</v>
      </c>
      <c r="O24" s="217">
        <v>31.559986834950344</v>
      </c>
      <c r="P24" s="97"/>
      <c r="R24" s="98"/>
    </row>
    <row r="25" spans="1:18">
      <c r="A25" s="189" t="s">
        <v>145</v>
      </c>
      <c r="B25" s="187">
        <v>49.901000000000003</v>
      </c>
      <c r="C25" s="202">
        <v>17.181999999999999</v>
      </c>
      <c r="D25" s="201">
        <v>30.209525193270494</v>
      </c>
      <c r="E25" s="201">
        <v>8.99249138893747</v>
      </c>
      <c r="F25" s="216">
        <v>965</v>
      </c>
      <c r="G25" s="217">
        <v>18.334301917797237</v>
      </c>
      <c r="J25" s="187">
        <v>102.375</v>
      </c>
      <c r="K25" s="215">
        <v>-6.4430000000000005</v>
      </c>
      <c r="L25" s="201">
        <v>69.790474806729506</v>
      </c>
      <c r="M25" s="201">
        <v>-8.99249138893747</v>
      </c>
      <c r="N25" s="216">
        <v>710</v>
      </c>
      <c r="O25" s="217">
        <v>27.131623931623931</v>
      </c>
      <c r="P25" s="97"/>
      <c r="R25" s="98"/>
    </row>
    <row r="26" spans="1:18">
      <c r="A26" s="189" t="s">
        <v>144</v>
      </c>
      <c r="B26" s="187">
        <v>268.15300000000002</v>
      </c>
      <c r="C26" s="202">
        <v>48.536000000000001</v>
      </c>
      <c r="D26" s="201">
        <v>37.045228796454523</v>
      </c>
      <c r="E26" s="201">
        <v>2.6759947046882573</v>
      </c>
      <c r="F26" s="216">
        <v>1400</v>
      </c>
      <c r="G26" s="217">
        <v>23.29528291684225</v>
      </c>
      <c r="J26" s="187">
        <v>450.23900000000003</v>
      </c>
      <c r="K26" s="215">
        <v>38.597000000000001</v>
      </c>
      <c r="L26" s="201">
        <v>62.954771203545477</v>
      </c>
      <c r="M26" s="201">
        <v>-2.6759947046882573</v>
      </c>
      <c r="N26" s="216">
        <v>1130</v>
      </c>
      <c r="O26" s="217">
        <v>26.836857757768652</v>
      </c>
      <c r="P26" s="97"/>
      <c r="R26" s="98"/>
    </row>
    <row r="27" spans="1:18">
      <c r="A27" s="189" t="s">
        <v>143</v>
      </c>
      <c r="B27" s="187">
        <v>151.09399999999999</v>
      </c>
      <c r="C27" s="202">
        <v>26.359000000000002</v>
      </c>
      <c r="D27" s="201">
        <v>15.540924860604402</v>
      </c>
      <c r="E27" s="201">
        <v>1.2753391921799118</v>
      </c>
      <c r="F27" s="216">
        <v>1290</v>
      </c>
      <c r="G27" s="217">
        <v>21.592518564602166</v>
      </c>
      <c r="J27" s="187">
        <v>816.43000000000006</v>
      </c>
      <c r="K27" s="215">
        <v>69.694000000000003</v>
      </c>
      <c r="L27" s="201">
        <v>84.459075139395594</v>
      </c>
      <c r="M27" s="201">
        <v>-1.2753391921799118</v>
      </c>
      <c r="N27" s="216">
        <v>1020</v>
      </c>
      <c r="O27" s="217">
        <v>26.730766875298556</v>
      </c>
      <c r="P27" s="97"/>
      <c r="R27" s="98"/>
    </row>
    <row r="28" spans="1:18">
      <c r="A28" s="189" t="s">
        <v>146</v>
      </c>
      <c r="B28" s="187">
        <v>462.57800000000003</v>
      </c>
      <c r="C28" s="202">
        <v>96.19</v>
      </c>
      <c r="D28" s="201">
        <v>41.508445207771942</v>
      </c>
      <c r="E28" s="201">
        <v>4.3809734241559894</v>
      </c>
      <c r="F28" s="216">
        <v>927</v>
      </c>
      <c r="G28" s="217">
        <v>28.163466485652151</v>
      </c>
      <c r="J28" s="187">
        <v>610.88800000000003</v>
      </c>
      <c r="K28" s="215">
        <v>29.254999999999999</v>
      </c>
      <c r="L28" s="201">
        <v>58.491554792228058</v>
      </c>
      <c r="M28" s="201">
        <v>-4.3809734241559894</v>
      </c>
      <c r="N28" s="216">
        <v>690</v>
      </c>
      <c r="O28" s="217">
        <v>28.250022917457862</v>
      </c>
      <c r="P28" s="97"/>
      <c r="R28" s="98"/>
    </row>
    <row r="29" spans="1:18">
      <c r="A29" s="189" t="s">
        <v>147</v>
      </c>
      <c r="B29" s="187">
        <v>176.387</v>
      </c>
      <c r="C29" s="202">
        <v>36.552</v>
      </c>
      <c r="D29" s="201">
        <v>29.662821202744517</v>
      </c>
      <c r="E29" s="201">
        <v>3.1547210052157126</v>
      </c>
      <c r="F29" s="216">
        <v>1060</v>
      </c>
      <c r="G29" s="217">
        <v>19.54735893234762</v>
      </c>
      <c r="J29" s="187">
        <v>411.20699999999999</v>
      </c>
      <c r="K29" s="215">
        <v>31.304000000000002</v>
      </c>
      <c r="L29" s="201">
        <v>70.33717879725549</v>
      </c>
      <c r="M29" s="201">
        <v>-3.1547210052157126</v>
      </c>
      <c r="N29" s="216">
        <v>780</v>
      </c>
      <c r="O29" s="217">
        <v>25.855347793203908</v>
      </c>
      <c r="P29" s="97"/>
      <c r="R29" s="98"/>
    </row>
    <row r="30" spans="1:18">
      <c r="A30" s="189" t="s">
        <v>149</v>
      </c>
      <c r="B30" s="187">
        <v>164.16200000000001</v>
      </c>
      <c r="C30" s="202">
        <v>18.359000000000002</v>
      </c>
      <c r="D30" s="201">
        <v>45.734965537607749</v>
      </c>
      <c r="E30" s="201">
        <v>1.2214896501042389</v>
      </c>
      <c r="F30" s="216">
        <v>790</v>
      </c>
      <c r="G30" s="217">
        <v>23.223401274350948</v>
      </c>
      <c r="J30" s="187">
        <v>155.917</v>
      </c>
      <c r="K30" s="215">
        <v>15.765000000000001</v>
      </c>
      <c r="L30" s="201">
        <v>54.265034462392251</v>
      </c>
      <c r="M30" s="201">
        <v>-1.2214896501042389</v>
      </c>
      <c r="N30" s="216">
        <v>650</v>
      </c>
      <c r="O30" s="217">
        <v>28.482461822636402</v>
      </c>
      <c r="P30" s="97"/>
      <c r="R30" s="98"/>
    </row>
    <row r="31" spans="1:18">
      <c r="A31" s="189" t="s">
        <v>148</v>
      </c>
      <c r="B31" s="187">
        <v>329.74400000000003</v>
      </c>
      <c r="C31" s="202">
        <v>52.350999999999999</v>
      </c>
      <c r="D31" s="201">
        <v>42.288208845353793</v>
      </c>
      <c r="E31" s="201">
        <v>2.6739930666734679</v>
      </c>
      <c r="F31" s="216">
        <v>843</v>
      </c>
      <c r="G31" s="217">
        <v>21.321388713668785</v>
      </c>
      <c r="J31" s="187">
        <v>407.661</v>
      </c>
      <c r="K31" s="215">
        <v>26.483000000000001</v>
      </c>
      <c r="L31" s="201">
        <v>57.711791154646207</v>
      </c>
      <c r="M31" s="201">
        <v>-2.6739930666734679</v>
      </c>
      <c r="N31" s="216">
        <v>670</v>
      </c>
      <c r="O31" s="217">
        <v>25.570265490198963</v>
      </c>
      <c r="P31" s="97"/>
      <c r="R31" s="98"/>
    </row>
    <row r="32" spans="1:18">
      <c r="A32" s="189" t="s">
        <v>150</v>
      </c>
      <c r="B32" s="187">
        <v>56.673000000000002</v>
      </c>
      <c r="C32" s="202">
        <v>6.22</v>
      </c>
      <c r="D32" s="201">
        <v>42.239066273141937</v>
      </c>
      <c r="E32" s="201">
        <v>9.1990496453853154E-2</v>
      </c>
      <c r="F32" s="216">
        <v>860</v>
      </c>
      <c r="G32" s="217">
        <v>23.647945229650805</v>
      </c>
      <c r="J32" s="187">
        <v>64.158000000000001</v>
      </c>
      <c r="K32" s="215">
        <v>4.3689999999999998</v>
      </c>
      <c r="L32" s="201">
        <v>57.760933726858063</v>
      </c>
      <c r="M32" s="201">
        <v>-9.1990496453853154E-2</v>
      </c>
      <c r="N32" s="216">
        <v>640</v>
      </c>
      <c r="O32" s="217">
        <v>25.039745627980921</v>
      </c>
      <c r="P32" s="97"/>
      <c r="R32" s="98"/>
    </row>
    <row r="33" spans="1:18">
      <c r="A33" s="189" t="s">
        <v>153</v>
      </c>
      <c r="B33" s="187">
        <v>107.55800000000001</v>
      </c>
      <c r="C33" s="202">
        <v>21.321999999999999</v>
      </c>
      <c r="D33" s="201">
        <v>43.526893208205351</v>
      </c>
      <c r="E33" s="201">
        <v>3.6607726612227225</v>
      </c>
      <c r="F33" s="216">
        <v>800</v>
      </c>
      <c r="G33" s="217">
        <v>19.286338533628367</v>
      </c>
      <c r="J33" s="187">
        <v>134.04900000000001</v>
      </c>
      <c r="K33" s="215">
        <v>10.342000000000001</v>
      </c>
      <c r="L33" s="201">
        <v>56.473106791794649</v>
      </c>
      <c r="M33" s="201">
        <v>-3.6607726612227225</v>
      </c>
      <c r="N33" s="216">
        <v>680</v>
      </c>
      <c r="O33" s="217">
        <v>27.110235809293613</v>
      </c>
      <c r="P33" s="97"/>
      <c r="R33" s="98"/>
    </row>
    <row r="34" spans="1:18">
      <c r="A34" s="189" t="s">
        <v>157</v>
      </c>
      <c r="B34" s="187">
        <v>187.66200000000001</v>
      </c>
      <c r="C34" s="202">
        <v>49.198999999999998</v>
      </c>
      <c r="D34" s="201">
        <v>41.017402593996302</v>
      </c>
      <c r="E34" s="201">
        <v>5.0863049364994879</v>
      </c>
      <c r="F34" s="216">
        <v>1271</v>
      </c>
      <c r="G34" s="217">
        <v>19.934776353230809</v>
      </c>
      <c r="J34" s="187">
        <v>254.98400000000001</v>
      </c>
      <c r="K34" s="215">
        <v>21.777999999999999</v>
      </c>
      <c r="L34" s="201">
        <v>58.982597406003698</v>
      </c>
      <c r="M34" s="201">
        <v>-5.0863049364994879</v>
      </c>
      <c r="N34" s="216">
        <v>810</v>
      </c>
      <c r="O34" s="217">
        <v>27.169547893201141</v>
      </c>
      <c r="P34" s="97"/>
      <c r="R34" s="98"/>
    </row>
    <row r="35" spans="1:18">
      <c r="A35" s="189" t="s">
        <v>154</v>
      </c>
      <c r="B35" s="187">
        <v>35.975999999999999</v>
      </c>
      <c r="C35" s="202">
        <v>10.092000000000001</v>
      </c>
      <c r="D35" s="201">
        <v>23.025818921928803</v>
      </c>
      <c r="E35" s="201">
        <v>4.5086781905146225</v>
      </c>
      <c r="F35" s="216">
        <v>1290</v>
      </c>
      <c r="G35" s="217">
        <v>14.851567711807872</v>
      </c>
      <c r="J35" s="187">
        <v>115.822</v>
      </c>
      <c r="K35" s="215">
        <v>7.7320000000000002</v>
      </c>
      <c r="L35" s="201">
        <v>76.974181078071197</v>
      </c>
      <c r="M35" s="201">
        <v>-4.5086781905146225</v>
      </c>
      <c r="N35" s="216">
        <v>950</v>
      </c>
      <c r="O35" s="217">
        <v>25.651430643573757</v>
      </c>
      <c r="P35" s="97"/>
      <c r="R35" s="98"/>
    </row>
    <row r="36" spans="1:18">
      <c r="A36" s="189" t="s">
        <v>155</v>
      </c>
      <c r="B36" s="187">
        <v>234.49</v>
      </c>
      <c r="C36" s="202">
        <v>43.277000000000001</v>
      </c>
      <c r="D36" s="201">
        <v>20.540487509186676</v>
      </c>
      <c r="E36" s="201">
        <v>2.1388037541126046</v>
      </c>
      <c r="F36" s="216">
        <v>1490</v>
      </c>
      <c r="G36" s="217">
        <v>28.590984690178683</v>
      </c>
      <c r="J36" s="187">
        <v>901.23</v>
      </c>
      <c r="K36" s="215">
        <v>58.743000000000002</v>
      </c>
      <c r="L36" s="201">
        <v>79.459512490813324</v>
      </c>
      <c r="M36" s="201">
        <v>-2.1388037541126046</v>
      </c>
      <c r="N36" s="216">
        <v>1100</v>
      </c>
      <c r="O36" s="217">
        <v>30.251988948437138</v>
      </c>
      <c r="P36" s="97"/>
      <c r="R36" s="98"/>
    </row>
    <row r="37" spans="1:18">
      <c r="A37" s="189" t="s">
        <v>156</v>
      </c>
      <c r="B37" s="187">
        <v>106.726</v>
      </c>
      <c r="C37" s="202">
        <v>13.839</v>
      </c>
      <c r="D37" s="201">
        <v>44.151460118232549</v>
      </c>
      <c r="E37" s="201">
        <v>3.4725661784404807</v>
      </c>
      <c r="F37" s="216">
        <v>960</v>
      </c>
      <c r="G37" s="217">
        <v>22.683319903303786</v>
      </c>
      <c r="J37" s="187">
        <v>101.71000000000001</v>
      </c>
      <c r="K37" s="215">
        <v>-3.5390000000000001</v>
      </c>
      <c r="L37" s="201">
        <v>55.848539881767451</v>
      </c>
      <c r="M37" s="201">
        <v>-3.4725661784404807</v>
      </c>
      <c r="N37" s="216">
        <v>690</v>
      </c>
      <c r="O37" s="217">
        <v>29.942975125356408</v>
      </c>
      <c r="P37" s="97"/>
      <c r="R37" s="98"/>
    </row>
    <row r="38" spans="1:18">
      <c r="A38" s="189" t="s">
        <v>158</v>
      </c>
      <c r="B38" s="187">
        <v>411.23099999999999</v>
      </c>
      <c r="C38" s="202">
        <v>73.802999999999997</v>
      </c>
      <c r="D38" s="201">
        <v>12.284077755457146</v>
      </c>
      <c r="E38" s="201">
        <v>1.7116472632626731</v>
      </c>
      <c r="F38" s="216">
        <v>1178</v>
      </c>
      <c r="G38" s="217">
        <v>28.813732427759582</v>
      </c>
      <c r="J38" s="187">
        <v>2893.5349999999999</v>
      </c>
      <c r="K38" s="215">
        <v>80.042000000000002</v>
      </c>
      <c r="L38" s="201">
        <v>87.715922244542853</v>
      </c>
      <c r="M38" s="201">
        <v>-1.7116472632626731</v>
      </c>
      <c r="N38" s="216">
        <v>1100</v>
      </c>
      <c r="O38" s="217">
        <v>30.001434231830615</v>
      </c>
      <c r="P38" s="97"/>
      <c r="R38" s="98"/>
    </row>
    <row r="39" spans="1:18">
      <c r="A39" s="189" t="s">
        <v>151</v>
      </c>
      <c r="B39" s="187">
        <v>562.50900000000001</v>
      </c>
      <c r="C39" s="202">
        <v>117.3</v>
      </c>
      <c r="D39" s="201">
        <v>42.021685083698387</v>
      </c>
      <c r="E39" s="201">
        <v>3.1917744465064999</v>
      </c>
      <c r="F39" s="216">
        <v>900</v>
      </c>
      <c r="G39" s="217">
        <v>22.271643653701538</v>
      </c>
      <c r="J39" s="187">
        <v>591.61599999999999</v>
      </c>
      <c r="K39" s="215">
        <v>63.722000000000001</v>
      </c>
      <c r="L39" s="201">
        <v>57.978314916301613</v>
      </c>
      <c r="M39" s="201">
        <v>-3.1917744465064999</v>
      </c>
      <c r="N39" s="216">
        <v>750</v>
      </c>
      <c r="O39" s="217">
        <v>25.163619645175249</v>
      </c>
      <c r="P39" s="97"/>
      <c r="R39" s="98"/>
    </row>
    <row r="40" spans="1:18">
      <c r="A40" s="189" t="s">
        <v>152</v>
      </c>
      <c r="B40" s="187">
        <v>30.567</v>
      </c>
      <c r="C40" s="202">
        <v>6.8490000000000002</v>
      </c>
      <c r="D40" s="201">
        <v>28.02769117916743</v>
      </c>
      <c r="E40" s="201">
        <v>2.747097695971064</v>
      </c>
      <c r="F40" s="216">
        <v>906</v>
      </c>
      <c r="G40" s="217">
        <v>14.934406385971799</v>
      </c>
      <c r="J40" s="187">
        <v>73.924999999999997</v>
      </c>
      <c r="K40" s="215">
        <v>6.1920000000000002</v>
      </c>
      <c r="L40" s="201">
        <v>71.972308820832566</v>
      </c>
      <c r="M40" s="201">
        <v>-2.747097695971064</v>
      </c>
      <c r="N40" s="216">
        <v>690</v>
      </c>
      <c r="O40" s="217">
        <v>23.396685830233345</v>
      </c>
      <c r="P40" s="97"/>
      <c r="R40" s="98"/>
    </row>
    <row r="41" spans="1:18">
      <c r="A41" s="189" t="s">
        <v>159</v>
      </c>
      <c r="B41" s="187">
        <v>590.62599999999998</v>
      </c>
      <c r="C41" s="202">
        <v>83.89</v>
      </c>
      <c r="D41" s="201">
        <v>38.198328945181409</v>
      </c>
      <c r="E41" s="201">
        <v>1.9047521725663188</v>
      </c>
      <c r="F41" s="216">
        <v>833</v>
      </c>
      <c r="G41" s="217">
        <v>24.561566879886765</v>
      </c>
      <c r="J41" s="187">
        <v>911.63700000000006</v>
      </c>
      <c r="K41" s="215">
        <v>61.042000000000002</v>
      </c>
      <c r="L41" s="201">
        <v>61.801671054818591</v>
      </c>
      <c r="M41" s="201">
        <v>-1.9047521725663188</v>
      </c>
      <c r="N41" s="216">
        <v>656</v>
      </c>
      <c r="O41" s="217">
        <v>26.123336371823434</v>
      </c>
      <c r="P41" s="97"/>
      <c r="R41" s="98"/>
    </row>
    <row r="42" spans="1:18">
      <c r="A42" s="189" t="s">
        <v>160</v>
      </c>
      <c r="B42" s="187">
        <v>257.233</v>
      </c>
      <c r="C42" s="202">
        <v>33.541000000000004</v>
      </c>
      <c r="D42" s="201">
        <v>51.699202302449763</v>
      </c>
      <c r="E42" s="201">
        <v>3.2578483214328671</v>
      </c>
      <c r="F42" s="216">
        <v>810</v>
      </c>
      <c r="G42" s="217">
        <v>19.551146237069116</v>
      </c>
      <c r="J42" s="187">
        <v>207.83100000000002</v>
      </c>
      <c r="K42" s="215">
        <v>3.44</v>
      </c>
      <c r="L42" s="201">
        <v>48.300797697550237</v>
      </c>
      <c r="M42" s="201">
        <v>-3.2578483214328671</v>
      </c>
      <c r="N42" s="216">
        <v>620</v>
      </c>
      <c r="O42" s="217">
        <v>24.6507980041476</v>
      </c>
      <c r="P42" s="97"/>
      <c r="R42" s="98"/>
    </row>
    <row r="43" spans="1:18">
      <c r="A43" s="189" t="s">
        <v>161</v>
      </c>
      <c r="B43" s="187">
        <v>228.58100000000002</v>
      </c>
      <c r="C43" s="202">
        <v>38.661000000000001</v>
      </c>
      <c r="D43" s="201">
        <v>38.383816333453119</v>
      </c>
      <c r="E43" s="201">
        <v>2.2003077219609679</v>
      </c>
      <c r="F43" s="216">
        <v>1105</v>
      </c>
      <c r="G43" s="217">
        <v>23.125719110512247</v>
      </c>
      <c r="J43" s="187">
        <v>337.52199999999999</v>
      </c>
      <c r="K43" s="215">
        <v>29.481000000000002</v>
      </c>
      <c r="L43" s="201">
        <v>61.616183666546881</v>
      </c>
      <c r="M43" s="201">
        <v>-2.2003077219609679</v>
      </c>
      <c r="N43" s="216">
        <v>810</v>
      </c>
      <c r="O43" s="217">
        <v>30.376686556728156</v>
      </c>
      <c r="P43" s="97"/>
      <c r="R43" s="98"/>
    </row>
    <row r="44" spans="1:18">
      <c r="A44" s="189" t="s">
        <v>162</v>
      </c>
      <c r="B44" s="187">
        <v>601.24199999999996</v>
      </c>
      <c r="C44" s="202">
        <v>69.525000000000006</v>
      </c>
      <c r="D44" s="201">
        <v>39.406298930821606</v>
      </c>
      <c r="E44" s="201">
        <v>2.2594257144886782</v>
      </c>
      <c r="F44" s="216">
        <v>933</v>
      </c>
      <c r="G44" s="217">
        <v>24.76390538252484</v>
      </c>
      <c r="J44" s="187">
        <v>884.61699999999996</v>
      </c>
      <c r="K44" s="215">
        <v>29.254999999999999</v>
      </c>
      <c r="L44" s="201">
        <v>60.593701069178394</v>
      </c>
      <c r="M44" s="201">
        <v>-2.2594257144886782</v>
      </c>
      <c r="N44" s="216">
        <v>770</v>
      </c>
      <c r="O44" s="217">
        <v>29.540241709123837</v>
      </c>
      <c r="P44" s="97"/>
      <c r="R44" s="98"/>
    </row>
    <row r="45" spans="1:18">
      <c r="A45" s="189" t="s">
        <v>164</v>
      </c>
      <c r="B45" s="187">
        <v>29.019000000000002</v>
      </c>
      <c r="C45" s="202">
        <v>7.0150000000000006</v>
      </c>
      <c r="D45" s="201">
        <v>18.031951581733789</v>
      </c>
      <c r="E45" s="201">
        <v>3.265652886971516</v>
      </c>
      <c r="F45" s="216">
        <v>1230</v>
      </c>
      <c r="G45" s="217">
        <v>23.119335607705295</v>
      </c>
      <c r="J45" s="187">
        <v>130.95599999999999</v>
      </c>
      <c r="K45" s="215">
        <v>4.42</v>
      </c>
      <c r="L45" s="201">
        <v>81.968048418266207</v>
      </c>
      <c r="M45" s="201">
        <v>-3.265652886971516</v>
      </c>
      <c r="N45" s="216">
        <v>870</v>
      </c>
      <c r="O45" s="217">
        <v>26.475304682488776</v>
      </c>
      <c r="P45" s="97"/>
      <c r="R45" s="98"/>
    </row>
    <row r="46" spans="1:18">
      <c r="A46" s="189" t="s">
        <v>165</v>
      </c>
      <c r="B46" s="187">
        <v>224.149</v>
      </c>
      <c r="C46" s="202">
        <v>31.581</v>
      </c>
      <c r="D46" s="201">
        <v>39.086779489593958</v>
      </c>
      <c r="E46" s="201">
        <v>0.70184578736383685</v>
      </c>
      <c r="F46" s="216">
        <v>890</v>
      </c>
      <c r="G46" s="217">
        <v>22.090216775448475</v>
      </c>
      <c r="J46" s="187">
        <v>248.88300000000001</v>
      </c>
      <c r="K46" s="215">
        <v>29.335000000000001</v>
      </c>
      <c r="L46" s="201">
        <v>60.913220510406042</v>
      </c>
      <c r="M46" s="201">
        <v>-0.70184578736383685</v>
      </c>
      <c r="N46" s="216">
        <v>740</v>
      </c>
      <c r="O46" s="217">
        <v>28.332188216953348</v>
      </c>
      <c r="P46" s="97"/>
      <c r="R46" s="98"/>
    </row>
    <row r="47" spans="1:18">
      <c r="A47" s="189" t="s">
        <v>166</v>
      </c>
      <c r="B47" s="187">
        <v>41.487000000000002</v>
      </c>
      <c r="C47" s="202">
        <v>4.8689999999999998</v>
      </c>
      <c r="D47" s="201">
        <v>38.13458833910893</v>
      </c>
      <c r="E47" s="201">
        <v>1.1478303620779329</v>
      </c>
      <c r="F47" s="216">
        <v>710</v>
      </c>
      <c r="G47" s="217">
        <v>11.203509533106756</v>
      </c>
      <c r="J47" s="187">
        <v>60.002000000000002</v>
      </c>
      <c r="K47" s="215">
        <v>3.4969999999999999</v>
      </c>
      <c r="L47" s="201">
        <v>61.86541166089107</v>
      </c>
      <c r="M47" s="201">
        <v>-1.1478303620779329</v>
      </c>
      <c r="N47" s="216">
        <v>608</v>
      </c>
      <c r="O47" s="217">
        <v>22.13926202459918</v>
      </c>
      <c r="P47" s="97"/>
      <c r="R47" s="98"/>
    </row>
    <row r="48" spans="1:18">
      <c r="A48" s="189" t="s">
        <v>167</v>
      </c>
      <c r="B48" s="187">
        <v>350.28000000000003</v>
      </c>
      <c r="C48" s="202">
        <v>61.4</v>
      </c>
      <c r="D48" s="201">
        <v>41.799772075012385</v>
      </c>
      <c r="E48" s="201">
        <v>2.508024593313074</v>
      </c>
      <c r="F48" s="216">
        <v>865</v>
      </c>
      <c r="G48" s="217">
        <v>22.39208633093525</v>
      </c>
      <c r="J48" s="187">
        <v>410.03100000000001</v>
      </c>
      <c r="K48" s="215">
        <v>39.353000000000002</v>
      </c>
      <c r="L48" s="201">
        <v>58.200227924987615</v>
      </c>
      <c r="M48" s="201">
        <v>-2.508024593313074</v>
      </c>
      <c r="N48" s="216">
        <v>700</v>
      </c>
      <c r="O48" s="217">
        <v>26.914550363265217</v>
      </c>
      <c r="P48" s="97"/>
      <c r="R48" s="98"/>
    </row>
    <row r="49" spans="1:18">
      <c r="A49" s="189" t="s">
        <v>168</v>
      </c>
      <c r="B49" s="187">
        <v>1207.0230000000001</v>
      </c>
      <c r="C49" s="202">
        <v>204.12800000000001</v>
      </c>
      <c r="D49" s="201">
        <v>34.800932082099798</v>
      </c>
      <c r="E49" s="201">
        <v>0.91653962394025257</v>
      </c>
      <c r="F49" s="216">
        <v>1020</v>
      </c>
      <c r="G49" s="217">
        <v>19.990008475397737</v>
      </c>
      <c r="J49" s="187">
        <v>2091.7150000000001</v>
      </c>
      <c r="K49" s="215">
        <v>289.36</v>
      </c>
      <c r="L49" s="201">
        <v>65.199067917900209</v>
      </c>
      <c r="M49" s="201">
        <v>-0.91653962394025257</v>
      </c>
      <c r="N49" s="216">
        <v>810</v>
      </c>
      <c r="O49" s="217">
        <v>24.815522191120685</v>
      </c>
      <c r="P49" s="97"/>
      <c r="R49" s="98"/>
    </row>
    <row r="50" spans="1:18">
      <c r="A50" s="189" t="s">
        <v>169</v>
      </c>
      <c r="B50" s="187">
        <v>110.777</v>
      </c>
      <c r="C50" s="202">
        <v>23.138999999999999</v>
      </c>
      <c r="D50" s="201">
        <v>40.458946461115922</v>
      </c>
      <c r="E50" s="201">
        <v>4.3704609437836623</v>
      </c>
      <c r="F50" s="216">
        <v>1164</v>
      </c>
      <c r="G50" s="217">
        <v>16.748061420692022</v>
      </c>
      <c r="J50" s="187">
        <v>155.04500000000002</v>
      </c>
      <c r="K50" s="215">
        <v>9.2789999999999999</v>
      </c>
      <c r="L50" s="201">
        <v>59.541053538884078</v>
      </c>
      <c r="M50" s="201">
        <v>-4.3704609437836623</v>
      </c>
      <c r="N50" s="216">
        <v>797</v>
      </c>
      <c r="O50" s="217">
        <v>24.781837531039375</v>
      </c>
      <c r="P50" s="97"/>
      <c r="R50" s="98"/>
    </row>
    <row r="51" spans="1:18">
      <c r="A51" s="189" t="s">
        <v>172</v>
      </c>
      <c r="B51" s="187">
        <v>21.818000000000001</v>
      </c>
      <c r="C51" s="202">
        <v>3.6550000000000002</v>
      </c>
      <c r="D51" s="201">
        <v>29.696878955750044</v>
      </c>
      <c r="E51" s="201">
        <v>3.7989421784839941</v>
      </c>
      <c r="F51" s="216">
        <v>1099</v>
      </c>
      <c r="G51" s="217">
        <v>18.98890824090201</v>
      </c>
      <c r="J51" s="187">
        <v>46.768000000000001</v>
      </c>
      <c r="K51" s="215">
        <v>-1.208</v>
      </c>
      <c r="L51" s="201">
        <v>70.303121044249963</v>
      </c>
      <c r="M51" s="201">
        <v>-3.7989421784839941</v>
      </c>
      <c r="N51" s="216">
        <v>800</v>
      </c>
      <c r="O51" s="217">
        <v>24.985032500855286</v>
      </c>
      <c r="P51" s="97"/>
      <c r="R51" s="98"/>
    </row>
    <row r="52" spans="1:18">
      <c r="A52" s="189" t="s">
        <v>170</v>
      </c>
      <c r="B52" s="187">
        <v>425.29399999999998</v>
      </c>
      <c r="C52" s="202">
        <v>62.222999999999999</v>
      </c>
      <c r="D52" s="201">
        <v>40.436988053187797</v>
      </c>
      <c r="E52" s="201">
        <v>1.3106389699985996</v>
      </c>
      <c r="F52" s="216">
        <v>1253</v>
      </c>
      <c r="G52" s="217">
        <v>20.572592136263385</v>
      </c>
      <c r="J52" s="187">
        <v>579.13599999999997</v>
      </c>
      <c r="K52" s="215">
        <v>66.117000000000004</v>
      </c>
      <c r="L52" s="201">
        <v>59.563011946812203</v>
      </c>
      <c r="M52" s="201">
        <v>-1.3106389699985996</v>
      </c>
      <c r="N52" s="216">
        <v>1020</v>
      </c>
      <c r="O52" s="217">
        <v>26.212841197922423</v>
      </c>
      <c r="P52" s="97"/>
      <c r="R52" s="98"/>
    </row>
    <row r="53" spans="1:18">
      <c r="A53" s="189" t="s">
        <v>173</v>
      </c>
      <c r="B53" s="187">
        <v>352.65600000000001</v>
      </c>
      <c r="C53" s="202">
        <v>72.704000000000008</v>
      </c>
      <c r="D53" s="201">
        <v>35.027344006070713</v>
      </c>
      <c r="E53" s="201">
        <v>3.3826572121931981</v>
      </c>
      <c r="F53" s="216">
        <v>1230</v>
      </c>
      <c r="G53" s="217">
        <v>22.639059026359966</v>
      </c>
      <c r="J53" s="187">
        <v>603.48099999999999</v>
      </c>
      <c r="K53" s="215">
        <v>40.106000000000002</v>
      </c>
      <c r="L53" s="201">
        <v>64.972655993929294</v>
      </c>
      <c r="M53" s="201">
        <v>-3.3826572121931981</v>
      </c>
      <c r="N53" s="216">
        <v>910</v>
      </c>
      <c r="O53" s="217">
        <v>25.380417941907034</v>
      </c>
      <c r="P53" s="97"/>
      <c r="R53" s="98"/>
    </row>
    <row r="54" spans="1:18">
      <c r="A54" s="189" t="s">
        <v>175</v>
      </c>
      <c r="B54" s="187">
        <v>91.89</v>
      </c>
      <c r="C54" s="202">
        <v>5.6139999999999999</v>
      </c>
      <c r="D54" s="201">
        <v>45.18565506660569</v>
      </c>
      <c r="E54" s="201">
        <v>1.9102556735326885</v>
      </c>
      <c r="F54" s="216">
        <v>730</v>
      </c>
      <c r="G54" s="217">
        <v>19.172924148438351</v>
      </c>
      <c r="J54" s="187">
        <v>78.343000000000004</v>
      </c>
      <c r="K54" s="215">
        <v>-7.9790000000000001</v>
      </c>
      <c r="L54" s="201">
        <v>54.81434493339431</v>
      </c>
      <c r="M54" s="201">
        <v>-1.9102556735326885</v>
      </c>
      <c r="N54" s="216">
        <v>550</v>
      </c>
      <c r="O54" s="217">
        <v>28.522012177220684</v>
      </c>
      <c r="P54" s="97"/>
      <c r="R54" s="98"/>
    </row>
    <row r="55" spans="1:18">
      <c r="A55" s="189" t="s">
        <v>174</v>
      </c>
      <c r="B55" s="187">
        <v>213.43</v>
      </c>
      <c r="C55" s="202">
        <v>36.058</v>
      </c>
      <c r="D55" s="201">
        <v>28.425610352180303</v>
      </c>
      <c r="E55" s="201">
        <v>2.0630968084189085</v>
      </c>
      <c r="F55" s="216">
        <v>880</v>
      </c>
      <c r="G55" s="217">
        <v>19.736213278358246</v>
      </c>
      <c r="J55" s="187">
        <v>525.37300000000005</v>
      </c>
      <c r="K55" s="215">
        <v>41.167000000000002</v>
      </c>
      <c r="L55" s="201">
        <v>71.5743896478197</v>
      </c>
      <c r="M55" s="201">
        <v>-2.0630968084189085</v>
      </c>
      <c r="N55" s="216">
        <v>728</v>
      </c>
      <c r="O55" s="217">
        <v>25.337426932864844</v>
      </c>
      <c r="P55" s="97"/>
      <c r="R55" s="98"/>
    </row>
    <row r="56" spans="1:18" ht="15.75" thickBot="1">
      <c r="A56" s="190" t="s">
        <v>176</v>
      </c>
      <c r="B56" s="187">
        <v>29.074999999999999</v>
      </c>
      <c r="C56" s="204">
        <v>0.61699999999999999</v>
      </c>
      <c r="D56" s="203">
        <v>42.153565111491289</v>
      </c>
      <c r="E56" s="203">
        <v>-2.0997821135386445</v>
      </c>
      <c r="F56" s="219">
        <v>950</v>
      </c>
      <c r="G56" s="220">
        <v>8.3336199484092859</v>
      </c>
      <c r="J56" s="187">
        <v>30.206</v>
      </c>
      <c r="K56" s="218">
        <v>1.724</v>
      </c>
      <c r="L56" s="203">
        <v>57.846434888508711</v>
      </c>
      <c r="M56" s="203">
        <v>2.0997821135386445</v>
      </c>
      <c r="N56" s="219">
        <v>670</v>
      </c>
      <c r="O56" s="220">
        <v>24.226974773223866</v>
      </c>
      <c r="P56" s="97"/>
      <c r="R56" s="98"/>
    </row>
    <row r="57" spans="1:18">
      <c r="A57" s="189" t="s">
        <v>507</v>
      </c>
      <c r="K57" s="215"/>
    </row>
    <row r="58" spans="1:18">
      <c r="A58" s="189" t="s">
        <v>76</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workbookViewId="0">
      <selection activeCell="F9" sqref="F9"/>
    </sheetView>
  </sheetViews>
  <sheetFormatPr defaultRowHeight="15"/>
  <cols>
    <col min="1" max="1" width="57.7109375" bestFit="1" customWidth="1"/>
    <col min="2" max="4" width="16.42578125" customWidth="1"/>
  </cols>
  <sheetData>
    <row r="1" spans="1:4">
      <c r="A1" s="1" t="s">
        <v>857</v>
      </c>
    </row>
    <row r="2" spans="1:4">
      <c r="A2" t="s">
        <v>524</v>
      </c>
    </row>
    <row r="4" spans="1:4">
      <c r="B4" s="496"/>
      <c r="C4" s="496"/>
    </row>
    <row r="5" spans="1:4" ht="45">
      <c r="A5" s="227" t="s">
        <v>525</v>
      </c>
      <c r="B5" s="228" t="s">
        <v>526</v>
      </c>
      <c r="C5" s="228" t="s">
        <v>527</v>
      </c>
      <c r="D5" s="229" t="s">
        <v>528</v>
      </c>
    </row>
    <row r="6" spans="1:4">
      <c r="A6" s="230" t="s">
        <v>529</v>
      </c>
      <c r="B6" s="231">
        <v>69.845497999999992</v>
      </c>
      <c r="C6" s="231">
        <v>66.035133999999999</v>
      </c>
      <c r="D6" s="232">
        <f t="shared" ref="D6:D69" si="0">C6-B6</f>
        <v>-3.8103639999999928</v>
      </c>
    </row>
    <row r="7" spans="1:4">
      <c r="A7" s="230" t="s">
        <v>530</v>
      </c>
      <c r="B7" s="231">
        <v>64.785842000000002</v>
      </c>
      <c r="C7" s="231">
        <v>64.291931000000005</v>
      </c>
      <c r="D7" s="232">
        <f t="shared" si="0"/>
        <v>-0.4939109999999971</v>
      </c>
    </row>
    <row r="8" spans="1:4">
      <c r="A8" s="230" t="s">
        <v>531</v>
      </c>
      <c r="B8" s="231">
        <v>68.417113999999998</v>
      </c>
      <c r="C8" s="231">
        <v>66.007666999999998</v>
      </c>
      <c r="D8" s="232">
        <f t="shared" si="0"/>
        <v>-2.4094470000000001</v>
      </c>
    </row>
    <row r="9" spans="1:4">
      <c r="A9" s="230" t="s">
        <v>532</v>
      </c>
      <c r="B9" s="231">
        <v>73.64025199999999</v>
      </c>
      <c r="C9" s="231">
        <v>69.062372999999994</v>
      </c>
      <c r="D9" s="232">
        <f t="shared" si="0"/>
        <v>-4.5778789999999958</v>
      </c>
    </row>
    <row r="10" spans="1:4">
      <c r="A10" s="230" t="s">
        <v>533</v>
      </c>
      <c r="B10" s="231">
        <v>68.972781999999995</v>
      </c>
      <c r="C10" s="231">
        <v>63.094815999999994</v>
      </c>
      <c r="D10" s="232">
        <f t="shared" si="0"/>
        <v>-5.8779660000000007</v>
      </c>
    </row>
    <row r="11" spans="1:4">
      <c r="A11" s="230" t="s">
        <v>534</v>
      </c>
      <c r="B11" s="231">
        <v>69.963872000000009</v>
      </c>
      <c r="C11" s="231">
        <v>67.444753000000006</v>
      </c>
      <c r="D11" s="232">
        <f t="shared" si="0"/>
        <v>-2.5191190000000034</v>
      </c>
    </row>
    <row r="12" spans="1:4">
      <c r="A12" s="230" t="s">
        <v>535</v>
      </c>
      <c r="B12" s="231">
        <v>60.350914000000003</v>
      </c>
      <c r="C12" s="231">
        <v>58.304375</v>
      </c>
      <c r="D12" s="232">
        <f t="shared" si="0"/>
        <v>-2.0465390000000028</v>
      </c>
    </row>
    <row r="13" spans="1:4">
      <c r="A13" s="230" t="s">
        <v>536</v>
      </c>
      <c r="B13" s="231">
        <v>61.915376000000002</v>
      </c>
      <c r="C13" s="231">
        <v>53.627391999999993</v>
      </c>
      <c r="D13" s="232">
        <f t="shared" si="0"/>
        <v>-8.2879840000000087</v>
      </c>
    </row>
    <row r="14" spans="1:4">
      <c r="A14" s="230" t="s">
        <v>537</v>
      </c>
      <c r="B14" s="231">
        <v>68.509067000000002</v>
      </c>
      <c r="C14" s="231">
        <v>65.839075999999991</v>
      </c>
      <c r="D14" s="232">
        <f t="shared" si="0"/>
        <v>-2.6699910000000102</v>
      </c>
    </row>
    <row r="15" spans="1:4">
      <c r="A15" s="230" t="s">
        <v>538</v>
      </c>
      <c r="B15" s="231">
        <v>67.830680000000001</v>
      </c>
      <c r="C15" s="231">
        <v>68.573523999999992</v>
      </c>
      <c r="D15" s="232">
        <f t="shared" si="0"/>
        <v>0.74284399999999096</v>
      </c>
    </row>
    <row r="16" spans="1:4">
      <c r="A16" s="230" t="s">
        <v>539</v>
      </c>
      <c r="B16" s="231">
        <v>73.077994000000004</v>
      </c>
      <c r="C16" s="231">
        <v>68.465851000000001</v>
      </c>
      <c r="D16" s="232">
        <f t="shared" si="0"/>
        <v>-4.6121430000000032</v>
      </c>
    </row>
    <row r="17" spans="1:4">
      <c r="A17" s="230" t="s">
        <v>540</v>
      </c>
      <c r="B17" s="231">
        <v>71.783703000000003</v>
      </c>
      <c r="C17" s="231">
        <v>67.67729700000001</v>
      </c>
      <c r="D17" s="232">
        <f t="shared" si="0"/>
        <v>-4.1064059999999927</v>
      </c>
    </row>
    <row r="18" spans="1:4">
      <c r="A18" s="230" t="s">
        <v>541</v>
      </c>
      <c r="B18" s="231">
        <v>64.211214999999996</v>
      </c>
      <c r="C18" s="231">
        <v>60.949854000000002</v>
      </c>
      <c r="D18" s="232">
        <f t="shared" si="0"/>
        <v>-3.2613609999999937</v>
      </c>
    </row>
    <row r="19" spans="1:4">
      <c r="A19" s="230" t="s">
        <v>542</v>
      </c>
      <c r="B19" s="231">
        <v>71.009352000000007</v>
      </c>
      <c r="C19" s="231">
        <v>68.076460999999995</v>
      </c>
      <c r="D19" s="232">
        <f t="shared" si="0"/>
        <v>-2.9328910000000121</v>
      </c>
    </row>
    <row r="20" spans="1:4">
      <c r="A20" s="230" t="s">
        <v>543</v>
      </c>
      <c r="B20" s="231">
        <v>66.731921</v>
      </c>
      <c r="C20" s="231">
        <v>65.829605999999998</v>
      </c>
      <c r="D20" s="232">
        <f t="shared" si="0"/>
        <v>-0.90231500000000153</v>
      </c>
    </row>
    <row r="21" spans="1:4">
      <c r="A21" s="230" t="s">
        <v>544</v>
      </c>
      <c r="B21" s="231">
        <v>75.386593000000005</v>
      </c>
      <c r="C21" s="231">
        <v>68.914359000000005</v>
      </c>
      <c r="D21" s="232">
        <f t="shared" si="0"/>
        <v>-6.4722340000000003</v>
      </c>
    </row>
    <row r="22" spans="1:4">
      <c r="A22" s="230" t="s">
        <v>545</v>
      </c>
      <c r="B22" s="231">
        <v>66.513895999999988</v>
      </c>
      <c r="C22" s="231">
        <v>63.750779000000001</v>
      </c>
      <c r="D22" s="232">
        <f t="shared" si="0"/>
        <v>-2.7631169999999869</v>
      </c>
    </row>
    <row r="23" spans="1:4">
      <c r="A23" s="230" t="s">
        <v>546</v>
      </c>
      <c r="B23" s="231">
        <v>69.572706999999994</v>
      </c>
      <c r="C23" s="231">
        <v>64.739159000000001</v>
      </c>
      <c r="D23" s="232">
        <f t="shared" si="0"/>
        <v>-4.8335479999999933</v>
      </c>
    </row>
    <row r="24" spans="1:4">
      <c r="A24" s="230" t="s">
        <v>547</v>
      </c>
      <c r="B24" s="231">
        <v>68.683775999999995</v>
      </c>
      <c r="C24" s="231">
        <v>67.641344000000004</v>
      </c>
      <c r="D24" s="232">
        <f t="shared" si="0"/>
        <v>-1.0424319999999909</v>
      </c>
    </row>
    <row r="25" spans="1:4">
      <c r="A25" s="230" t="s">
        <v>548</v>
      </c>
      <c r="B25" s="231">
        <v>68.831509999999994</v>
      </c>
      <c r="C25" s="231">
        <v>64.223620999999994</v>
      </c>
      <c r="D25" s="232">
        <f t="shared" si="0"/>
        <v>-4.6078890000000001</v>
      </c>
    </row>
    <row r="26" spans="1:4">
      <c r="A26" s="230" t="s">
        <v>549</v>
      </c>
      <c r="B26" s="231">
        <v>69.511948000000004</v>
      </c>
      <c r="C26" s="231">
        <v>65.883621000000005</v>
      </c>
      <c r="D26" s="232">
        <f t="shared" si="0"/>
        <v>-3.6283269999999987</v>
      </c>
    </row>
    <row r="27" spans="1:4">
      <c r="A27" s="230" t="s">
        <v>550</v>
      </c>
      <c r="B27" s="231">
        <v>70.173158999999998</v>
      </c>
      <c r="C27" s="231">
        <v>64.83524899999999</v>
      </c>
      <c r="D27" s="232">
        <f t="shared" si="0"/>
        <v>-5.3379100000000079</v>
      </c>
    </row>
    <row r="28" spans="1:4">
      <c r="A28" s="230" t="s">
        <v>551</v>
      </c>
      <c r="B28" s="231">
        <v>69.154368000000005</v>
      </c>
      <c r="C28" s="231">
        <v>63.6023</v>
      </c>
      <c r="D28" s="232">
        <f t="shared" si="0"/>
        <v>-5.5520680000000056</v>
      </c>
    </row>
    <row r="29" spans="1:4">
      <c r="A29" s="230" t="s">
        <v>552</v>
      </c>
      <c r="B29" s="231">
        <v>69.234369999999998</v>
      </c>
      <c r="C29" s="231">
        <v>67.342310000000012</v>
      </c>
      <c r="D29" s="232">
        <f t="shared" si="0"/>
        <v>-1.8920599999999865</v>
      </c>
    </row>
    <row r="30" spans="1:4">
      <c r="A30" s="230" t="s">
        <v>553</v>
      </c>
      <c r="B30" s="231">
        <v>65.404775000000001</v>
      </c>
      <c r="C30" s="231">
        <v>61.715604999999996</v>
      </c>
      <c r="D30" s="232">
        <f t="shared" si="0"/>
        <v>-3.6891700000000043</v>
      </c>
    </row>
    <row r="31" spans="1:4">
      <c r="A31" s="230" t="s">
        <v>554</v>
      </c>
      <c r="B31" s="231">
        <v>63.793922000000002</v>
      </c>
      <c r="C31" s="231">
        <v>59.618665000000007</v>
      </c>
      <c r="D31" s="232">
        <f t="shared" si="0"/>
        <v>-4.1752569999999949</v>
      </c>
    </row>
    <row r="32" spans="1:4">
      <c r="A32" s="230" t="s">
        <v>555</v>
      </c>
      <c r="B32" s="231">
        <v>67.368820999999997</v>
      </c>
      <c r="C32" s="231">
        <v>63.554911000000004</v>
      </c>
      <c r="D32" s="232">
        <f t="shared" si="0"/>
        <v>-3.8139099999999928</v>
      </c>
    </row>
    <row r="33" spans="1:4">
      <c r="A33" s="230" t="s">
        <v>556</v>
      </c>
      <c r="B33" s="231">
        <v>75.937443000000002</v>
      </c>
      <c r="C33" s="231">
        <v>71.133538999999999</v>
      </c>
      <c r="D33" s="232">
        <f t="shared" si="0"/>
        <v>-4.8039040000000028</v>
      </c>
    </row>
    <row r="34" spans="1:4">
      <c r="A34" s="230" t="s">
        <v>557</v>
      </c>
      <c r="B34" s="231">
        <v>68.12513100000001</v>
      </c>
      <c r="C34" s="231">
        <v>63.588484999999991</v>
      </c>
      <c r="D34" s="232">
        <f t="shared" si="0"/>
        <v>-4.5366460000000188</v>
      </c>
    </row>
    <row r="35" spans="1:4">
      <c r="A35" s="230" t="s">
        <v>558</v>
      </c>
      <c r="B35" s="231">
        <v>71.876598999999999</v>
      </c>
      <c r="C35" s="231">
        <v>69.277338</v>
      </c>
      <c r="D35" s="232">
        <f t="shared" si="0"/>
        <v>-2.5992609999999985</v>
      </c>
    </row>
    <row r="36" spans="1:4">
      <c r="A36" s="230" t="s">
        <v>559</v>
      </c>
      <c r="B36" s="231">
        <v>74.579357000000002</v>
      </c>
      <c r="C36" s="231">
        <v>68.646298000000002</v>
      </c>
      <c r="D36" s="232">
        <f t="shared" si="0"/>
        <v>-5.9330590000000001</v>
      </c>
    </row>
    <row r="37" spans="1:4">
      <c r="A37" s="230" t="s">
        <v>560</v>
      </c>
      <c r="B37" s="231">
        <v>64.023843999999997</v>
      </c>
      <c r="C37" s="231">
        <v>60.812404000000001</v>
      </c>
      <c r="D37" s="232">
        <f t="shared" si="0"/>
        <v>-3.2114399999999961</v>
      </c>
    </row>
    <row r="38" spans="1:4">
      <c r="A38" s="230" t="s">
        <v>561</v>
      </c>
      <c r="B38" s="231">
        <v>54.741991999999996</v>
      </c>
      <c r="C38" s="231">
        <v>52.299185000000001</v>
      </c>
      <c r="D38" s="232">
        <f t="shared" si="0"/>
        <v>-2.4428069999999948</v>
      </c>
    </row>
    <row r="39" spans="1:4">
      <c r="A39" s="230" t="s">
        <v>562</v>
      </c>
      <c r="B39" s="231">
        <v>76.545473000000001</v>
      </c>
      <c r="C39" s="231">
        <v>72.324166000000005</v>
      </c>
      <c r="D39" s="232">
        <f t="shared" si="0"/>
        <v>-4.2213069999999959</v>
      </c>
    </row>
    <row r="40" spans="1:4">
      <c r="A40" s="230" t="s">
        <v>563</v>
      </c>
      <c r="B40" s="231">
        <v>65.945352999999997</v>
      </c>
      <c r="C40" s="231">
        <v>61.821990000000007</v>
      </c>
      <c r="D40" s="232">
        <f t="shared" si="0"/>
        <v>-4.1233629999999906</v>
      </c>
    </row>
    <row r="41" spans="1:4">
      <c r="A41" s="230" t="s">
        <v>564</v>
      </c>
      <c r="B41" s="231">
        <v>69.945696999999996</v>
      </c>
      <c r="C41" s="231">
        <v>68.039867000000001</v>
      </c>
      <c r="D41" s="232">
        <f t="shared" si="0"/>
        <v>-1.9058299999999946</v>
      </c>
    </row>
    <row r="42" spans="1:4">
      <c r="A42" s="230" t="s">
        <v>565</v>
      </c>
      <c r="B42" s="231">
        <v>68.981084999999993</v>
      </c>
      <c r="C42" s="231">
        <v>66.947806999999997</v>
      </c>
      <c r="D42" s="232">
        <f t="shared" si="0"/>
        <v>-2.0332779999999957</v>
      </c>
    </row>
    <row r="43" spans="1:4">
      <c r="A43" s="230" t="s">
        <v>566</v>
      </c>
      <c r="B43" s="231">
        <v>68.956862999999998</v>
      </c>
      <c r="C43" s="231">
        <v>66.863874999999993</v>
      </c>
      <c r="D43" s="232">
        <f t="shared" si="0"/>
        <v>-2.0929880000000054</v>
      </c>
    </row>
    <row r="44" spans="1:4">
      <c r="A44" s="230" t="s">
        <v>567</v>
      </c>
      <c r="B44" s="231">
        <v>63.346937999999994</v>
      </c>
      <c r="C44" s="231">
        <v>60.339628999999995</v>
      </c>
      <c r="D44" s="232">
        <f t="shared" si="0"/>
        <v>-3.0073089999999993</v>
      </c>
    </row>
    <row r="45" spans="1:4">
      <c r="A45" s="230" t="s">
        <v>568</v>
      </c>
      <c r="B45" s="231">
        <v>69.310505000000006</v>
      </c>
      <c r="C45" s="231">
        <v>64.602355000000003</v>
      </c>
      <c r="D45" s="232">
        <f t="shared" si="0"/>
        <v>-4.7081500000000034</v>
      </c>
    </row>
    <row r="46" spans="1:4">
      <c r="A46" s="230" t="s">
        <v>569</v>
      </c>
      <c r="B46" s="231">
        <v>69.268284000000008</v>
      </c>
      <c r="C46" s="231">
        <v>65.212385999999995</v>
      </c>
      <c r="D46" s="232">
        <f t="shared" si="0"/>
        <v>-4.0558980000000133</v>
      </c>
    </row>
    <row r="47" spans="1:4">
      <c r="A47" s="230" t="s">
        <v>570</v>
      </c>
      <c r="B47" s="231">
        <v>67.652394000000001</v>
      </c>
      <c r="C47" s="231">
        <v>65.327400999999995</v>
      </c>
      <c r="D47" s="232">
        <f t="shared" si="0"/>
        <v>-2.3249930000000063</v>
      </c>
    </row>
    <row r="48" spans="1:4">
      <c r="A48" s="230" t="s">
        <v>571</v>
      </c>
      <c r="B48" s="231">
        <v>69.734735999999998</v>
      </c>
      <c r="C48" s="231">
        <v>64.186754000000008</v>
      </c>
      <c r="D48" s="232">
        <f t="shared" si="0"/>
        <v>-5.5479819999999904</v>
      </c>
    </row>
    <row r="49" spans="1:4">
      <c r="A49" s="230" t="s">
        <v>572</v>
      </c>
      <c r="B49" s="231">
        <v>70.864775999999992</v>
      </c>
      <c r="C49" s="231">
        <v>67.025301999999996</v>
      </c>
      <c r="D49" s="232">
        <f t="shared" si="0"/>
        <v>-3.8394739999999956</v>
      </c>
    </row>
    <row r="50" spans="1:4">
      <c r="A50" s="230" t="s">
        <v>573</v>
      </c>
      <c r="B50" s="231">
        <v>70.534832999999992</v>
      </c>
      <c r="C50" s="231">
        <v>69.313753000000005</v>
      </c>
      <c r="D50" s="232">
        <f t="shared" si="0"/>
        <v>-1.2210799999999864</v>
      </c>
    </row>
    <row r="51" spans="1:4">
      <c r="A51" s="230" t="s">
        <v>574</v>
      </c>
      <c r="B51" s="231">
        <v>60.504216</v>
      </c>
      <c r="C51" s="231">
        <v>51.978614999999998</v>
      </c>
      <c r="D51" s="232">
        <f t="shared" si="0"/>
        <v>-8.5256010000000018</v>
      </c>
    </row>
    <row r="52" spans="1:4">
      <c r="A52" s="230" t="s">
        <v>575</v>
      </c>
      <c r="B52" s="231">
        <v>66.284491000000003</v>
      </c>
      <c r="C52" s="231">
        <v>65.700747000000007</v>
      </c>
      <c r="D52" s="232">
        <f t="shared" si="0"/>
        <v>-0.58374399999999582</v>
      </c>
    </row>
    <row r="53" spans="1:4">
      <c r="A53" s="230" t="s">
        <v>576</v>
      </c>
      <c r="B53" s="231">
        <v>52.390352999999998</v>
      </c>
      <c r="C53" s="231">
        <v>48.456178999999999</v>
      </c>
      <c r="D53" s="232">
        <f t="shared" si="0"/>
        <v>-3.9341739999999987</v>
      </c>
    </row>
    <row r="54" spans="1:4">
      <c r="A54" s="230" t="s">
        <v>577</v>
      </c>
      <c r="B54" s="231">
        <v>70.267557999999994</v>
      </c>
      <c r="C54" s="231">
        <v>67.914192999999997</v>
      </c>
      <c r="D54" s="232">
        <f t="shared" si="0"/>
        <v>-2.3533649999999966</v>
      </c>
    </row>
    <row r="55" spans="1:4">
      <c r="A55" s="230" t="s">
        <v>578</v>
      </c>
      <c r="B55" s="231">
        <v>65.691614000000001</v>
      </c>
      <c r="C55" s="231">
        <v>59.848191999999997</v>
      </c>
      <c r="D55" s="232">
        <f t="shared" si="0"/>
        <v>-5.8434220000000039</v>
      </c>
    </row>
    <row r="56" spans="1:4">
      <c r="A56" s="230" t="s">
        <v>579</v>
      </c>
      <c r="B56" s="231">
        <v>70.826908000000003</v>
      </c>
      <c r="C56" s="231">
        <v>68.056016</v>
      </c>
      <c r="D56" s="232">
        <f t="shared" si="0"/>
        <v>-2.7708920000000035</v>
      </c>
    </row>
    <row r="57" spans="1:4">
      <c r="A57" s="230" t="s">
        <v>580</v>
      </c>
      <c r="B57" s="231">
        <v>65.809795999999992</v>
      </c>
      <c r="C57" s="231">
        <v>60.130322</v>
      </c>
      <c r="D57" s="232">
        <f t="shared" si="0"/>
        <v>-5.6794739999999919</v>
      </c>
    </row>
    <row r="58" spans="1:4">
      <c r="A58" s="230" t="s">
        <v>581</v>
      </c>
      <c r="B58" s="231">
        <v>67.363216000000008</v>
      </c>
      <c r="C58" s="231">
        <v>60.871754000000003</v>
      </c>
      <c r="D58" s="232">
        <f t="shared" si="0"/>
        <v>-6.4914620000000056</v>
      </c>
    </row>
    <row r="59" spans="1:4">
      <c r="A59" s="230" t="s">
        <v>582</v>
      </c>
      <c r="B59" s="231">
        <v>63.955919000000009</v>
      </c>
      <c r="C59" s="231">
        <v>60.524270999999999</v>
      </c>
      <c r="D59" s="232">
        <f t="shared" si="0"/>
        <v>-3.4316480000000098</v>
      </c>
    </row>
    <row r="60" spans="1:4">
      <c r="A60" s="230" t="s">
        <v>583</v>
      </c>
      <c r="B60" s="231">
        <v>75.324239000000006</v>
      </c>
      <c r="C60" s="231">
        <v>69.522967999999992</v>
      </c>
      <c r="D60" s="232">
        <f t="shared" si="0"/>
        <v>-5.8012710000000141</v>
      </c>
    </row>
    <row r="61" spans="1:4">
      <c r="A61" s="230" t="s">
        <v>584</v>
      </c>
      <c r="B61" s="231">
        <v>68.860420000000005</v>
      </c>
      <c r="C61" s="231">
        <v>65.778590999999992</v>
      </c>
      <c r="D61" s="232">
        <f t="shared" si="0"/>
        <v>-3.0818290000000133</v>
      </c>
    </row>
    <row r="62" spans="1:4">
      <c r="A62" s="230" t="s">
        <v>585</v>
      </c>
      <c r="B62" s="231">
        <v>66.238308000000004</v>
      </c>
      <c r="C62" s="231">
        <v>61.255638000000005</v>
      </c>
      <c r="D62" s="232">
        <f t="shared" si="0"/>
        <v>-4.9826699999999988</v>
      </c>
    </row>
    <row r="63" spans="1:4">
      <c r="A63" s="230" t="s">
        <v>586</v>
      </c>
      <c r="B63" s="231">
        <v>69.575613000000004</v>
      </c>
      <c r="C63" s="231">
        <v>61.090979999999995</v>
      </c>
      <c r="D63" s="232">
        <f t="shared" si="0"/>
        <v>-8.4846330000000094</v>
      </c>
    </row>
    <row r="64" spans="1:4">
      <c r="A64" s="230" t="s">
        <v>587</v>
      </c>
      <c r="B64" s="231">
        <v>54.332219000000002</v>
      </c>
      <c r="C64" s="231">
        <v>51.602325000000008</v>
      </c>
      <c r="D64" s="232">
        <f t="shared" si="0"/>
        <v>-2.7298939999999945</v>
      </c>
    </row>
    <row r="65" spans="1:4">
      <c r="A65" s="230" t="s">
        <v>588</v>
      </c>
      <c r="B65" s="231">
        <v>75.669228000000004</v>
      </c>
      <c r="C65" s="231">
        <v>72.647066999999993</v>
      </c>
      <c r="D65" s="232">
        <f t="shared" si="0"/>
        <v>-3.0221610000000112</v>
      </c>
    </row>
    <row r="66" spans="1:4">
      <c r="A66" s="230" t="s">
        <v>589</v>
      </c>
      <c r="B66" s="231">
        <v>75.904100999999997</v>
      </c>
      <c r="C66" s="231">
        <v>73.951262</v>
      </c>
      <c r="D66" s="232">
        <f t="shared" si="0"/>
        <v>-1.9528389999999973</v>
      </c>
    </row>
    <row r="67" spans="1:4">
      <c r="A67" s="230" t="s">
        <v>590</v>
      </c>
      <c r="B67" s="231">
        <v>66.843018000000001</v>
      </c>
      <c r="C67" s="231">
        <v>62.986792000000001</v>
      </c>
      <c r="D67" s="232">
        <f t="shared" si="0"/>
        <v>-3.8562259999999995</v>
      </c>
    </row>
    <row r="68" spans="1:4">
      <c r="A68" s="230" t="s">
        <v>591</v>
      </c>
      <c r="B68" s="231">
        <v>67.112875000000003</v>
      </c>
      <c r="C68" s="231">
        <v>64.468333000000001</v>
      </c>
      <c r="D68" s="232">
        <f t="shared" si="0"/>
        <v>-2.6445420000000013</v>
      </c>
    </row>
    <row r="69" spans="1:4">
      <c r="A69" s="230" t="s">
        <v>592</v>
      </c>
      <c r="B69" s="231">
        <v>66.657688000000007</v>
      </c>
      <c r="C69" s="231">
        <v>61.183143999999999</v>
      </c>
      <c r="D69" s="232">
        <f t="shared" si="0"/>
        <v>-5.4745440000000087</v>
      </c>
    </row>
    <row r="70" spans="1:4">
      <c r="A70" s="230" t="s">
        <v>593</v>
      </c>
      <c r="B70" s="231">
        <v>68.673532000000009</v>
      </c>
      <c r="C70" s="231">
        <v>63.483679000000002</v>
      </c>
      <c r="D70" s="232">
        <f t="shared" ref="D70:D105" si="1">C70-B70</f>
        <v>-5.1898530000000065</v>
      </c>
    </row>
    <row r="71" spans="1:4">
      <c r="A71" s="230" t="s">
        <v>594</v>
      </c>
      <c r="B71" s="231">
        <v>77.766041000000001</v>
      </c>
      <c r="C71" s="231">
        <v>71.720470000000006</v>
      </c>
      <c r="D71" s="232">
        <f t="shared" si="1"/>
        <v>-6.0455709999999954</v>
      </c>
    </row>
    <row r="72" spans="1:4">
      <c r="A72" s="230" t="s">
        <v>595</v>
      </c>
      <c r="B72" s="231">
        <v>70.992508000000001</v>
      </c>
      <c r="C72" s="231">
        <v>66.825320000000005</v>
      </c>
      <c r="D72" s="232">
        <f t="shared" si="1"/>
        <v>-4.1671879999999959</v>
      </c>
    </row>
    <row r="73" spans="1:4">
      <c r="A73" s="230" t="s">
        <v>596</v>
      </c>
      <c r="B73" s="231">
        <v>68.61421399999999</v>
      </c>
      <c r="C73" s="231">
        <v>61.108163000000005</v>
      </c>
      <c r="D73" s="232">
        <f t="shared" si="1"/>
        <v>-7.5060509999999852</v>
      </c>
    </row>
    <row r="74" spans="1:4">
      <c r="A74" s="230" t="s">
        <v>597</v>
      </c>
      <c r="B74" s="231">
        <v>71.609411999999992</v>
      </c>
      <c r="C74" s="231">
        <v>69.904144000000002</v>
      </c>
      <c r="D74" s="232">
        <f t="shared" si="1"/>
        <v>-1.7052679999999896</v>
      </c>
    </row>
    <row r="75" spans="1:4">
      <c r="A75" s="230" t="s">
        <v>598</v>
      </c>
      <c r="B75" s="231">
        <v>64.942167999999995</v>
      </c>
      <c r="C75" s="231">
        <v>60.013333999999993</v>
      </c>
      <c r="D75" s="232">
        <f t="shared" si="1"/>
        <v>-4.9288340000000019</v>
      </c>
    </row>
    <row r="76" spans="1:4">
      <c r="A76" s="230" t="s">
        <v>599</v>
      </c>
      <c r="B76" s="231">
        <v>63.098889999999997</v>
      </c>
      <c r="C76" s="231">
        <v>60.734286000000004</v>
      </c>
      <c r="D76" s="232">
        <f t="shared" si="1"/>
        <v>-2.3646039999999928</v>
      </c>
    </row>
    <row r="77" spans="1:4">
      <c r="A77" s="230" t="s">
        <v>600</v>
      </c>
      <c r="B77" s="231">
        <v>68.033412999999996</v>
      </c>
      <c r="C77" s="231">
        <v>66.913979999999995</v>
      </c>
      <c r="D77" s="232">
        <f t="shared" si="1"/>
        <v>-1.1194330000000008</v>
      </c>
    </row>
    <row r="78" spans="1:4">
      <c r="A78" s="230" t="s">
        <v>601</v>
      </c>
      <c r="B78" s="231">
        <v>67.552193000000003</v>
      </c>
      <c r="C78" s="231">
        <v>64.951008999999999</v>
      </c>
      <c r="D78" s="232">
        <f t="shared" si="1"/>
        <v>-2.6011840000000035</v>
      </c>
    </row>
    <row r="79" spans="1:4">
      <c r="A79" s="230" t="s">
        <v>602</v>
      </c>
      <c r="B79" s="231">
        <v>68.896661000000009</v>
      </c>
      <c r="C79" s="231">
        <v>64.375636999999998</v>
      </c>
      <c r="D79" s="232">
        <f t="shared" si="1"/>
        <v>-4.5210240000000113</v>
      </c>
    </row>
    <row r="80" spans="1:4">
      <c r="A80" s="230" t="s">
        <v>603</v>
      </c>
      <c r="B80" s="231">
        <v>67.704867000000007</v>
      </c>
      <c r="C80" s="231">
        <v>62.049772000000004</v>
      </c>
      <c r="D80" s="232">
        <f t="shared" si="1"/>
        <v>-5.6550950000000029</v>
      </c>
    </row>
    <row r="81" spans="1:4">
      <c r="A81" s="230" t="s">
        <v>604</v>
      </c>
      <c r="B81" s="231">
        <v>69.448962999999992</v>
      </c>
      <c r="C81" s="231">
        <v>66.682119999999998</v>
      </c>
      <c r="D81" s="232">
        <f t="shared" si="1"/>
        <v>-2.7668429999999944</v>
      </c>
    </row>
    <row r="82" spans="1:4">
      <c r="A82" s="230" t="s">
        <v>605</v>
      </c>
      <c r="B82" s="231">
        <v>63.838894000000003</v>
      </c>
      <c r="C82" s="231">
        <v>58.073368000000002</v>
      </c>
      <c r="D82" s="232">
        <f t="shared" si="1"/>
        <v>-5.7655260000000013</v>
      </c>
    </row>
    <row r="83" spans="1:4">
      <c r="A83" s="230" t="s">
        <v>606</v>
      </c>
      <c r="B83" s="231">
        <v>70.56251300000001</v>
      </c>
      <c r="C83" s="231">
        <v>66.884641000000002</v>
      </c>
      <c r="D83" s="232">
        <f t="shared" si="1"/>
        <v>-3.6778720000000078</v>
      </c>
    </row>
    <row r="84" spans="1:4">
      <c r="A84" s="230" t="s">
        <v>607</v>
      </c>
      <c r="B84" s="231">
        <v>66.565139000000002</v>
      </c>
      <c r="C84" s="231">
        <v>61.246867000000002</v>
      </c>
      <c r="D84" s="232">
        <f t="shared" si="1"/>
        <v>-5.3182720000000003</v>
      </c>
    </row>
    <row r="85" spans="1:4">
      <c r="A85" s="230" t="s">
        <v>608</v>
      </c>
      <c r="B85" s="231">
        <v>57.696618000000001</v>
      </c>
      <c r="C85" s="231">
        <v>53.203400000000002</v>
      </c>
      <c r="D85" s="232">
        <f t="shared" si="1"/>
        <v>-4.4932179999999988</v>
      </c>
    </row>
    <row r="86" spans="1:4">
      <c r="A86" s="230" t="s">
        <v>609</v>
      </c>
      <c r="B86" s="231">
        <v>58.475531999999994</v>
      </c>
      <c r="C86" s="231">
        <v>53.675041</v>
      </c>
      <c r="D86" s="232">
        <f t="shared" si="1"/>
        <v>-4.8004909999999938</v>
      </c>
    </row>
    <row r="87" spans="1:4">
      <c r="A87" s="230" t="s">
        <v>610</v>
      </c>
      <c r="B87" s="231">
        <v>60.755294000000006</v>
      </c>
      <c r="C87" s="231">
        <v>56.201131000000004</v>
      </c>
      <c r="D87" s="232">
        <f t="shared" si="1"/>
        <v>-4.5541630000000026</v>
      </c>
    </row>
    <row r="88" spans="1:4">
      <c r="A88" s="230" t="s">
        <v>611</v>
      </c>
      <c r="B88" s="231">
        <v>70.261083999999997</v>
      </c>
      <c r="C88" s="231">
        <v>68.169577000000004</v>
      </c>
      <c r="D88" s="232">
        <f t="shared" si="1"/>
        <v>-2.0915069999999929</v>
      </c>
    </row>
    <row r="89" spans="1:4">
      <c r="A89" s="230" t="s">
        <v>612</v>
      </c>
      <c r="B89" s="231">
        <v>63.289510999999997</v>
      </c>
      <c r="C89" s="231">
        <v>59.273467000000004</v>
      </c>
      <c r="D89" s="232">
        <f t="shared" si="1"/>
        <v>-4.0160439999999937</v>
      </c>
    </row>
    <row r="90" spans="1:4">
      <c r="A90" s="230" t="s">
        <v>613</v>
      </c>
      <c r="B90" s="231">
        <v>66.286349000000001</v>
      </c>
      <c r="C90" s="231">
        <v>63.275353999999993</v>
      </c>
      <c r="D90" s="232">
        <f t="shared" si="1"/>
        <v>-3.0109950000000083</v>
      </c>
    </row>
    <row r="91" spans="1:4">
      <c r="A91" s="230" t="s">
        <v>614</v>
      </c>
      <c r="B91" s="231">
        <v>64.115034000000009</v>
      </c>
      <c r="C91" s="231">
        <v>63.182804999999995</v>
      </c>
      <c r="D91" s="232">
        <f t="shared" si="1"/>
        <v>-0.93222900000001374</v>
      </c>
    </row>
    <row r="92" spans="1:4">
      <c r="A92" s="230" t="s">
        <v>615</v>
      </c>
      <c r="B92" s="231">
        <v>73.042776000000003</v>
      </c>
      <c r="C92" s="231">
        <v>69.31723199999999</v>
      </c>
      <c r="D92" s="232">
        <f t="shared" si="1"/>
        <v>-3.7255440000000135</v>
      </c>
    </row>
    <row r="93" spans="1:4">
      <c r="A93" s="230" t="s">
        <v>616</v>
      </c>
      <c r="B93" s="231">
        <v>62.772852</v>
      </c>
      <c r="C93" s="231">
        <v>56.305620999999995</v>
      </c>
      <c r="D93" s="232">
        <f t="shared" si="1"/>
        <v>-6.4672310000000053</v>
      </c>
    </row>
    <row r="94" spans="1:4">
      <c r="A94" s="230" t="s">
        <v>617</v>
      </c>
      <c r="B94" s="231">
        <v>67.772268999999994</v>
      </c>
      <c r="C94" s="231">
        <v>65.933178999999996</v>
      </c>
      <c r="D94" s="232">
        <f t="shared" si="1"/>
        <v>-1.8390899999999988</v>
      </c>
    </row>
    <row r="95" spans="1:4">
      <c r="A95" s="230" t="s">
        <v>618</v>
      </c>
      <c r="B95" s="231">
        <v>70.613760999999997</v>
      </c>
      <c r="C95" s="231">
        <v>63.443702999999999</v>
      </c>
      <c r="D95" s="232">
        <f t="shared" si="1"/>
        <v>-7.1700579999999974</v>
      </c>
    </row>
    <row r="96" spans="1:4">
      <c r="A96" s="230" t="s">
        <v>619</v>
      </c>
      <c r="B96" s="231">
        <v>66.995576</v>
      </c>
      <c r="C96" s="231">
        <v>62.638063000000002</v>
      </c>
      <c r="D96" s="232">
        <f t="shared" si="1"/>
        <v>-4.3575129999999973</v>
      </c>
    </row>
    <row r="97" spans="1:4">
      <c r="A97" s="230" t="s">
        <v>620</v>
      </c>
      <c r="B97" s="231">
        <v>65.916195999999999</v>
      </c>
      <c r="C97" s="231">
        <v>60.284355999999995</v>
      </c>
      <c r="D97" s="232">
        <f t="shared" si="1"/>
        <v>-5.631840000000004</v>
      </c>
    </row>
    <row r="98" spans="1:4">
      <c r="A98" s="230" t="s">
        <v>621</v>
      </c>
      <c r="B98" s="231">
        <v>66.963229999999996</v>
      </c>
      <c r="C98" s="231">
        <v>64.541674999999998</v>
      </c>
      <c r="D98" s="232">
        <f t="shared" si="1"/>
        <v>-2.4215549999999979</v>
      </c>
    </row>
    <row r="99" spans="1:4">
      <c r="A99" s="230" t="s">
        <v>622</v>
      </c>
      <c r="B99" s="231">
        <v>57.920698999999999</v>
      </c>
      <c r="C99" s="231">
        <v>52.892181999999998</v>
      </c>
      <c r="D99" s="232">
        <f t="shared" si="1"/>
        <v>-5.0285170000000008</v>
      </c>
    </row>
    <row r="100" spans="1:4">
      <c r="A100" s="230" t="s">
        <v>623</v>
      </c>
      <c r="B100" s="231">
        <v>65.074781999999999</v>
      </c>
      <c r="C100" s="231">
        <v>60.545589</v>
      </c>
      <c r="D100" s="232">
        <f t="shared" si="1"/>
        <v>-4.5291929999999994</v>
      </c>
    </row>
    <row r="101" spans="1:4">
      <c r="A101" s="230" t="s">
        <v>624</v>
      </c>
      <c r="B101" s="231">
        <v>67.833721999999995</v>
      </c>
      <c r="C101" s="231">
        <v>62.492466</v>
      </c>
      <c r="D101" s="232">
        <f t="shared" si="1"/>
        <v>-5.3412559999999942</v>
      </c>
    </row>
    <row r="102" spans="1:4">
      <c r="A102" s="230" t="s">
        <v>625</v>
      </c>
      <c r="B102" s="231">
        <v>68.898119000000008</v>
      </c>
      <c r="C102" s="231">
        <v>64.461866000000001</v>
      </c>
      <c r="D102" s="232">
        <f t="shared" si="1"/>
        <v>-4.4362530000000078</v>
      </c>
    </row>
    <row r="103" spans="1:4">
      <c r="A103" s="230" t="s">
        <v>626</v>
      </c>
      <c r="B103" s="231">
        <v>70.972237000000007</v>
      </c>
      <c r="C103" s="231">
        <v>67.692719999999994</v>
      </c>
      <c r="D103" s="232">
        <f t="shared" si="1"/>
        <v>-3.2795170000000127</v>
      </c>
    </row>
    <row r="104" spans="1:4">
      <c r="A104" s="230" t="s">
        <v>627</v>
      </c>
      <c r="B104" s="231">
        <v>69.004295999999997</v>
      </c>
      <c r="C104" s="231">
        <v>64.804540000000003</v>
      </c>
      <c r="D104" s="232">
        <f t="shared" si="1"/>
        <v>-4.1997559999999936</v>
      </c>
    </row>
    <row r="105" spans="1:4">
      <c r="A105" s="230" t="s">
        <v>628</v>
      </c>
      <c r="B105" s="231">
        <v>73.875061000000002</v>
      </c>
      <c r="C105" s="231">
        <v>69.403942999999998</v>
      </c>
      <c r="D105" s="232">
        <f t="shared" si="1"/>
        <v>-4.4711180000000041</v>
      </c>
    </row>
    <row r="107" spans="1:4">
      <c r="A107" s="166" t="s">
        <v>287</v>
      </c>
    </row>
  </sheetData>
  <mergeCells count="1">
    <mergeCell ref="B4:C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59"/>
  <sheetViews>
    <sheetView zoomScale="85" zoomScaleNormal="85" workbookViewId="0">
      <pane xSplit="2" ySplit="4" topLeftCell="C5" activePane="bottomRight" state="frozen"/>
      <selection pane="topRight" activeCell="C1" sqref="C1"/>
      <selection pane="bottomLeft" activeCell="A5" sqref="A5"/>
      <selection pane="bottomRight" activeCell="K57" sqref="K57"/>
    </sheetView>
  </sheetViews>
  <sheetFormatPr defaultRowHeight="15"/>
  <cols>
    <col min="2" max="2" width="23.140625" style="47" customWidth="1"/>
    <col min="3" max="48" width="12.7109375" customWidth="1"/>
  </cols>
  <sheetData>
    <row r="1" spans="2:48" s="4" customFormat="1" ht="15" customHeight="1">
      <c r="B1" s="374" t="s">
        <v>1090</v>
      </c>
      <c r="C1" s="375"/>
      <c r="D1" s="375"/>
      <c r="E1" s="375"/>
      <c r="F1" s="375"/>
      <c r="G1" s="55"/>
      <c r="H1" s="55"/>
      <c r="I1" s="55"/>
      <c r="J1" s="55"/>
      <c r="K1" s="375"/>
      <c r="L1" s="375"/>
      <c r="M1" s="375"/>
      <c r="N1" s="375"/>
      <c r="O1" s="55"/>
      <c r="P1" s="55"/>
      <c r="Q1" s="55"/>
      <c r="R1" s="55"/>
      <c r="S1" s="55"/>
      <c r="T1" s="55"/>
      <c r="U1" s="55"/>
      <c r="V1" s="55"/>
      <c r="W1" s="55"/>
      <c r="X1" s="55"/>
      <c r="Y1" s="55"/>
      <c r="Z1" s="55"/>
      <c r="AA1" s="55"/>
      <c r="AB1" s="55"/>
      <c r="AE1" s="55"/>
      <c r="AF1" s="55"/>
      <c r="AG1" s="55"/>
      <c r="AH1" s="55"/>
      <c r="AI1" s="55"/>
      <c r="AJ1" s="55"/>
      <c r="AK1" s="55"/>
      <c r="AL1" s="55"/>
      <c r="AM1" s="55"/>
      <c r="AN1" s="55"/>
      <c r="AO1" s="55"/>
      <c r="AP1" s="55"/>
      <c r="AQ1" s="55"/>
      <c r="AR1" s="55"/>
      <c r="AS1" s="55"/>
      <c r="AT1" s="55"/>
      <c r="AU1" s="55"/>
      <c r="AV1" s="55"/>
    </row>
    <row r="2" spans="2:48" s="4" customFormat="1">
      <c r="B2" s="376"/>
    </row>
    <row r="3" spans="2:48" s="4" customFormat="1" ht="62.25" customHeight="1">
      <c r="B3" s="500" t="s">
        <v>289</v>
      </c>
      <c r="C3" s="497" t="s">
        <v>1062</v>
      </c>
      <c r="D3" s="498"/>
      <c r="E3" s="497" t="s">
        <v>1063</v>
      </c>
      <c r="F3" s="498"/>
      <c r="G3" s="497" t="s">
        <v>1064</v>
      </c>
      <c r="H3" s="498"/>
      <c r="I3" s="497" t="s">
        <v>1065</v>
      </c>
      <c r="J3" s="498"/>
      <c r="K3" s="497" t="s">
        <v>1066</v>
      </c>
      <c r="L3" s="498"/>
      <c r="M3" s="497" t="s">
        <v>1067</v>
      </c>
      <c r="N3" s="498"/>
      <c r="O3" s="497" t="s">
        <v>1068</v>
      </c>
      <c r="P3" s="498"/>
      <c r="Q3" s="497" t="s">
        <v>1069</v>
      </c>
      <c r="R3" s="498"/>
      <c r="S3" s="497" t="s">
        <v>1070</v>
      </c>
      <c r="T3" s="498"/>
      <c r="U3" s="497" t="s">
        <v>1071</v>
      </c>
      <c r="V3" s="498"/>
      <c r="W3" s="497" t="s">
        <v>1072</v>
      </c>
      <c r="X3" s="498"/>
      <c r="Y3" s="497" t="s">
        <v>1073</v>
      </c>
      <c r="Z3" s="498"/>
      <c r="AA3" s="497" t="s">
        <v>1074</v>
      </c>
      <c r="AB3" s="498"/>
      <c r="AC3" s="499" t="s">
        <v>1075</v>
      </c>
      <c r="AD3" s="499"/>
      <c r="AE3" s="497" t="s">
        <v>1076</v>
      </c>
      <c r="AF3" s="498"/>
      <c r="AG3" s="497" t="s">
        <v>1077</v>
      </c>
      <c r="AH3" s="498"/>
      <c r="AI3" s="497" t="s">
        <v>1078</v>
      </c>
      <c r="AJ3" s="498"/>
      <c r="AK3" s="497" t="s">
        <v>1079</v>
      </c>
      <c r="AL3" s="498"/>
      <c r="AM3" s="497" t="s">
        <v>1080</v>
      </c>
      <c r="AN3" s="498"/>
      <c r="AO3" s="497" t="s">
        <v>1081</v>
      </c>
      <c r="AP3" s="498"/>
      <c r="AQ3" s="497" t="s">
        <v>1082</v>
      </c>
      <c r="AR3" s="498"/>
      <c r="AS3" s="497" t="s">
        <v>1083</v>
      </c>
      <c r="AT3" s="498"/>
      <c r="AU3" s="497" t="s">
        <v>1084</v>
      </c>
      <c r="AV3" s="498"/>
    </row>
    <row r="4" spans="2:48" ht="30">
      <c r="B4" s="501"/>
      <c r="C4" s="58" t="s">
        <v>1085</v>
      </c>
      <c r="D4" s="58" t="s">
        <v>1086</v>
      </c>
      <c r="E4" s="58" t="s">
        <v>1085</v>
      </c>
      <c r="F4" s="58" t="s">
        <v>1086</v>
      </c>
      <c r="G4" s="58" t="s">
        <v>1085</v>
      </c>
      <c r="H4" s="58" t="s">
        <v>1086</v>
      </c>
      <c r="I4" s="58" t="s">
        <v>1085</v>
      </c>
      <c r="J4" s="58" t="s">
        <v>1086</v>
      </c>
      <c r="K4" s="58" t="s">
        <v>1085</v>
      </c>
      <c r="L4" s="58" t="s">
        <v>1086</v>
      </c>
      <c r="M4" s="58" t="s">
        <v>1085</v>
      </c>
      <c r="N4" s="58" t="s">
        <v>1086</v>
      </c>
      <c r="O4" s="58" t="s">
        <v>1085</v>
      </c>
      <c r="P4" s="58" t="s">
        <v>1086</v>
      </c>
      <c r="Q4" s="58" t="s">
        <v>1085</v>
      </c>
      <c r="R4" s="58" t="s">
        <v>1086</v>
      </c>
      <c r="S4" s="58" t="s">
        <v>1085</v>
      </c>
      <c r="T4" s="58" t="s">
        <v>1086</v>
      </c>
      <c r="U4" s="58" t="s">
        <v>1085</v>
      </c>
      <c r="V4" s="58" t="s">
        <v>1086</v>
      </c>
      <c r="W4" s="58" t="s">
        <v>1085</v>
      </c>
      <c r="X4" s="58" t="s">
        <v>1086</v>
      </c>
      <c r="Y4" s="58" t="s">
        <v>1085</v>
      </c>
      <c r="Z4" s="58" t="s">
        <v>1086</v>
      </c>
      <c r="AA4" s="58" t="s">
        <v>1085</v>
      </c>
      <c r="AB4" s="58" t="s">
        <v>1086</v>
      </c>
      <c r="AC4" s="58" t="s">
        <v>1085</v>
      </c>
      <c r="AD4" s="58" t="s">
        <v>1086</v>
      </c>
      <c r="AE4" s="58" t="s">
        <v>1085</v>
      </c>
      <c r="AF4" s="58" t="s">
        <v>1086</v>
      </c>
      <c r="AG4" s="58" t="s">
        <v>1085</v>
      </c>
      <c r="AH4" s="58" t="s">
        <v>1086</v>
      </c>
      <c r="AI4" s="58" t="s">
        <v>1085</v>
      </c>
      <c r="AJ4" s="58" t="s">
        <v>1086</v>
      </c>
      <c r="AK4" s="58" t="s">
        <v>1085</v>
      </c>
      <c r="AL4" s="58" t="s">
        <v>1086</v>
      </c>
      <c r="AM4" s="58" t="s">
        <v>1085</v>
      </c>
      <c r="AN4" s="58" t="s">
        <v>1086</v>
      </c>
      <c r="AO4" s="58" t="s">
        <v>1085</v>
      </c>
      <c r="AP4" s="58" t="s">
        <v>1086</v>
      </c>
      <c r="AQ4" s="58" t="s">
        <v>1085</v>
      </c>
      <c r="AR4" s="58" t="s">
        <v>1086</v>
      </c>
      <c r="AS4" s="58" t="s">
        <v>1085</v>
      </c>
      <c r="AT4" s="58" t="s">
        <v>1086</v>
      </c>
      <c r="AU4" s="58" t="s">
        <v>1085</v>
      </c>
      <c r="AV4" s="58" t="s">
        <v>1086</v>
      </c>
    </row>
    <row r="5" spans="2:48">
      <c r="B5" s="63" t="s">
        <v>124</v>
      </c>
      <c r="C5" s="377">
        <v>69.959999999999994</v>
      </c>
      <c r="D5" s="377">
        <v>74.19</v>
      </c>
      <c r="E5" s="377">
        <v>69.69</v>
      </c>
      <c r="F5" s="377">
        <v>60.74</v>
      </c>
      <c r="G5" s="378">
        <v>-0.27</v>
      </c>
      <c r="H5" s="378">
        <v>-13.46</v>
      </c>
      <c r="I5" s="378">
        <v>-0.04</v>
      </c>
      <c r="J5" s="378">
        <v>-12.03</v>
      </c>
      <c r="K5" s="379">
        <v>4021.9</v>
      </c>
      <c r="L5" s="379">
        <v>3898.57</v>
      </c>
      <c r="M5" s="379">
        <v>4147.62</v>
      </c>
      <c r="N5" s="379">
        <v>4081.3</v>
      </c>
      <c r="O5" s="378">
        <v>2.81</v>
      </c>
      <c r="P5" s="378">
        <v>4.1900000000000004</v>
      </c>
      <c r="Q5" s="377">
        <v>14.63</v>
      </c>
      <c r="R5" s="377">
        <v>15.01</v>
      </c>
      <c r="S5" s="377">
        <v>15.68</v>
      </c>
      <c r="T5" s="377">
        <v>15.92</v>
      </c>
      <c r="U5" s="377">
        <v>8.73</v>
      </c>
      <c r="V5" s="377">
        <v>8.43</v>
      </c>
      <c r="W5" s="377">
        <v>12.27</v>
      </c>
      <c r="X5" s="377">
        <v>13.5</v>
      </c>
      <c r="Y5" s="377">
        <v>15.18</v>
      </c>
      <c r="Z5" s="377">
        <v>14.85</v>
      </c>
      <c r="AA5" s="377">
        <v>17.12</v>
      </c>
      <c r="AB5" s="377">
        <v>19.850000000000001</v>
      </c>
      <c r="AC5" s="378">
        <v>35.19</v>
      </c>
      <c r="AD5" s="378">
        <v>40.21</v>
      </c>
      <c r="AE5" s="377">
        <v>37.340000000000003</v>
      </c>
      <c r="AF5" s="377">
        <v>44.07</v>
      </c>
      <c r="AG5" s="380">
        <v>43675.57</v>
      </c>
      <c r="AH5" s="380">
        <v>45649.18</v>
      </c>
      <c r="AI5" s="380">
        <v>41828.5</v>
      </c>
      <c r="AJ5" s="380">
        <v>39897.18</v>
      </c>
      <c r="AK5" s="380">
        <v>-1847.06</v>
      </c>
      <c r="AL5" s="380">
        <v>-5752.01</v>
      </c>
      <c r="AM5" s="381">
        <v>-2.11</v>
      </c>
      <c r="AN5" s="381">
        <v>-11.95</v>
      </c>
      <c r="AO5" s="379">
        <v>115987.56</v>
      </c>
      <c r="AP5" s="379">
        <v>119955.36</v>
      </c>
      <c r="AQ5" s="379">
        <v>114175.32</v>
      </c>
      <c r="AR5" s="379">
        <v>116558.11</v>
      </c>
      <c r="AS5" s="380">
        <v>-1812.25</v>
      </c>
      <c r="AT5" s="380">
        <v>-3397.25</v>
      </c>
      <c r="AU5" s="378">
        <v>-7.0000000000000007E-2</v>
      </c>
      <c r="AV5" s="378">
        <v>0.3</v>
      </c>
    </row>
    <row r="6" spans="2:48">
      <c r="B6" s="63" t="s">
        <v>123</v>
      </c>
      <c r="C6" s="147">
        <v>61.29</v>
      </c>
      <c r="D6" s="147">
        <v>71.34</v>
      </c>
      <c r="E6" s="147">
        <v>61.18</v>
      </c>
      <c r="F6" s="147">
        <v>59.33</v>
      </c>
      <c r="G6" s="147">
        <v>-0.11</v>
      </c>
      <c r="H6" s="147">
        <v>-12.01</v>
      </c>
      <c r="I6" s="147">
        <v>3.74</v>
      </c>
      <c r="J6" s="147">
        <v>-10.5</v>
      </c>
      <c r="K6" s="146">
        <v>4776.32</v>
      </c>
      <c r="L6" s="146">
        <v>6061.75</v>
      </c>
      <c r="M6" s="146">
        <v>4966.8900000000003</v>
      </c>
      <c r="N6" s="146">
        <v>6439.75</v>
      </c>
      <c r="O6" s="147">
        <v>4.16</v>
      </c>
      <c r="P6" s="147">
        <v>6.5</v>
      </c>
      <c r="Q6" s="147">
        <v>14.2</v>
      </c>
      <c r="R6" s="147">
        <v>6.37</v>
      </c>
      <c r="S6" s="147">
        <v>15.13</v>
      </c>
      <c r="T6" s="147">
        <v>7.8</v>
      </c>
      <c r="U6" s="147">
        <v>8.93</v>
      </c>
      <c r="V6" s="147">
        <v>4.74</v>
      </c>
      <c r="W6" s="147">
        <v>9.08</v>
      </c>
      <c r="X6" s="147">
        <v>6.77</v>
      </c>
      <c r="Y6" s="147">
        <v>7.49</v>
      </c>
      <c r="Z6" s="147">
        <v>6.69</v>
      </c>
      <c r="AA6" s="147">
        <v>7.54</v>
      </c>
      <c r="AB6" s="147">
        <v>6.96</v>
      </c>
      <c r="AC6" s="147">
        <v>36.409999999999997</v>
      </c>
      <c r="AD6" s="147">
        <v>27.85</v>
      </c>
      <c r="AE6" s="147">
        <v>39.090000000000003</v>
      </c>
      <c r="AF6" s="147">
        <v>34.590000000000003</v>
      </c>
      <c r="AG6" s="146">
        <v>71772.679999999993</v>
      </c>
      <c r="AH6" s="146">
        <v>81163.100000000006</v>
      </c>
      <c r="AI6" s="146">
        <v>72043.17</v>
      </c>
      <c r="AJ6" s="146">
        <v>75830.5</v>
      </c>
      <c r="AK6" s="146">
        <v>270.49</v>
      </c>
      <c r="AL6" s="146">
        <v>-5332.6</v>
      </c>
      <c r="AM6" s="339">
        <v>1.1599999999999999</v>
      </c>
      <c r="AN6" s="339">
        <v>-5.35</v>
      </c>
      <c r="AO6" s="146">
        <v>236754.95</v>
      </c>
      <c r="AP6" s="146">
        <v>240137.79</v>
      </c>
      <c r="AQ6" s="146">
        <v>238427.19</v>
      </c>
      <c r="AR6" s="146">
        <v>266125</v>
      </c>
      <c r="AS6" s="146">
        <v>2217.48</v>
      </c>
      <c r="AT6" s="146">
        <v>25987.21</v>
      </c>
      <c r="AU6" s="147">
        <v>3.83</v>
      </c>
      <c r="AV6" s="147">
        <v>13.4</v>
      </c>
    </row>
    <row r="7" spans="2:48">
      <c r="B7" s="63" t="s">
        <v>126</v>
      </c>
      <c r="C7" s="147">
        <v>65.97</v>
      </c>
      <c r="D7" s="147">
        <v>69.81</v>
      </c>
      <c r="E7" s="147">
        <v>63.85</v>
      </c>
      <c r="F7" s="147">
        <v>54.88</v>
      </c>
      <c r="G7" s="147">
        <v>-2.12</v>
      </c>
      <c r="H7" s="147">
        <v>-14.93</v>
      </c>
      <c r="I7" s="147">
        <v>-1.54</v>
      </c>
      <c r="J7" s="147">
        <v>-13.8</v>
      </c>
      <c r="K7" s="146">
        <v>4569.72</v>
      </c>
      <c r="L7" s="146">
        <v>4641.8999999999996</v>
      </c>
      <c r="M7" s="146">
        <v>4419.92</v>
      </c>
      <c r="N7" s="146">
        <v>4494.12</v>
      </c>
      <c r="O7" s="147">
        <v>-2.54</v>
      </c>
      <c r="P7" s="147">
        <v>-1.3</v>
      </c>
      <c r="Q7" s="147">
        <v>12.33</v>
      </c>
      <c r="R7" s="147">
        <v>12.71</v>
      </c>
      <c r="S7" s="147">
        <v>14.38</v>
      </c>
      <c r="T7" s="147">
        <v>13.72</v>
      </c>
      <c r="U7" s="147">
        <v>6.89</v>
      </c>
      <c r="V7" s="147">
        <v>7.04</v>
      </c>
      <c r="W7" s="147">
        <v>10.51</v>
      </c>
      <c r="X7" s="147">
        <v>12.51</v>
      </c>
      <c r="Y7" s="147">
        <v>11.7</v>
      </c>
      <c r="Z7" s="147">
        <v>14.53</v>
      </c>
      <c r="AA7" s="147">
        <v>14.51</v>
      </c>
      <c r="AB7" s="147">
        <v>20.72</v>
      </c>
      <c r="AC7" s="147">
        <v>38.729999999999997</v>
      </c>
      <c r="AD7" s="147">
        <v>52.34</v>
      </c>
      <c r="AE7" s="147">
        <v>40.229999999999997</v>
      </c>
      <c r="AF7" s="147">
        <v>53.57</v>
      </c>
      <c r="AG7" s="146">
        <v>58794.36</v>
      </c>
      <c r="AH7" s="146">
        <v>51140.94</v>
      </c>
      <c r="AI7" s="146">
        <v>53678.25</v>
      </c>
      <c r="AJ7" s="146">
        <v>43778.99</v>
      </c>
      <c r="AK7" s="146">
        <v>-5116.12</v>
      </c>
      <c r="AL7" s="146">
        <v>-7361.95</v>
      </c>
      <c r="AM7" s="339">
        <v>-8.44</v>
      </c>
      <c r="AN7" s="339">
        <v>-14.01</v>
      </c>
      <c r="AO7" s="146">
        <v>256303.31</v>
      </c>
      <c r="AP7" s="146">
        <v>207285.3</v>
      </c>
      <c r="AQ7" s="146">
        <v>182207.67</v>
      </c>
      <c r="AR7" s="146">
        <v>136579.41</v>
      </c>
      <c r="AS7" s="146">
        <v>-74315.11</v>
      </c>
      <c r="AT7" s="146">
        <v>-70705.89</v>
      </c>
      <c r="AU7" s="147">
        <v>-28.45</v>
      </c>
      <c r="AV7" s="147">
        <v>-34.31</v>
      </c>
    </row>
    <row r="8" spans="2:48">
      <c r="B8" s="63" t="s">
        <v>125</v>
      </c>
      <c r="C8" s="147">
        <v>67.900000000000006</v>
      </c>
      <c r="D8" s="147">
        <v>71.22</v>
      </c>
      <c r="E8" s="147">
        <v>67.98</v>
      </c>
      <c r="F8" s="147">
        <v>56.96</v>
      </c>
      <c r="G8" s="147">
        <v>7.0000000000000007E-2</v>
      </c>
      <c r="H8" s="147">
        <v>-14.27</v>
      </c>
      <c r="I8" s="147">
        <v>0.39</v>
      </c>
      <c r="J8" s="147">
        <v>-12.79</v>
      </c>
      <c r="K8" s="146">
        <v>4250.2</v>
      </c>
      <c r="L8" s="146">
        <v>4251.26</v>
      </c>
      <c r="M8" s="146">
        <v>4345.47</v>
      </c>
      <c r="N8" s="146">
        <v>4459.54</v>
      </c>
      <c r="O8" s="147">
        <v>2.0699999999999998</v>
      </c>
      <c r="P8" s="147">
        <v>4.53</v>
      </c>
      <c r="Q8" s="147">
        <v>14.78</v>
      </c>
      <c r="R8" s="147">
        <v>13.8</v>
      </c>
      <c r="S8" s="147">
        <v>15.43</v>
      </c>
      <c r="T8" s="147">
        <v>13.56</v>
      </c>
      <c r="U8" s="147">
        <v>8.19</v>
      </c>
      <c r="V8" s="147">
        <v>9.15</v>
      </c>
      <c r="W8" s="147">
        <v>9.81</v>
      </c>
      <c r="X8" s="147">
        <v>12.08</v>
      </c>
      <c r="Y8" s="147">
        <v>15.26</v>
      </c>
      <c r="Z8" s="147">
        <v>15.43</v>
      </c>
      <c r="AA8" s="147">
        <v>16.440000000000001</v>
      </c>
      <c r="AB8" s="147">
        <v>18.91</v>
      </c>
      <c r="AC8" s="147">
        <v>25.85</v>
      </c>
      <c r="AD8" s="147">
        <v>35.659999999999997</v>
      </c>
      <c r="AE8" s="147">
        <v>27.17</v>
      </c>
      <c r="AF8" s="147">
        <v>38.65</v>
      </c>
      <c r="AG8" s="146">
        <v>40522.68</v>
      </c>
      <c r="AH8" s="146">
        <v>40257.379999999997</v>
      </c>
      <c r="AI8" s="146">
        <v>39249.06</v>
      </c>
      <c r="AJ8" s="146">
        <v>35254.239999999998</v>
      </c>
      <c r="AK8" s="146">
        <v>-1273.6199999999999</v>
      </c>
      <c r="AL8" s="146">
        <v>-5003.1400000000003</v>
      </c>
      <c r="AM8" s="339">
        <v>-2.11</v>
      </c>
      <c r="AN8" s="339">
        <v>-10.96</v>
      </c>
      <c r="AO8" s="146">
        <v>99096.09</v>
      </c>
      <c r="AP8" s="146">
        <v>86191.33</v>
      </c>
      <c r="AQ8" s="146">
        <v>96490.06</v>
      </c>
      <c r="AR8" s="146">
        <v>87378.05</v>
      </c>
      <c r="AS8" s="146">
        <v>-2606.0300000000002</v>
      </c>
      <c r="AT8" s="146">
        <v>1186.72</v>
      </c>
      <c r="AU8" s="147">
        <v>-1.28</v>
      </c>
      <c r="AV8" s="147">
        <v>3.08</v>
      </c>
    </row>
    <row r="9" spans="2:48">
      <c r="B9" s="63" t="s">
        <v>127</v>
      </c>
      <c r="C9" s="147">
        <v>56.9</v>
      </c>
      <c r="D9" s="147">
        <v>66.47</v>
      </c>
      <c r="E9" s="147">
        <v>55.73</v>
      </c>
      <c r="F9" s="147">
        <v>52.79</v>
      </c>
      <c r="G9" s="147">
        <v>-1.17</v>
      </c>
      <c r="H9" s="147">
        <v>-13.68</v>
      </c>
      <c r="I9" s="147">
        <v>0.03</v>
      </c>
      <c r="J9" s="147">
        <v>-11.05</v>
      </c>
      <c r="K9" s="146">
        <v>4725.79</v>
      </c>
      <c r="L9" s="146">
        <v>4662.93</v>
      </c>
      <c r="M9" s="146">
        <v>4854.5200000000004</v>
      </c>
      <c r="N9" s="146">
        <v>4968.9399999999996</v>
      </c>
      <c r="O9" s="147">
        <v>3</v>
      </c>
      <c r="P9" s="147">
        <v>6.91</v>
      </c>
      <c r="Q9" s="147">
        <v>6.84</v>
      </c>
      <c r="R9" s="147">
        <v>7.98</v>
      </c>
      <c r="S9" s="147">
        <v>7.43</v>
      </c>
      <c r="T9" s="147">
        <v>7.73</v>
      </c>
      <c r="U9" s="147">
        <v>7.91</v>
      </c>
      <c r="V9" s="147">
        <v>8.68</v>
      </c>
      <c r="W9" s="147">
        <v>11.52</v>
      </c>
      <c r="X9" s="147">
        <v>13.26</v>
      </c>
      <c r="Y9" s="147">
        <v>10.52</v>
      </c>
      <c r="Z9" s="147">
        <v>10.88</v>
      </c>
      <c r="AA9" s="147">
        <v>12.56</v>
      </c>
      <c r="AB9" s="147">
        <v>14.85</v>
      </c>
      <c r="AC9" s="147">
        <v>54.52</v>
      </c>
      <c r="AD9" s="147">
        <v>59.05</v>
      </c>
      <c r="AE9" s="147">
        <v>57.27</v>
      </c>
      <c r="AF9" s="147">
        <v>62.56</v>
      </c>
      <c r="AG9" s="146">
        <v>71384.73</v>
      </c>
      <c r="AH9" s="146">
        <v>66884.899999999994</v>
      </c>
      <c r="AI9" s="146">
        <v>67461.05</v>
      </c>
      <c r="AJ9" s="146">
        <v>58918.12</v>
      </c>
      <c r="AK9" s="146">
        <v>-3923.68</v>
      </c>
      <c r="AL9" s="146">
        <v>-7966.78</v>
      </c>
      <c r="AM9" s="339">
        <v>-4.88</v>
      </c>
      <c r="AN9" s="339">
        <v>-11.34</v>
      </c>
      <c r="AO9" s="146">
        <v>557404.38</v>
      </c>
      <c r="AP9" s="146">
        <v>481119.66</v>
      </c>
      <c r="AQ9" s="146">
        <v>422503.48</v>
      </c>
      <c r="AR9" s="146">
        <v>332558.01</v>
      </c>
      <c r="AS9" s="146">
        <v>-135010.20000000001</v>
      </c>
      <c r="AT9" s="146">
        <v>-148561.65</v>
      </c>
      <c r="AU9" s="147">
        <v>-27.44</v>
      </c>
      <c r="AV9" s="147">
        <v>-33.880000000000003</v>
      </c>
    </row>
    <row r="10" spans="2:48">
      <c r="B10" s="63" t="s">
        <v>128</v>
      </c>
      <c r="C10" s="147">
        <v>67.08</v>
      </c>
      <c r="D10" s="147">
        <v>70.69</v>
      </c>
      <c r="E10" s="147">
        <v>65.75</v>
      </c>
      <c r="F10" s="147">
        <v>57.26</v>
      </c>
      <c r="G10" s="147">
        <v>-1.33</v>
      </c>
      <c r="H10" s="147">
        <v>-13.43</v>
      </c>
      <c r="I10" s="147">
        <v>0.94</v>
      </c>
      <c r="J10" s="147">
        <v>-8.44</v>
      </c>
      <c r="K10" s="146">
        <v>4031.12</v>
      </c>
      <c r="L10" s="146">
        <v>3830.65</v>
      </c>
      <c r="M10" s="146">
        <v>4171.99</v>
      </c>
      <c r="N10" s="146">
        <v>4053.9</v>
      </c>
      <c r="O10" s="147">
        <v>3.86</v>
      </c>
      <c r="P10" s="147">
        <v>7.8</v>
      </c>
      <c r="Q10" s="147">
        <v>9.4600000000000009</v>
      </c>
      <c r="R10" s="147">
        <v>11.63</v>
      </c>
      <c r="S10" s="147">
        <v>8.77</v>
      </c>
      <c r="T10" s="147">
        <v>8.6300000000000008</v>
      </c>
      <c r="U10" s="147">
        <v>6.58</v>
      </c>
      <c r="V10" s="147">
        <v>6.93</v>
      </c>
      <c r="W10" s="147">
        <v>8.9600000000000009</v>
      </c>
      <c r="X10" s="147">
        <v>10.039999999999999</v>
      </c>
      <c r="Y10" s="147">
        <v>9.49</v>
      </c>
      <c r="Z10" s="147">
        <v>10.41</v>
      </c>
      <c r="AA10" s="147">
        <v>10.19</v>
      </c>
      <c r="AB10" s="147">
        <v>13.41</v>
      </c>
      <c r="AC10" s="147">
        <v>27.15</v>
      </c>
      <c r="AD10" s="147">
        <v>35.86</v>
      </c>
      <c r="AE10" s="147">
        <v>28.38</v>
      </c>
      <c r="AF10" s="147">
        <v>38.6</v>
      </c>
      <c r="AG10" s="146">
        <v>62132.86</v>
      </c>
      <c r="AH10" s="146">
        <v>56841.85</v>
      </c>
      <c r="AI10" s="146">
        <v>59752.33</v>
      </c>
      <c r="AJ10" s="146">
        <v>50888.03</v>
      </c>
      <c r="AK10" s="146">
        <v>-2380.5300000000002</v>
      </c>
      <c r="AL10" s="146">
        <v>-5953.82</v>
      </c>
      <c r="AM10" s="339">
        <v>-2.12</v>
      </c>
      <c r="AN10" s="339">
        <v>-7.84</v>
      </c>
      <c r="AO10" s="146">
        <v>269823.5</v>
      </c>
      <c r="AP10" s="146">
        <v>231230.48</v>
      </c>
      <c r="AQ10" s="146">
        <v>246802.85</v>
      </c>
      <c r="AR10" s="146">
        <v>211835.25</v>
      </c>
      <c r="AS10" s="146">
        <v>-23102.639999999999</v>
      </c>
      <c r="AT10" s="146">
        <v>-19395.23</v>
      </c>
      <c r="AU10" s="147">
        <v>-8.75</v>
      </c>
      <c r="AV10" s="147">
        <v>-9.27</v>
      </c>
    </row>
    <row r="11" spans="2:48">
      <c r="B11" s="63" t="s">
        <v>129</v>
      </c>
      <c r="C11" s="147">
        <v>69.53</v>
      </c>
      <c r="D11" s="147">
        <v>58.46</v>
      </c>
      <c r="E11" s="147">
        <v>68.599999999999994</v>
      </c>
      <c r="F11" s="147">
        <v>45.17</v>
      </c>
      <c r="G11" s="147">
        <v>-0.94</v>
      </c>
      <c r="H11" s="147">
        <v>-13.29</v>
      </c>
      <c r="I11" s="147">
        <v>0.47</v>
      </c>
      <c r="J11" s="147">
        <v>-11.35</v>
      </c>
      <c r="K11" s="146">
        <v>4286.78</v>
      </c>
      <c r="L11" s="146">
        <v>3717.62</v>
      </c>
      <c r="M11" s="146">
        <v>4395.9399999999996</v>
      </c>
      <c r="N11" s="146">
        <v>3866.73</v>
      </c>
      <c r="O11" s="147">
        <v>3.19</v>
      </c>
      <c r="P11" s="147">
        <v>6.48</v>
      </c>
      <c r="Q11" s="147">
        <v>7.47</v>
      </c>
      <c r="R11" s="147">
        <v>10.86</v>
      </c>
      <c r="S11" s="147">
        <v>8.65</v>
      </c>
      <c r="T11" s="147">
        <v>11.17</v>
      </c>
      <c r="U11" s="147">
        <v>7.39</v>
      </c>
      <c r="V11" s="147">
        <v>7.93</v>
      </c>
      <c r="W11" s="147">
        <v>10.26</v>
      </c>
      <c r="X11" s="147">
        <v>12.47</v>
      </c>
      <c r="Y11" s="147">
        <v>7.56</v>
      </c>
      <c r="Z11" s="147">
        <v>12.07</v>
      </c>
      <c r="AA11" s="147">
        <v>8.4700000000000006</v>
      </c>
      <c r="AB11" s="147">
        <v>14.21</v>
      </c>
      <c r="AC11" s="147">
        <v>27</v>
      </c>
      <c r="AD11" s="147">
        <v>38.92</v>
      </c>
      <c r="AE11" s="147">
        <v>29.84</v>
      </c>
      <c r="AF11" s="147">
        <v>44.84</v>
      </c>
      <c r="AG11" s="146">
        <v>82441.240000000005</v>
      </c>
      <c r="AH11" s="146">
        <v>62868.47</v>
      </c>
      <c r="AI11" s="146">
        <v>78918.44</v>
      </c>
      <c r="AJ11" s="146">
        <v>55456.54</v>
      </c>
      <c r="AK11" s="146">
        <v>-3522.79</v>
      </c>
      <c r="AL11" s="146">
        <v>-7411.93</v>
      </c>
      <c r="AM11" s="339">
        <v>-3.43</v>
      </c>
      <c r="AN11" s="339">
        <v>-11.27</v>
      </c>
      <c r="AO11" s="146">
        <v>367079.2</v>
      </c>
      <c r="AP11" s="146">
        <v>293501.01</v>
      </c>
      <c r="AQ11" s="146">
        <v>316095.67</v>
      </c>
      <c r="AR11" s="146">
        <v>249089.6</v>
      </c>
      <c r="AS11" s="146">
        <v>-51693.35</v>
      </c>
      <c r="AT11" s="146">
        <v>-44411.4</v>
      </c>
      <c r="AU11" s="147">
        <v>-14.11</v>
      </c>
      <c r="AV11" s="147">
        <v>-14.67</v>
      </c>
    </row>
    <row r="12" spans="2:48">
      <c r="B12" s="63" t="s">
        <v>131</v>
      </c>
      <c r="C12" s="147">
        <v>72.010000000000005</v>
      </c>
      <c r="D12" s="147">
        <v>70.48</v>
      </c>
      <c r="E12" s="147">
        <v>71.680000000000007</v>
      </c>
      <c r="F12" s="147">
        <v>57.91</v>
      </c>
      <c r="G12" s="147">
        <v>-0.33</v>
      </c>
      <c r="H12" s="147">
        <v>-12.57</v>
      </c>
      <c r="I12" s="147">
        <v>2.11</v>
      </c>
      <c r="J12" s="147">
        <v>-8.44</v>
      </c>
      <c r="K12" s="146">
        <v>4232.6400000000003</v>
      </c>
      <c r="L12" s="146">
        <v>3799.74</v>
      </c>
      <c r="M12" s="146">
        <v>4458.62</v>
      </c>
      <c r="N12" s="146">
        <v>4096.18</v>
      </c>
      <c r="O12" s="147">
        <v>4.96</v>
      </c>
      <c r="P12" s="147">
        <v>7.7</v>
      </c>
      <c r="Q12" s="147">
        <v>9.57</v>
      </c>
      <c r="R12" s="147">
        <v>11.32</v>
      </c>
      <c r="S12" s="147">
        <v>10.38</v>
      </c>
      <c r="T12" s="147">
        <v>12</v>
      </c>
      <c r="U12" s="147">
        <v>6.6</v>
      </c>
      <c r="V12" s="147">
        <v>8.42</v>
      </c>
      <c r="W12" s="147">
        <v>9.06</v>
      </c>
      <c r="X12" s="147">
        <v>10.56</v>
      </c>
      <c r="Y12" s="147">
        <v>7.25</v>
      </c>
      <c r="Z12" s="147">
        <v>9.8000000000000007</v>
      </c>
      <c r="AA12" s="147">
        <v>8.42</v>
      </c>
      <c r="AB12" s="147">
        <v>14.62</v>
      </c>
      <c r="AC12" s="147">
        <v>30.98</v>
      </c>
      <c r="AD12" s="147">
        <v>42.11</v>
      </c>
      <c r="AE12" s="147">
        <v>34.479999999999997</v>
      </c>
      <c r="AF12" s="147">
        <v>47.94</v>
      </c>
      <c r="AG12" s="146">
        <v>66214.289999999994</v>
      </c>
      <c r="AH12" s="146">
        <v>58147.5</v>
      </c>
      <c r="AI12" s="146">
        <v>63691.46</v>
      </c>
      <c r="AJ12" s="146">
        <v>49384.91</v>
      </c>
      <c r="AK12" s="146">
        <v>-2522.83</v>
      </c>
      <c r="AL12" s="146">
        <v>-8762.59</v>
      </c>
      <c r="AM12" s="339">
        <v>-3.72</v>
      </c>
      <c r="AN12" s="339">
        <v>-15.35</v>
      </c>
      <c r="AO12" s="146">
        <v>263167.51</v>
      </c>
      <c r="AP12" s="146">
        <v>213751.36</v>
      </c>
      <c r="AQ12" s="146">
        <v>240952.67</v>
      </c>
      <c r="AR12" s="146">
        <v>194072.73</v>
      </c>
      <c r="AS12" s="146">
        <v>-22411.81</v>
      </c>
      <c r="AT12" s="146">
        <v>-19678.63</v>
      </c>
      <c r="AU12" s="147">
        <v>-7.61</v>
      </c>
      <c r="AV12" s="147">
        <v>-7.74</v>
      </c>
    </row>
    <row r="13" spans="2:48">
      <c r="B13" s="63" t="s">
        <v>130</v>
      </c>
      <c r="C13" s="147">
        <v>45.82</v>
      </c>
      <c r="D13" s="147">
        <v>55.19</v>
      </c>
      <c r="E13" s="147">
        <v>45.5</v>
      </c>
      <c r="F13" s="147">
        <v>40.78</v>
      </c>
      <c r="G13" s="147">
        <v>-0.32</v>
      </c>
      <c r="H13" s="147">
        <v>-14.41</v>
      </c>
      <c r="I13" s="147">
        <v>0.8</v>
      </c>
      <c r="J13" s="147">
        <v>-10.25</v>
      </c>
      <c r="K13" s="146">
        <v>3426.92</v>
      </c>
      <c r="L13" s="146">
        <v>3085.09</v>
      </c>
      <c r="M13" s="146">
        <v>3551.6</v>
      </c>
      <c r="N13" s="146">
        <v>3350.41</v>
      </c>
      <c r="O13" s="147">
        <v>4.07</v>
      </c>
      <c r="P13" s="147">
        <v>9.91</v>
      </c>
      <c r="Q13" s="147">
        <v>10.92</v>
      </c>
      <c r="R13" s="147">
        <v>11.43</v>
      </c>
      <c r="S13" s="147">
        <v>11.88</v>
      </c>
      <c r="T13" s="147">
        <v>10.62</v>
      </c>
      <c r="U13" s="147">
        <v>10.33</v>
      </c>
      <c r="V13" s="147">
        <v>9.24</v>
      </c>
      <c r="W13" s="147">
        <v>12.87</v>
      </c>
      <c r="X13" s="147">
        <v>12.97</v>
      </c>
      <c r="Y13" s="147">
        <v>14.66</v>
      </c>
      <c r="Z13" s="147">
        <v>11.36</v>
      </c>
      <c r="AA13" s="147">
        <v>14.44</v>
      </c>
      <c r="AB13" s="147">
        <v>14.63</v>
      </c>
      <c r="AC13" s="147">
        <v>69.73</v>
      </c>
      <c r="AD13" s="147">
        <v>73.66</v>
      </c>
      <c r="AE13" s="147">
        <v>67.56</v>
      </c>
      <c r="AF13" s="147">
        <v>71.709999999999994</v>
      </c>
      <c r="AG13" s="146">
        <v>70466.48</v>
      </c>
      <c r="AH13" s="146">
        <v>64773.24</v>
      </c>
      <c r="AI13" s="146">
        <v>74254.98</v>
      </c>
      <c r="AJ13" s="146">
        <v>61007.32</v>
      </c>
      <c r="AK13" s="146">
        <v>3788.5</v>
      </c>
      <c r="AL13" s="146">
        <v>-3765.92</v>
      </c>
      <c r="AM13" s="339">
        <v>8.4499999999999993</v>
      </c>
      <c r="AN13" s="339">
        <v>-6.31</v>
      </c>
      <c r="AO13" s="146">
        <v>512496.4</v>
      </c>
      <c r="AP13" s="146">
        <v>416782.42</v>
      </c>
      <c r="AQ13" s="146">
        <v>480146.97</v>
      </c>
      <c r="AR13" s="146">
        <v>383368.18</v>
      </c>
      <c r="AS13" s="146">
        <v>-32349.43</v>
      </c>
      <c r="AT13" s="146">
        <v>-33414.239999999998</v>
      </c>
      <c r="AU13" s="147">
        <v>-6.12</v>
      </c>
      <c r="AV13" s="147">
        <v>-7.43</v>
      </c>
    </row>
    <row r="14" spans="2:48">
      <c r="B14" s="63" t="s">
        <v>132</v>
      </c>
      <c r="C14" s="147">
        <v>68.44</v>
      </c>
      <c r="D14" s="147">
        <v>72.31</v>
      </c>
      <c r="E14" s="147">
        <v>67.06</v>
      </c>
      <c r="F14" s="147">
        <v>58.67</v>
      </c>
      <c r="G14" s="147">
        <v>-1.37</v>
      </c>
      <c r="H14" s="147">
        <v>-13.64</v>
      </c>
      <c r="I14" s="147">
        <v>-1.81</v>
      </c>
      <c r="J14" s="147">
        <v>-11.76</v>
      </c>
      <c r="K14" s="146">
        <v>4753.66</v>
      </c>
      <c r="L14" s="146">
        <v>4387.0600000000004</v>
      </c>
      <c r="M14" s="146">
        <v>4883.6400000000003</v>
      </c>
      <c r="N14" s="146">
        <v>4703.8</v>
      </c>
      <c r="O14" s="147">
        <v>2.46</v>
      </c>
      <c r="P14" s="147">
        <v>8.1300000000000008</v>
      </c>
      <c r="Q14" s="147">
        <v>15.04</v>
      </c>
      <c r="R14" s="147">
        <v>16.579999999999998</v>
      </c>
      <c r="S14" s="147">
        <v>17.670000000000002</v>
      </c>
      <c r="T14" s="147">
        <v>18.21</v>
      </c>
      <c r="U14" s="147">
        <v>7.82</v>
      </c>
      <c r="V14" s="147">
        <v>7.96</v>
      </c>
      <c r="W14" s="147">
        <v>12.59</v>
      </c>
      <c r="X14" s="147">
        <v>13.72</v>
      </c>
      <c r="Y14" s="147">
        <v>10.97</v>
      </c>
      <c r="Z14" s="147">
        <v>11.06</v>
      </c>
      <c r="AA14" s="147">
        <v>13.8</v>
      </c>
      <c r="AB14" s="147">
        <v>16.25</v>
      </c>
      <c r="AC14" s="147">
        <v>38.61</v>
      </c>
      <c r="AD14" s="147">
        <v>42.92</v>
      </c>
      <c r="AE14" s="147">
        <v>41.39</v>
      </c>
      <c r="AF14" s="147">
        <v>47.22</v>
      </c>
      <c r="AG14" s="146">
        <v>54217.4</v>
      </c>
      <c r="AH14" s="146">
        <v>52946.89</v>
      </c>
      <c r="AI14" s="146">
        <v>49060.12</v>
      </c>
      <c r="AJ14" s="146">
        <v>45606.99</v>
      </c>
      <c r="AK14" s="146">
        <v>-5157.29</v>
      </c>
      <c r="AL14" s="146">
        <v>-7339.91</v>
      </c>
      <c r="AM14" s="339">
        <v>-8.8800000000000008</v>
      </c>
      <c r="AN14" s="339">
        <v>-12.93</v>
      </c>
      <c r="AO14" s="146">
        <v>245753.44</v>
      </c>
      <c r="AP14" s="146">
        <v>244077.49</v>
      </c>
      <c r="AQ14" s="146">
        <v>171622.98</v>
      </c>
      <c r="AR14" s="146">
        <v>168832.37</v>
      </c>
      <c r="AS14" s="146">
        <v>-73893.91</v>
      </c>
      <c r="AT14" s="146">
        <v>-75245.119999999995</v>
      </c>
      <c r="AU14" s="147">
        <v>-29.35</v>
      </c>
      <c r="AV14" s="147">
        <v>-31.62</v>
      </c>
    </row>
    <row r="15" spans="2:48">
      <c r="B15" s="63" t="s">
        <v>133</v>
      </c>
      <c r="C15" s="147">
        <v>65.19</v>
      </c>
      <c r="D15" s="147">
        <v>71.069999999999993</v>
      </c>
      <c r="E15" s="147">
        <v>64.66</v>
      </c>
      <c r="F15" s="147">
        <v>57.14</v>
      </c>
      <c r="G15" s="147">
        <v>-0.53</v>
      </c>
      <c r="H15" s="147">
        <v>-13.93</v>
      </c>
      <c r="I15" s="147">
        <v>-0.21</v>
      </c>
      <c r="J15" s="147">
        <v>-10.77</v>
      </c>
      <c r="K15" s="146">
        <v>4844.04</v>
      </c>
      <c r="L15" s="146">
        <v>4480.5200000000004</v>
      </c>
      <c r="M15" s="146">
        <v>4890.68</v>
      </c>
      <c r="N15" s="146">
        <v>4675.41</v>
      </c>
      <c r="O15" s="147">
        <v>1.25</v>
      </c>
      <c r="P15" s="147">
        <v>5.54</v>
      </c>
      <c r="Q15" s="147">
        <v>14.18</v>
      </c>
      <c r="R15" s="147">
        <v>15.58</v>
      </c>
      <c r="S15" s="147">
        <v>15.6</v>
      </c>
      <c r="T15" s="147">
        <v>15.14</v>
      </c>
      <c r="U15" s="147">
        <v>8.66</v>
      </c>
      <c r="V15" s="147">
        <v>8.7899999999999991</v>
      </c>
      <c r="W15" s="147">
        <v>12.18</v>
      </c>
      <c r="X15" s="147">
        <v>13.23</v>
      </c>
      <c r="Y15" s="147">
        <v>15.29</v>
      </c>
      <c r="Z15" s="147">
        <v>13.7</v>
      </c>
      <c r="AA15" s="147">
        <v>17.52</v>
      </c>
      <c r="AB15" s="147">
        <v>19.39</v>
      </c>
      <c r="AC15" s="147">
        <v>41.87</v>
      </c>
      <c r="AD15" s="147">
        <v>46.82</v>
      </c>
      <c r="AE15" s="147">
        <v>43.74</v>
      </c>
      <c r="AF15" s="147">
        <v>51</v>
      </c>
      <c r="AG15" s="146">
        <v>49394.89</v>
      </c>
      <c r="AH15" s="146">
        <v>50948.65</v>
      </c>
      <c r="AI15" s="146">
        <v>45196.76</v>
      </c>
      <c r="AJ15" s="146">
        <v>43402.239999999998</v>
      </c>
      <c r="AK15" s="146">
        <v>-4198.13</v>
      </c>
      <c r="AL15" s="146">
        <v>-7546.41</v>
      </c>
      <c r="AM15" s="339">
        <v>-6.74</v>
      </c>
      <c r="AN15" s="339">
        <v>-14.54</v>
      </c>
      <c r="AO15" s="146">
        <v>157941.59</v>
      </c>
      <c r="AP15" s="146">
        <v>153395.63</v>
      </c>
      <c r="AQ15" s="146">
        <v>139661.37</v>
      </c>
      <c r="AR15" s="146">
        <v>131840.14000000001</v>
      </c>
      <c r="AS15" s="146">
        <v>-18280.22</v>
      </c>
      <c r="AT15" s="146">
        <v>-21555.5</v>
      </c>
      <c r="AU15" s="147">
        <v>-9.57</v>
      </c>
      <c r="AV15" s="147">
        <v>-11.15</v>
      </c>
    </row>
    <row r="16" spans="2:48">
      <c r="B16" s="63" t="s">
        <v>135</v>
      </c>
      <c r="C16" s="147">
        <v>56.06</v>
      </c>
      <c r="D16" s="147">
        <v>62.15</v>
      </c>
      <c r="E16" s="147">
        <v>55.9</v>
      </c>
      <c r="F16" s="147">
        <v>48.72</v>
      </c>
      <c r="G16" s="147">
        <v>-0.16</v>
      </c>
      <c r="H16" s="147">
        <v>-13.43</v>
      </c>
      <c r="I16" s="147">
        <v>0.62</v>
      </c>
      <c r="J16" s="147">
        <v>-11.8</v>
      </c>
      <c r="K16" s="146">
        <v>4313.87</v>
      </c>
      <c r="L16" s="146">
        <v>3819.99</v>
      </c>
      <c r="M16" s="146">
        <v>4527.9799999999996</v>
      </c>
      <c r="N16" s="146">
        <v>4311.7299999999996</v>
      </c>
      <c r="O16" s="147">
        <v>6.45</v>
      </c>
      <c r="P16" s="147">
        <v>13.2</v>
      </c>
      <c r="Q16" s="147">
        <v>8.48</v>
      </c>
      <c r="R16" s="147">
        <v>9.3800000000000008</v>
      </c>
      <c r="S16" s="147">
        <v>8.73</v>
      </c>
      <c r="T16" s="147">
        <v>10.06</v>
      </c>
      <c r="U16" s="147">
        <v>4.54</v>
      </c>
      <c r="V16" s="147">
        <v>4.41</v>
      </c>
      <c r="W16" s="147">
        <v>6.28</v>
      </c>
      <c r="X16" s="147">
        <v>6.36</v>
      </c>
      <c r="Y16" s="147">
        <v>7.18</v>
      </c>
      <c r="Z16" s="147">
        <v>6.35</v>
      </c>
      <c r="AA16" s="147">
        <v>8.01</v>
      </c>
      <c r="AB16" s="147">
        <v>6.97</v>
      </c>
      <c r="AC16" s="147">
        <v>76.790000000000006</v>
      </c>
      <c r="AD16" s="147">
        <v>84.41</v>
      </c>
      <c r="AE16" s="147">
        <v>78.459999999999994</v>
      </c>
      <c r="AF16" s="147">
        <v>84.81</v>
      </c>
      <c r="AG16" s="146">
        <v>73937.13</v>
      </c>
      <c r="AH16" s="146">
        <v>74542.12</v>
      </c>
      <c r="AI16" s="146">
        <v>70468.23</v>
      </c>
      <c r="AJ16" s="146">
        <v>71166.09</v>
      </c>
      <c r="AK16" s="146">
        <v>-3468.9</v>
      </c>
      <c r="AL16" s="146">
        <v>-3376.03</v>
      </c>
      <c r="AM16" s="339">
        <v>-3.36</v>
      </c>
      <c r="AN16" s="339">
        <v>-4.09</v>
      </c>
      <c r="AO16" s="146">
        <v>581475.51</v>
      </c>
      <c r="AP16" s="146">
        <v>566877.76</v>
      </c>
      <c r="AQ16" s="146">
        <v>534153.65</v>
      </c>
      <c r="AR16" s="146">
        <v>548136.36</v>
      </c>
      <c r="AS16" s="146">
        <v>-47534.28</v>
      </c>
      <c r="AT16" s="146">
        <v>-18741.400000000001</v>
      </c>
      <c r="AU16" s="147">
        <v>-8</v>
      </c>
      <c r="AV16" s="147">
        <v>-1.07</v>
      </c>
    </row>
    <row r="17" spans="2:48">
      <c r="B17" s="63" t="s">
        <v>137</v>
      </c>
      <c r="C17" s="147">
        <v>70.680000000000007</v>
      </c>
      <c r="D17" s="147">
        <v>74.8</v>
      </c>
      <c r="E17" s="147">
        <v>70.19</v>
      </c>
      <c r="F17" s="147">
        <v>62.37</v>
      </c>
      <c r="G17" s="147">
        <v>-0.49</v>
      </c>
      <c r="H17" s="147">
        <v>-12.43</v>
      </c>
      <c r="I17" s="147">
        <v>2.73</v>
      </c>
      <c r="J17" s="147">
        <v>-9.73</v>
      </c>
      <c r="K17" s="146">
        <v>4994.3999999999996</v>
      </c>
      <c r="L17" s="146">
        <v>4610.47</v>
      </c>
      <c r="M17" s="146">
        <v>5290.75</v>
      </c>
      <c r="N17" s="146">
        <v>4752.07</v>
      </c>
      <c r="O17" s="147">
        <v>5.25</v>
      </c>
      <c r="P17" s="147">
        <v>4.43</v>
      </c>
      <c r="Q17" s="147">
        <v>12.1</v>
      </c>
      <c r="R17" s="147">
        <v>10.16</v>
      </c>
      <c r="S17" s="147">
        <v>13.79</v>
      </c>
      <c r="T17" s="147">
        <v>9.9600000000000009</v>
      </c>
      <c r="U17" s="147">
        <v>6.24</v>
      </c>
      <c r="V17" s="147">
        <v>6.92</v>
      </c>
      <c r="W17" s="147">
        <v>8.7899999999999991</v>
      </c>
      <c r="X17" s="147">
        <v>9.25</v>
      </c>
      <c r="Y17" s="147">
        <v>10.6</v>
      </c>
      <c r="Z17" s="147">
        <v>11.57</v>
      </c>
      <c r="AA17" s="147">
        <v>12.05</v>
      </c>
      <c r="AB17" s="147">
        <v>15.51</v>
      </c>
      <c r="AC17" s="147">
        <v>14.31</v>
      </c>
      <c r="AD17" s="147">
        <v>18.71</v>
      </c>
      <c r="AE17" s="147">
        <v>15.92</v>
      </c>
      <c r="AF17" s="147">
        <v>22.44</v>
      </c>
      <c r="AG17" s="146">
        <v>49209.17</v>
      </c>
      <c r="AH17" s="146">
        <v>45085.17</v>
      </c>
      <c r="AI17" s="146">
        <v>46159.44</v>
      </c>
      <c r="AJ17" s="146">
        <v>39699</v>
      </c>
      <c r="AK17" s="146">
        <v>-3049.73</v>
      </c>
      <c r="AL17" s="146">
        <v>-5386.17</v>
      </c>
      <c r="AM17" s="339">
        <v>-5.68</v>
      </c>
      <c r="AN17" s="339">
        <v>-11.7</v>
      </c>
      <c r="AO17" s="146">
        <v>187728.82</v>
      </c>
      <c r="AP17" s="146">
        <v>127175.84</v>
      </c>
      <c r="AQ17" s="146">
        <v>168060.09</v>
      </c>
      <c r="AR17" s="146">
        <v>123080</v>
      </c>
      <c r="AS17" s="146">
        <v>-19668.73</v>
      </c>
      <c r="AT17" s="146">
        <v>-4095.84</v>
      </c>
      <c r="AU17" s="147">
        <v>-7.66</v>
      </c>
      <c r="AV17" s="147">
        <v>18.149999999999999</v>
      </c>
    </row>
    <row r="18" spans="2:48">
      <c r="B18" s="63" t="s">
        <v>138</v>
      </c>
      <c r="C18" s="147">
        <v>69.56</v>
      </c>
      <c r="D18" s="147">
        <v>68.25</v>
      </c>
      <c r="E18" s="147">
        <v>68.52</v>
      </c>
      <c r="F18" s="147">
        <v>54.7</v>
      </c>
      <c r="G18" s="147">
        <v>-1.04</v>
      </c>
      <c r="H18" s="147">
        <v>-13.54</v>
      </c>
      <c r="I18" s="147">
        <v>-0.95</v>
      </c>
      <c r="J18" s="147">
        <v>-13.46</v>
      </c>
      <c r="K18" s="146">
        <v>4181.21</v>
      </c>
      <c r="L18" s="146">
        <v>3793.97</v>
      </c>
      <c r="M18" s="146">
        <v>4200.76</v>
      </c>
      <c r="N18" s="146">
        <v>3753.44</v>
      </c>
      <c r="O18" s="147">
        <v>0.3</v>
      </c>
      <c r="P18" s="147">
        <v>-0.19</v>
      </c>
      <c r="Q18" s="147">
        <v>9.2899999999999991</v>
      </c>
      <c r="R18" s="147">
        <v>11.72</v>
      </c>
      <c r="S18" s="147">
        <v>10.1</v>
      </c>
      <c r="T18" s="147">
        <v>11.99</v>
      </c>
      <c r="U18" s="147">
        <v>8.3800000000000008</v>
      </c>
      <c r="V18" s="147">
        <v>9.93</v>
      </c>
      <c r="W18" s="147">
        <v>10.87</v>
      </c>
      <c r="X18" s="147">
        <v>14</v>
      </c>
      <c r="Y18" s="147">
        <v>10.18</v>
      </c>
      <c r="Z18" s="147">
        <v>12.63</v>
      </c>
      <c r="AA18" s="147">
        <v>11.51</v>
      </c>
      <c r="AB18" s="147">
        <v>17.350000000000001</v>
      </c>
      <c r="AC18" s="147">
        <v>30.83</v>
      </c>
      <c r="AD18" s="147">
        <v>47.88</v>
      </c>
      <c r="AE18" s="147">
        <v>32.979999999999997</v>
      </c>
      <c r="AF18" s="147">
        <v>51.42</v>
      </c>
      <c r="AG18" s="146">
        <v>61808.08</v>
      </c>
      <c r="AH18" s="146">
        <v>58997.919999999998</v>
      </c>
      <c r="AI18" s="146">
        <v>58621.42</v>
      </c>
      <c r="AJ18" s="146">
        <v>51185.67</v>
      </c>
      <c r="AK18" s="146">
        <v>-3186.66</v>
      </c>
      <c r="AL18" s="146">
        <v>-7812.25</v>
      </c>
      <c r="AM18" s="339">
        <v>-4.1500000000000004</v>
      </c>
      <c r="AN18" s="339">
        <v>-12.98</v>
      </c>
      <c r="AO18" s="146">
        <v>231859.62</v>
      </c>
      <c r="AP18" s="146">
        <v>245442.62</v>
      </c>
      <c r="AQ18" s="146">
        <v>193701.75</v>
      </c>
      <c r="AR18" s="146">
        <v>200082.94</v>
      </c>
      <c r="AS18" s="146">
        <v>-37896.03</v>
      </c>
      <c r="AT18" s="146">
        <v>-45359.68</v>
      </c>
      <c r="AU18" s="147">
        <v>-12.8</v>
      </c>
      <c r="AV18" s="147">
        <v>-16.510000000000002</v>
      </c>
    </row>
    <row r="19" spans="2:48">
      <c r="B19" s="63" t="s">
        <v>139</v>
      </c>
      <c r="C19" s="147">
        <v>70.91</v>
      </c>
      <c r="D19" s="147">
        <v>67.44</v>
      </c>
      <c r="E19" s="147">
        <v>69.77</v>
      </c>
      <c r="F19" s="147">
        <v>54.23</v>
      </c>
      <c r="G19" s="147">
        <v>-1.1499999999999999</v>
      </c>
      <c r="H19" s="147">
        <v>-13.21</v>
      </c>
      <c r="I19" s="147">
        <v>-1.8</v>
      </c>
      <c r="J19" s="147">
        <v>-14.22</v>
      </c>
      <c r="K19" s="146">
        <v>4237.37</v>
      </c>
      <c r="L19" s="146">
        <v>3532.61</v>
      </c>
      <c r="M19" s="146">
        <v>4306.9399999999996</v>
      </c>
      <c r="N19" s="146">
        <v>3541.58</v>
      </c>
      <c r="O19" s="147">
        <v>1.1299999999999999</v>
      </c>
      <c r="P19" s="147">
        <v>-0.55000000000000004</v>
      </c>
      <c r="Q19" s="147">
        <v>11.73</v>
      </c>
      <c r="R19" s="147">
        <v>15.05</v>
      </c>
      <c r="S19" s="147">
        <v>12.54</v>
      </c>
      <c r="T19" s="147">
        <v>15.39</v>
      </c>
      <c r="U19" s="147">
        <v>8.3800000000000008</v>
      </c>
      <c r="V19" s="147">
        <v>11.63</v>
      </c>
      <c r="W19" s="147">
        <v>10.72</v>
      </c>
      <c r="X19" s="147">
        <v>14.65</v>
      </c>
      <c r="Y19" s="147">
        <v>11.59</v>
      </c>
      <c r="Z19" s="147">
        <v>15.42</v>
      </c>
      <c r="AA19" s="147">
        <v>13.46</v>
      </c>
      <c r="AB19" s="147">
        <v>21.38</v>
      </c>
      <c r="AC19" s="147">
        <v>16.53</v>
      </c>
      <c r="AD19" s="147">
        <v>33.299999999999997</v>
      </c>
      <c r="AE19" s="147">
        <v>18.579999999999998</v>
      </c>
      <c r="AF19" s="147">
        <v>37.049999999999997</v>
      </c>
      <c r="AG19" s="146">
        <v>50484.08</v>
      </c>
      <c r="AH19" s="146">
        <v>43521.85</v>
      </c>
      <c r="AI19" s="146">
        <v>46972.01</v>
      </c>
      <c r="AJ19" s="146">
        <v>37382.32</v>
      </c>
      <c r="AK19" s="146">
        <v>-3512.07</v>
      </c>
      <c r="AL19" s="146">
        <v>-6139.52</v>
      </c>
      <c r="AM19" s="339">
        <v>-6.37</v>
      </c>
      <c r="AN19" s="339">
        <v>-12.53</v>
      </c>
      <c r="AO19" s="146">
        <v>124267.75</v>
      </c>
      <c r="AP19" s="146">
        <v>104183.62</v>
      </c>
      <c r="AQ19" s="146">
        <v>113776.5</v>
      </c>
      <c r="AR19" s="146">
        <v>94428.28</v>
      </c>
      <c r="AS19" s="146">
        <v>-9615.48</v>
      </c>
      <c r="AT19" s="146">
        <v>-9755.34</v>
      </c>
      <c r="AU19" s="147">
        <v>-7.97</v>
      </c>
      <c r="AV19" s="147">
        <v>-9.68</v>
      </c>
    </row>
    <row r="20" spans="2:48">
      <c r="B20" s="63" t="s">
        <v>136</v>
      </c>
      <c r="C20" s="147">
        <v>73.23</v>
      </c>
      <c r="D20" s="147">
        <v>70.05</v>
      </c>
      <c r="E20" s="147">
        <v>73.03</v>
      </c>
      <c r="F20" s="147">
        <v>57.67</v>
      </c>
      <c r="G20" s="147">
        <v>-0.2</v>
      </c>
      <c r="H20" s="147">
        <v>-12.38</v>
      </c>
      <c r="I20" s="147">
        <v>-0.59</v>
      </c>
      <c r="J20" s="147">
        <v>-9.76</v>
      </c>
      <c r="K20" s="146">
        <v>3576</v>
      </c>
      <c r="L20" s="146">
        <v>3120.52</v>
      </c>
      <c r="M20" s="146">
        <v>3644.78</v>
      </c>
      <c r="N20" s="146">
        <v>3260.18</v>
      </c>
      <c r="O20" s="147">
        <v>1.51</v>
      </c>
      <c r="P20" s="147">
        <v>3.72</v>
      </c>
      <c r="Q20" s="147">
        <v>8.6199999999999992</v>
      </c>
      <c r="R20" s="147">
        <v>10.3</v>
      </c>
      <c r="S20" s="147">
        <v>9.0500000000000007</v>
      </c>
      <c r="T20" s="147">
        <v>9.6300000000000008</v>
      </c>
      <c r="U20" s="147">
        <v>5.26</v>
      </c>
      <c r="V20" s="147">
        <v>6.43</v>
      </c>
      <c r="W20" s="147">
        <v>6.11</v>
      </c>
      <c r="X20" s="147">
        <v>8.76</v>
      </c>
      <c r="Y20" s="147">
        <v>8.2200000000000006</v>
      </c>
      <c r="Z20" s="147">
        <v>11.71</v>
      </c>
      <c r="AA20" s="147">
        <v>9.1300000000000008</v>
      </c>
      <c r="AB20" s="147">
        <v>15.73</v>
      </c>
      <c r="AC20" s="147">
        <v>9.0299999999999994</v>
      </c>
      <c r="AD20" s="147">
        <v>18.91</v>
      </c>
      <c r="AE20" s="147">
        <v>10.87</v>
      </c>
      <c r="AF20" s="147">
        <v>21.58</v>
      </c>
      <c r="AG20" s="146">
        <v>51359.31</v>
      </c>
      <c r="AH20" s="146">
        <v>46426.31</v>
      </c>
      <c r="AI20" s="146">
        <v>50604.83</v>
      </c>
      <c r="AJ20" s="146">
        <v>39782.639999999999</v>
      </c>
      <c r="AK20" s="146">
        <v>-754.48</v>
      </c>
      <c r="AL20" s="146">
        <v>-6643.67</v>
      </c>
      <c r="AM20" s="339">
        <v>-0.78</v>
      </c>
      <c r="AN20" s="339">
        <v>-11.5</v>
      </c>
      <c r="AO20" s="146">
        <v>119398.1</v>
      </c>
      <c r="AP20" s="146">
        <v>109829.73</v>
      </c>
      <c r="AQ20" s="146">
        <v>116967.7</v>
      </c>
      <c r="AR20" s="146">
        <v>106927.27</v>
      </c>
      <c r="AS20" s="146">
        <v>-2276.1</v>
      </c>
      <c r="AT20" s="146">
        <v>-2902.46</v>
      </c>
      <c r="AU20" s="147">
        <v>-1.38</v>
      </c>
      <c r="AV20" s="147">
        <v>-1.67</v>
      </c>
    </row>
    <row r="21" spans="2:48">
      <c r="B21" s="63" t="s">
        <v>140</v>
      </c>
      <c r="C21" s="147">
        <v>69.88</v>
      </c>
      <c r="D21" s="147">
        <v>70.05</v>
      </c>
      <c r="E21" s="147">
        <v>68.97</v>
      </c>
      <c r="F21" s="147">
        <v>56.36</v>
      </c>
      <c r="G21" s="147">
        <v>-0.91</v>
      </c>
      <c r="H21" s="147">
        <v>-13.69</v>
      </c>
      <c r="I21" s="147">
        <v>-0.89</v>
      </c>
      <c r="J21" s="147">
        <v>-10.18</v>
      </c>
      <c r="K21" s="146">
        <v>3758.37</v>
      </c>
      <c r="L21" s="146">
        <v>3421.54</v>
      </c>
      <c r="M21" s="146">
        <v>3852.76</v>
      </c>
      <c r="N21" s="146">
        <v>3634.77</v>
      </c>
      <c r="O21" s="147">
        <v>2.5</v>
      </c>
      <c r="P21" s="147">
        <v>6.64</v>
      </c>
      <c r="Q21" s="147">
        <v>10.99</v>
      </c>
      <c r="R21" s="147">
        <v>11.87</v>
      </c>
      <c r="S21" s="147">
        <v>11.4</v>
      </c>
      <c r="T21" s="147">
        <v>10.57</v>
      </c>
      <c r="U21" s="147">
        <v>5.77</v>
      </c>
      <c r="V21" s="147">
        <v>7.48</v>
      </c>
      <c r="W21" s="147">
        <v>7.46</v>
      </c>
      <c r="X21" s="147">
        <v>9.9600000000000009</v>
      </c>
      <c r="Y21" s="147">
        <v>9.8699999999999992</v>
      </c>
      <c r="Z21" s="147">
        <v>11.08</v>
      </c>
      <c r="AA21" s="147">
        <v>11.06</v>
      </c>
      <c r="AB21" s="147">
        <v>14.41</v>
      </c>
      <c r="AC21" s="147">
        <v>18.68</v>
      </c>
      <c r="AD21" s="147">
        <v>29.34</v>
      </c>
      <c r="AE21" s="147">
        <v>21.16</v>
      </c>
      <c r="AF21" s="147">
        <v>33.68</v>
      </c>
      <c r="AG21" s="146">
        <v>52920.11</v>
      </c>
      <c r="AH21" s="146">
        <v>49183.41</v>
      </c>
      <c r="AI21" s="146">
        <v>51132.58</v>
      </c>
      <c r="AJ21" s="146">
        <v>43241.66</v>
      </c>
      <c r="AK21" s="146">
        <v>-1787.53</v>
      </c>
      <c r="AL21" s="146">
        <v>-5941.75</v>
      </c>
      <c r="AM21" s="339">
        <v>-2.15</v>
      </c>
      <c r="AN21" s="339">
        <v>-10.93</v>
      </c>
      <c r="AO21" s="146">
        <v>118475.12</v>
      </c>
      <c r="AP21" s="146">
        <v>112206.34</v>
      </c>
      <c r="AQ21" s="146">
        <v>114781.31</v>
      </c>
      <c r="AR21" s="146">
        <v>106560.66</v>
      </c>
      <c r="AS21" s="146">
        <v>-3693.81</v>
      </c>
      <c r="AT21" s="146">
        <v>-5645.69</v>
      </c>
      <c r="AU21" s="147">
        <v>-1.55</v>
      </c>
      <c r="AV21" s="147">
        <v>-4.54</v>
      </c>
    </row>
    <row r="22" spans="2:48">
      <c r="B22" s="63" t="s">
        <v>141</v>
      </c>
      <c r="C22" s="147">
        <v>70.8</v>
      </c>
      <c r="D22" s="147">
        <v>72.709999999999994</v>
      </c>
      <c r="E22" s="147">
        <v>70.09</v>
      </c>
      <c r="F22" s="147">
        <v>59.82</v>
      </c>
      <c r="G22" s="147">
        <v>-0.7</v>
      </c>
      <c r="H22" s="147">
        <v>-12.89</v>
      </c>
      <c r="I22" s="147">
        <v>-0.52</v>
      </c>
      <c r="J22" s="147">
        <v>-10.63</v>
      </c>
      <c r="K22" s="146">
        <v>3992.93</v>
      </c>
      <c r="L22" s="146">
        <v>3334.58</v>
      </c>
      <c r="M22" s="146">
        <v>4058.28</v>
      </c>
      <c r="N22" s="146">
        <v>3522.08</v>
      </c>
      <c r="O22" s="147">
        <v>1.92</v>
      </c>
      <c r="P22" s="147">
        <v>5.5</v>
      </c>
      <c r="Q22" s="147">
        <v>12.82</v>
      </c>
      <c r="R22" s="147">
        <v>14.71</v>
      </c>
      <c r="S22" s="147">
        <v>12.91</v>
      </c>
      <c r="T22" s="147">
        <v>12.55</v>
      </c>
      <c r="U22" s="147">
        <v>8.33</v>
      </c>
      <c r="V22" s="147">
        <v>9.4600000000000009</v>
      </c>
      <c r="W22" s="147">
        <v>10.56</v>
      </c>
      <c r="X22" s="147">
        <v>12.8</v>
      </c>
      <c r="Y22" s="147">
        <v>15.03</v>
      </c>
      <c r="Z22" s="147">
        <v>17.97</v>
      </c>
      <c r="AA22" s="147">
        <v>15.88</v>
      </c>
      <c r="AB22" s="147">
        <v>22.12</v>
      </c>
      <c r="AC22" s="147">
        <v>11.97</v>
      </c>
      <c r="AD22" s="147">
        <v>20.170000000000002</v>
      </c>
      <c r="AE22" s="147">
        <v>13.09</v>
      </c>
      <c r="AF22" s="147">
        <v>22.71</v>
      </c>
      <c r="AG22" s="146">
        <v>44225.3</v>
      </c>
      <c r="AH22" s="146">
        <v>38825.730000000003</v>
      </c>
      <c r="AI22" s="146">
        <v>42608.86</v>
      </c>
      <c r="AJ22" s="146">
        <v>34962.839999999997</v>
      </c>
      <c r="AK22" s="146">
        <v>-1616.44</v>
      </c>
      <c r="AL22" s="146">
        <v>-3862.88</v>
      </c>
      <c r="AM22" s="339">
        <v>-1.73</v>
      </c>
      <c r="AN22" s="339">
        <v>-7.95</v>
      </c>
      <c r="AO22" s="146">
        <v>118154.08</v>
      </c>
      <c r="AP22" s="146">
        <v>101356.92</v>
      </c>
      <c r="AQ22" s="146">
        <v>114177.2</v>
      </c>
      <c r="AR22" s="146">
        <v>99463.16</v>
      </c>
      <c r="AS22" s="146">
        <v>-3976.87</v>
      </c>
      <c r="AT22" s="146">
        <v>-1893.76</v>
      </c>
      <c r="AU22" s="147">
        <v>-2.0299999999999998</v>
      </c>
      <c r="AV22" s="147">
        <v>-0.69</v>
      </c>
    </row>
    <row r="23" spans="2:48">
      <c r="B23" s="63" t="s">
        <v>142</v>
      </c>
      <c r="C23" s="147">
        <v>67.760000000000005</v>
      </c>
      <c r="D23" s="147">
        <v>70.459999999999994</v>
      </c>
      <c r="E23" s="147">
        <v>67.680000000000007</v>
      </c>
      <c r="F23" s="147">
        <v>55.78</v>
      </c>
      <c r="G23" s="147">
        <v>-0.08</v>
      </c>
      <c r="H23" s="147">
        <v>-14.69</v>
      </c>
      <c r="I23" s="147">
        <v>1.84</v>
      </c>
      <c r="J23" s="147">
        <v>-7.97</v>
      </c>
      <c r="K23" s="146">
        <v>4236.51</v>
      </c>
      <c r="L23" s="146">
        <v>3347.5</v>
      </c>
      <c r="M23" s="146">
        <v>4372.8100000000004</v>
      </c>
      <c r="N23" s="146">
        <v>3456.96</v>
      </c>
      <c r="O23" s="147">
        <v>3.35</v>
      </c>
      <c r="P23" s="147">
        <v>5.13</v>
      </c>
      <c r="Q23" s="147">
        <v>14.17</v>
      </c>
      <c r="R23" s="147">
        <v>17.3</v>
      </c>
      <c r="S23" s="147">
        <v>14</v>
      </c>
      <c r="T23" s="147">
        <v>13.67</v>
      </c>
      <c r="U23" s="147">
        <v>8.09</v>
      </c>
      <c r="V23" s="147">
        <v>7.95</v>
      </c>
      <c r="W23" s="147">
        <v>9.41</v>
      </c>
      <c r="X23" s="147">
        <v>9.3699999999999992</v>
      </c>
      <c r="Y23" s="147">
        <v>15.48</v>
      </c>
      <c r="Z23" s="147">
        <v>13.76</v>
      </c>
      <c r="AA23" s="147">
        <v>15.92</v>
      </c>
      <c r="AB23" s="147">
        <v>18.149999999999999</v>
      </c>
      <c r="AC23" s="147">
        <v>39.119999999999997</v>
      </c>
      <c r="AD23" s="147">
        <v>42.44</v>
      </c>
      <c r="AE23" s="147">
        <v>40.729999999999997</v>
      </c>
      <c r="AF23" s="147">
        <v>46.77</v>
      </c>
      <c r="AG23" s="146">
        <v>46766.51</v>
      </c>
      <c r="AH23" s="146">
        <v>49675.79</v>
      </c>
      <c r="AI23" s="146">
        <v>45924.28</v>
      </c>
      <c r="AJ23" s="146">
        <v>44063.12</v>
      </c>
      <c r="AK23" s="146">
        <v>-842.22</v>
      </c>
      <c r="AL23" s="146">
        <v>-5612.67</v>
      </c>
      <c r="AM23" s="339">
        <v>0.02</v>
      </c>
      <c r="AN23" s="339">
        <v>-10.32</v>
      </c>
      <c r="AO23" s="146">
        <v>136336.95999999999</v>
      </c>
      <c r="AP23" s="146">
        <v>170251.33</v>
      </c>
      <c r="AQ23" s="146">
        <v>136296.74</v>
      </c>
      <c r="AR23" s="146">
        <v>174452.63</v>
      </c>
      <c r="AS23" s="146">
        <v>-40.22</v>
      </c>
      <c r="AT23" s="146">
        <v>3058.45</v>
      </c>
      <c r="AU23" s="147">
        <v>2.04</v>
      </c>
      <c r="AV23" s="147">
        <v>3.75</v>
      </c>
    </row>
    <row r="24" spans="2:48">
      <c r="B24" s="63" t="s">
        <v>145</v>
      </c>
      <c r="C24" s="147">
        <v>73.099999999999994</v>
      </c>
      <c r="D24" s="147">
        <v>70.510000000000005</v>
      </c>
      <c r="E24" s="147">
        <v>72.87</v>
      </c>
      <c r="F24" s="147">
        <v>58.09</v>
      </c>
      <c r="G24" s="147">
        <v>-0.24</v>
      </c>
      <c r="H24" s="147">
        <v>-12.42</v>
      </c>
      <c r="I24" s="147">
        <v>1.63</v>
      </c>
      <c r="J24" s="147">
        <v>-12.1</v>
      </c>
      <c r="K24" s="146">
        <v>3772.05</v>
      </c>
      <c r="L24" s="146">
        <v>3616.84</v>
      </c>
      <c r="M24" s="146">
        <v>3799.86</v>
      </c>
      <c r="N24" s="146">
        <v>3725.15</v>
      </c>
      <c r="O24" s="147">
        <v>1.22</v>
      </c>
      <c r="P24" s="147">
        <v>5.4</v>
      </c>
      <c r="Q24" s="147">
        <v>19.399999999999999</v>
      </c>
      <c r="R24" s="147">
        <v>13.37</v>
      </c>
      <c r="S24" s="147">
        <v>20.3</v>
      </c>
      <c r="T24" s="147">
        <v>11.34</v>
      </c>
      <c r="U24" s="147">
        <v>6.64</v>
      </c>
      <c r="V24" s="147">
        <v>5.0999999999999996</v>
      </c>
      <c r="W24" s="147">
        <v>8.1</v>
      </c>
      <c r="X24" s="147">
        <v>6.62</v>
      </c>
      <c r="Y24" s="147">
        <v>10.25</v>
      </c>
      <c r="Z24" s="147">
        <v>8.5500000000000007</v>
      </c>
      <c r="AA24" s="147">
        <v>10.39</v>
      </c>
      <c r="AB24" s="147">
        <v>10.98</v>
      </c>
      <c r="AC24" s="147">
        <v>5.81</v>
      </c>
      <c r="AD24" s="147">
        <v>5.39</v>
      </c>
      <c r="AE24" s="147">
        <v>5.85</v>
      </c>
      <c r="AF24" s="147">
        <v>5.45</v>
      </c>
      <c r="AG24" s="146">
        <v>49947.87</v>
      </c>
      <c r="AH24" s="146">
        <v>52993.58</v>
      </c>
      <c r="AI24" s="146">
        <v>48413.75</v>
      </c>
      <c r="AJ24" s="146">
        <v>46452.92</v>
      </c>
      <c r="AK24" s="146">
        <v>-1534.12</v>
      </c>
      <c r="AL24" s="146">
        <v>-6540.65</v>
      </c>
      <c r="AM24" s="339">
        <v>-2.65</v>
      </c>
      <c r="AN24" s="339">
        <v>-11.27</v>
      </c>
      <c r="AO24" s="146">
        <v>187685.02</v>
      </c>
      <c r="AP24" s="146">
        <v>203489.93</v>
      </c>
      <c r="AQ24" s="146">
        <v>172374.38</v>
      </c>
      <c r="AR24" s="146">
        <v>188707.69</v>
      </c>
      <c r="AS24" s="146">
        <v>-15310.64</v>
      </c>
      <c r="AT24" s="146">
        <v>-14782.24</v>
      </c>
      <c r="AU24" s="147">
        <v>-6.37</v>
      </c>
      <c r="AV24" s="147">
        <v>-5.16</v>
      </c>
    </row>
    <row r="25" spans="2:48">
      <c r="B25" s="63" t="s">
        <v>144</v>
      </c>
      <c r="C25" s="147">
        <v>68.8</v>
      </c>
      <c r="D25" s="147">
        <v>68.11</v>
      </c>
      <c r="E25" s="147">
        <v>68.290000000000006</v>
      </c>
      <c r="F25" s="147">
        <v>54.23</v>
      </c>
      <c r="G25" s="147">
        <v>-0.51</v>
      </c>
      <c r="H25" s="147">
        <v>-13.88</v>
      </c>
      <c r="I25" s="147">
        <v>-0.14000000000000001</v>
      </c>
      <c r="J25" s="147">
        <v>-10.78</v>
      </c>
      <c r="K25" s="146">
        <v>4179.2</v>
      </c>
      <c r="L25" s="146">
        <v>3827.07</v>
      </c>
      <c r="M25" s="146">
        <v>4253.03</v>
      </c>
      <c r="N25" s="146">
        <v>4105.0600000000004</v>
      </c>
      <c r="O25" s="147">
        <v>1.99</v>
      </c>
      <c r="P25" s="147">
        <v>7.37</v>
      </c>
      <c r="Q25" s="147">
        <v>8.73</v>
      </c>
      <c r="R25" s="147">
        <v>13.72</v>
      </c>
      <c r="S25" s="147">
        <v>9.73</v>
      </c>
      <c r="T25" s="147">
        <v>12.91</v>
      </c>
      <c r="U25" s="147">
        <v>6.77</v>
      </c>
      <c r="V25" s="147">
        <v>8.0299999999999994</v>
      </c>
      <c r="W25" s="147">
        <v>9.0500000000000007</v>
      </c>
      <c r="X25" s="147">
        <v>11.86</v>
      </c>
      <c r="Y25" s="147">
        <v>7.12</v>
      </c>
      <c r="Z25" s="147">
        <v>9.2799999999999994</v>
      </c>
      <c r="AA25" s="147">
        <v>8.18</v>
      </c>
      <c r="AB25" s="147">
        <v>13.72</v>
      </c>
      <c r="AC25" s="147">
        <v>41.91</v>
      </c>
      <c r="AD25" s="147">
        <v>57.49</v>
      </c>
      <c r="AE25" s="147">
        <v>45.12</v>
      </c>
      <c r="AF25" s="147">
        <v>61.59</v>
      </c>
      <c r="AG25" s="146">
        <v>77161.039999999994</v>
      </c>
      <c r="AH25" s="146">
        <v>63117.120000000003</v>
      </c>
      <c r="AI25" s="146">
        <v>75605.440000000002</v>
      </c>
      <c r="AJ25" s="146">
        <v>59577.88</v>
      </c>
      <c r="AK25" s="146">
        <v>-1555.6</v>
      </c>
      <c r="AL25" s="146">
        <v>-3539.25</v>
      </c>
      <c r="AM25" s="339">
        <v>-1.64</v>
      </c>
      <c r="AN25" s="339">
        <v>-6.32</v>
      </c>
      <c r="AO25" s="146">
        <v>339121.54</v>
      </c>
      <c r="AP25" s="146">
        <v>277877.15999999997</v>
      </c>
      <c r="AQ25" s="146">
        <v>290547.33</v>
      </c>
      <c r="AR25" s="146">
        <v>228611.11</v>
      </c>
      <c r="AS25" s="146">
        <v>-48574.21</v>
      </c>
      <c r="AT25" s="146">
        <v>-49266.05</v>
      </c>
      <c r="AU25" s="147">
        <v>-12.51</v>
      </c>
      <c r="AV25" s="147">
        <v>-14.27</v>
      </c>
    </row>
    <row r="26" spans="2:48">
      <c r="B26" s="63" t="s">
        <v>143</v>
      </c>
      <c r="C26" s="147">
        <v>64.069999999999993</v>
      </c>
      <c r="D26" s="147">
        <v>57.41</v>
      </c>
      <c r="E26" s="147">
        <v>62.94</v>
      </c>
      <c r="F26" s="147">
        <v>44.08</v>
      </c>
      <c r="G26" s="147">
        <v>-1.1299999999999999</v>
      </c>
      <c r="H26" s="147">
        <v>-13.33</v>
      </c>
      <c r="I26" s="147">
        <v>0.23</v>
      </c>
      <c r="J26" s="147">
        <v>-9.3800000000000008</v>
      </c>
      <c r="K26" s="146">
        <v>4593.1099999999997</v>
      </c>
      <c r="L26" s="146">
        <v>4162.5200000000004</v>
      </c>
      <c r="M26" s="146">
        <v>4637.59</v>
      </c>
      <c r="N26" s="146">
        <v>4426.12</v>
      </c>
      <c r="O26" s="147">
        <v>1.55</v>
      </c>
      <c r="P26" s="147">
        <v>7.16</v>
      </c>
      <c r="Q26" s="147">
        <v>8.65</v>
      </c>
      <c r="R26" s="147">
        <v>11.31</v>
      </c>
      <c r="S26" s="147">
        <v>9.1300000000000008</v>
      </c>
      <c r="T26" s="147">
        <v>9.9600000000000009</v>
      </c>
      <c r="U26" s="147">
        <v>7.19</v>
      </c>
      <c r="V26" s="147">
        <v>8.1199999999999992</v>
      </c>
      <c r="W26" s="147">
        <v>9.52</v>
      </c>
      <c r="X26" s="147">
        <v>11.24</v>
      </c>
      <c r="Y26" s="147">
        <v>8.68</v>
      </c>
      <c r="Z26" s="147">
        <v>11.34</v>
      </c>
      <c r="AA26" s="147">
        <v>9.64</v>
      </c>
      <c r="AB26" s="147">
        <v>14.89</v>
      </c>
      <c r="AC26" s="147">
        <v>21.95</v>
      </c>
      <c r="AD26" s="147">
        <v>39.15</v>
      </c>
      <c r="AE26" s="147">
        <v>24.67</v>
      </c>
      <c r="AF26" s="147">
        <v>43.93</v>
      </c>
      <c r="AG26" s="146">
        <v>73106.02</v>
      </c>
      <c r="AH26" s="146">
        <v>64762.9</v>
      </c>
      <c r="AI26" s="146">
        <v>70840.350000000006</v>
      </c>
      <c r="AJ26" s="146">
        <v>59673.1</v>
      </c>
      <c r="AK26" s="146">
        <v>-2265.66</v>
      </c>
      <c r="AL26" s="146">
        <v>-5089.8</v>
      </c>
      <c r="AM26" s="339">
        <v>-2.69</v>
      </c>
      <c r="AN26" s="339">
        <v>-8.5</v>
      </c>
      <c r="AO26" s="146">
        <v>404694.11</v>
      </c>
      <c r="AP26" s="146">
        <v>381591.57</v>
      </c>
      <c r="AQ26" s="146">
        <v>345971.29</v>
      </c>
      <c r="AR26" s="146">
        <v>318584.28000000003</v>
      </c>
      <c r="AS26" s="146">
        <v>-58972.78</v>
      </c>
      <c r="AT26" s="146">
        <v>-63007.29</v>
      </c>
      <c r="AU26" s="147">
        <v>-14.86</v>
      </c>
      <c r="AV26" s="147">
        <v>-16.87</v>
      </c>
    </row>
    <row r="27" spans="2:48">
      <c r="B27" s="63" t="s">
        <v>146</v>
      </c>
      <c r="C27" s="147">
        <v>75.58</v>
      </c>
      <c r="D27" s="147">
        <v>74.5</v>
      </c>
      <c r="E27" s="147">
        <v>74.05</v>
      </c>
      <c r="F27" s="147">
        <v>60.29</v>
      </c>
      <c r="G27" s="147">
        <v>-1.53</v>
      </c>
      <c r="H27" s="147">
        <v>-14.22</v>
      </c>
      <c r="I27" s="147">
        <v>-1.96</v>
      </c>
      <c r="J27" s="147">
        <v>-13.81</v>
      </c>
      <c r="K27" s="146">
        <v>3748.88</v>
      </c>
      <c r="L27" s="146">
        <v>3397.9</v>
      </c>
      <c r="M27" s="146">
        <v>3703.78</v>
      </c>
      <c r="N27" s="146">
        <v>3336.53</v>
      </c>
      <c r="O27" s="147">
        <v>-1.1200000000000001</v>
      </c>
      <c r="P27" s="147">
        <v>-0.38</v>
      </c>
      <c r="Q27" s="147">
        <v>13.27</v>
      </c>
      <c r="R27" s="147">
        <v>13.39</v>
      </c>
      <c r="S27" s="147">
        <v>14.54</v>
      </c>
      <c r="T27" s="147">
        <v>13.44</v>
      </c>
      <c r="U27" s="147">
        <v>10.75</v>
      </c>
      <c r="V27" s="147">
        <v>12.83</v>
      </c>
      <c r="W27" s="147">
        <v>13.44</v>
      </c>
      <c r="X27" s="147">
        <v>17.78</v>
      </c>
      <c r="Y27" s="147">
        <v>10.83</v>
      </c>
      <c r="Z27" s="147">
        <v>13.01</v>
      </c>
      <c r="AA27" s="147">
        <v>12.94</v>
      </c>
      <c r="AB27" s="147">
        <v>19.690000000000001</v>
      </c>
      <c r="AC27" s="147">
        <v>21.06</v>
      </c>
      <c r="AD27" s="147">
        <v>34</v>
      </c>
      <c r="AE27" s="147">
        <v>23.41</v>
      </c>
      <c r="AF27" s="147">
        <v>39.840000000000003</v>
      </c>
      <c r="AG27" s="146">
        <v>57858.76</v>
      </c>
      <c r="AH27" s="146">
        <v>49441.08</v>
      </c>
      <c r="AI27" s="146">
        <v>52330.52</v>
      </c>
      <c r="AJ27" s="146">
        <v>40901.94</v>
      </c>
      <c r="AK27" s="146">
        <v>-5528.23</v>
      </c>
      <c r="AL27" s="146">
        <v>-8539.14</v>
      </c>
      <c r="AM27" s="339">
        <v>-8.58</v>
      </c>
      <c r="AN27" s="339">
        <v>-17.28</v>
      </c>
      <c r="AO27" s="146">
        <v>171979.34</v>
      </c>
      <c r="AP27" s="146">
        <v>137547.18</v>
      </c>
      <c r="AQ27" s="146">
        <v>128775.92</v>
      </c>
      <c r="AR27" s="146">
        <v>89077.14</v>
      </c>
      <c r="AS27" s="146">
        <v>-43146.02</v>
      </c>
      <c r="AT27" s="146">
        <v>-48470.04</v>
      </c>
      <c r="AU27" s="147">
        <v>-25.12</v>
      </c>
      <c r="AV27" s="147">
        <v>-36.020000000000003</v>
      </c>
    </row>
    <row r="28" spans="2:48">
      <c r="B28" s="63" t="s">
        <v>147</v>
      </c>
      <c r="C28" s="147">
        <v>75.75</v>
      </c>
      <c r="D28" s="147">
        <v>69.819999999999993</v>
      </c>
      <c r="E28" s="147">
        <v>74.3</v>
      </c>
      <c r="F28" s="147">
        <v>55.91</v>
      </c>
      <c r="G28" s="147">
        <v>-1.45</v>
      </c>
      <c r="H28" s="147">
        <v>-13.92</v>
      </c>
      <c r="I28" s="147">
        <v>-0.35</v>
      </c>
      <c r="J28" s="147">
        <v>-10.99</v>
      </c>
      <c r="K28" s="146">
        <v>3875.81</v>
      </c>
      <c r="L28" s="146">
        <v>3382.39</v>
      </c>
      <c r="M28" s="146">
        <v>3967.67</v>
      </c>
      <c r="N28" s="146">
        <v>3560.66</v>
      </c>
      <c r="O28" s="147">
        <v>2.25</v>
      </c>
      <c r="P28" s="147">
        <v>6.44</v>
      </c>
      <c r="Q28" s="147">
        <v>9.49</v>
      </c>
      <c r="R28" s="147">
        <v>9.74</v>
      </c>
      <c r="S28" s="147">
        <v>9.8000000000000007</v>
      </c>
      <c r="T28" s="147">
        <v>7.37</v>
      </c>
      <c r="U28" s="147">
        <v>5.87</v>
      </c>
      <c r="V28" s="147">
        <v>8.33</v>
      </c>
      <c r="W28" s="147">
        <v>7.12</v>
      </c>
      <c r="X28" s="147">
        <v>10.02</v>
      </c>
      <c r="Y28" s="147">
        <v>7.34</v>
      </c>
      <c r="Z28" s="147">
        <v>10.07</v>
      </c>
      <c r="AA28" s="147">
        <v>8.1300000000000008</v>
      </c>
      <c r="AB28" s="147">
        <v>15.64</v>
      </c>
      <c r="AC28" s="147">
        <v>13.9</v>
      </c>
      <c r="AD28" s="147">
        <v>27.29</v>
      </c>
      <c r="AE28" s="147">
        <v>15.93</v>
      </c>
      <c r="AF28" s="147">
        <v>32.74</v>
      </c>
      <c r="AG28" s="146">
        <v>63552.34</v>
      </c>
      <c r="AH28" s="146">
        <v>55379.54</v>
      </c>
      <c r="AI28" s="146">
        <v>61785.64</v>
      </c>
      <c r="AJ28" s="146">
        <v>47295.12</v>
      </c>
      <c r="AK28" s="146">
        <v>-1766.7</v>
      </c>
      <c r="AL28" s="146">
        <v>-8084.41</v>
      </c>
      <c r="AM28" s="339">
        <v>-1.94</v>
      </c>
      <c r="AN28" s="339">
        <v>-14.07</v>
      </c>
      <c r="AO28" s="146">
        <v>223558.48</v>
      </c>
      <c r="AP28" s="146">
        <v>212247.67</v>
      </c>
      <c r="AQ28" s="146">
        <v>191377.55</v>
      </c>
      <c r="AR28" s="146">
        <v>170309.59</v>
      </c>
      <c r="AS28" s="146">
        <v>-32147.14</v>
      </c>
      <c r="AT28" s="146">
        <v>-41938.080000000002</v>
      </c>
      <c r="AU28" s="147">
        <v>-12.66</v>
      </c>
      <c r="AV28" s="147">
        <v>-17.84</v>
      </c>
    </row>
    <row r="29" spans="2:48">
      <c r="B29" s="63" t="s">
        <v>149</v>
      </c>
      <c r="C29" s="147">
        <v>69.239999999999995</v>
      </c>
      <c r="D29" s="147">
        <v>71.17</v>
      </c>
      <c r="E29" s="147">
        <v>69.38</v>
      </c>
      <c r="F29" s="147">
        <v>57.56</v>
      </c>
      <c r="G29" s="147">
        <v>0.15</v>
      </c>
      <c r="H29" s="147">
        <v>-13.6</v>
      </c>
      <c r="I29" s="147">
        <v>-0.65</v>
      </c>
      <c r="J29" s="147">
        <v>-13.57</v>
      </c>
      <c r="K29" s="146">
        <v>4663.8900000000003</v>
      </c>
      <c r="L29" s="146">
        <v>4106.57</v>
      </c>
      <c r="M29" s="146">
        <v>4695.75</v>
      </c>
      <c r="N29" s="146">
        <v>4248.8500000000004</v>
      </c>
      <c r="O29" s="147">
        <v>0.28999999999999998</v>
      </c>
      <c r="P29" s="147">
        <v>2.97</v>
      </c>
      <c r="Q29" s="147">
        <v>14.19</v>
      </c>
      <c r="R29" s="147">
        <v>13.7</v>
      </c>
      <c r="S29" s="147">
        <v>15.68</v>
      </c>
      <c r="T29" s="147">
        <v>14.16</v>
      </c>
      <c r="U29" s="147">
        <v>10.23</v>
      </c>
      <c r="V29" s="147">
        <v>10.59</v>
      </c>
      <c r="W29" s="147">
        <v>12.36</v>
      </c>
      <c r="X29" s="147">
        <v>13.73</v>
      </c>
      <c r="Y29" s="147">
        <v>19.54</v>
      </c>
      <c r="Z29" s="147">
        <v>18.57</v>
      </c>
      <c r="AA29" s="147">
        <v>20.49</v>
      </c>
      <c r="AB29" s="147">
        <v>25.3</v>
      </c>
      <c r="AC29" s="147">
        <v>46.18</v>
      </c>
      <c r="AD29" s="147">
        <v>48.51</v>
      </c>
      <c r="AE29" s="147">
        <v>47.85</v>
      </c>
      <c r="AF29" s="147">
        <v>52.3</v>
      </c>
      <c r="AG29" s="146">
        <v>39405.15</v>
      </c>
      <c r="AH29" s="146">
        <v>37688.480000000003</v>
      </c>
      <c r="AI29" s="146">
        <v>37894.870000000003</v>
      </c>
      <c r="AJ29" s="146">
        <v>32649.07</v>
      </c>
      <c r="AK29" s="146">
        <v>-1510.29</v>
      </c>
      <c r="AL29" s="146">
        <v>-5039.41</v>
      </c>
      <c r="AM29" s="339">
        <v>-1.47</v>
      </c>
      <c r="AN29" s="339">
        <v>-11.62</v>
      </c>
      <c r="AO29" s="146">
        <v>98102.44</v>
      </c>
      <c r="AP29" s="146">
        <v>93988.99</v>
      </c>
      <c r="AQ29" s="146">
        <v>96554.65</v>
      </c>
      <c r="AR29" s="146">
        <v>86209.26</v>
      </c>
      <c r="AS29" s="146">
        <v>-1547.78</v>
      </c>
      <c r="AT29" s="146">
        <v>-7779.73</v>
      </c>
      <c r="AU29" s="147">
        <v>-0.31</v>
      </c>
      <c r="AV29" s="147">
        <v>-6.2</v>
      </c>
    </row>
    <row r="30" spans="2:48">
      <c r="B30" s="63" t="s">
        <v>148</v>
      </c>
      <c r="C30" s="147">
        <v>69.430000000000007</v>
      </c>
      <c r="D30" s="147">
        <v>66.930000000000007</v>
      </c>
      <c r="E30" s="147">
        <v>68.47</v>
      </c>
      <c r="F30" s="147">
        <v>53.68</v>
      </c>
      <c r="G30" s="147">
        <v>-0.95</v>
      </c>
      <c r="H30" s="147">
        <v>-13.25</v>
      </c>
      <c r="I30" s="147">
        <v>-0.17</v>
      </c>
      <c r="J30" s="147">
        <v>-11.66</v>
      </c>
      <c r="K30" s="146">
        <v>4347.8</v>
      </c>
      <c r="L30" s="146">
        <v>3893.05</v>
      </c>
      <c r="M30" s="146">
        <v>4397.8</v>
      </c>
      <c r="N30" s="146">
        <v>3907.87</v>
      </c>
      <c r="O30" s="147">
        <v>1.24</v>
      </c>
      <c r="P30" s="147">
        <v>2.04</v>
      </c>
      <c r="Q30" s="147">
        <v>12.9</v>
      </c>
      <c r="R30" s="147">
        <v>14.81</v>
      </c>
      <c r="S30" s="147">
        <v>13.66</v>
      </c>
      <c r="T30" s="147">
        <v>13.95</v>
      </c>
      <c r="U30" s="147">
        <v>7.37</v>
      </c>
      <c r="V30" s="147">
        <v>10.09</v>
      </c>
      <c r="W30" s="147">
        <v>9.16</v>
      </c>
      <c r="X30" s="147">
        <v>12.76</v>
      </c>
      <c r="Y30" s="147">
        <v>11.72</v>
      </c>
      <c r="Z30" s="147">
        <v>16.39</v>
      </c>
      <c r="AA30" s="147">
        <v>12.84</v>
      </c>
      <c r="AB30" s="147">
        <v>20.69</v>
      </c>
      <c r="AC30" s="147">
        <v>17.559999999999999</v>
      </c>
      <c r="AD30" s="147">
        <v>31.57</v>
      </c>
      <c r="AE30" s="147">
        <v>19.149999999999999</v>
      </c>
      <c r="AF30" s="147">
        <v>35.29</v>
      </c>
      <c r="AG30" s="146">
        <v>49624.639999999999</v>
      </c>
      <c r="AH30" s="146">
        <v>41961.65</v>
      </c>
      <c r="AI30" s="146">
        <v>47344.04</v>
      </c>
      <c r="AJ30" s="146">
        <v>37208.120000000003</v>
      </c>
      <c r="AK30" s="146">
        <v>-2280.61</v>
      </c>
      <c r="AL30" s="146">
        <v>-4753.53</v>
      </c>
      <c r="AM30" s="339">
        <v>-3.74</v>
      </c>
      <c r="AN30" s="339">
        <v>-9.4</v>
      </c>
      <c r="AO30" s="146">
        <v>140820.34</v>
      </c>
      <c r="AP30" s="146">
        <v>114197.99</v>
      </c>
      <c r="AQ30" s="146">
        <v>131433.62</v>
      </c>
      <c r="AR30" s="146">
        <v>103411.96</v>
      </c>
      <c r="AS30" s="146">
        <v>-9366.01</v>
      </c>
      <c r="AT30" s="146">
        <v>-10786.03</v>
      </c>
      <c r="AU30" s="147">
        <v>-5.21</v>
      </c>
      <c r="AV30" s="147">
        <v>-8.6300000000000008</v>
      </c>
    </row>
    <row r="31" spans="2:48">
      <c r="B31" s="63" t="s">
        <v>150</v>
      </c>
      <c r="C31" s="147">
        <v>68.75</v>
      </c>
      <c r="D31" s="147">
        <v>76.930000000000007</v>
      </c>
      <c r="E31" s="147">
        <v>68.45</v>
      </c>
      <c r="F31" s="147">
        <v>63.35</v>
      </c>
      <c r="G31" s="147">
        <v>-0.3</v>
      </c>
      <c r="H31" s="147">
        <v>-13.58</v>
      </c>
      <c r="I31" s="147">
        <v>5.36</v>
      </c>
      <c r="J31" s="147">
        <v>-12.1</v>
      </c>
      <c r="K31" s="146">
        <v>3644.78</v>
      </c>
      <c r="L31" s="146">
        <v>2678.17</v>
      </c>
      <c r="M31" s="146">
        <v>3772.96</v>
      </c>
      <c r="N31" s="146">
        <v>2701.25</v>
      </c>
      <c r="O31" s="147">
        <v>4.1900000000000004</v>
      </c>
      <c r="P31" s="147">
        <v>3.05</v>
      </c>
      <c r="Q31" s="147">
        <v>14.98</v>
      </c>
      <c r="R31" s="147">
        <v>12.58</v>
      </c>
      <c r="S31" s="147">
        <v>16.149999999999999</v>
      </c>
      <c r="T31" s="147">
        <v>13.85</v>
      </c>
      <c r="U31" s="147">
        <v>5.33</v>
      </c>
      <c r="V31" s="147">
        <v>4.88</v>
      </c>
      <c r="W31" s="147">
        <v>6.8</v>
      </c>
      <c r="X31" s="147">
        <v>6.35</v>
      </c>
      <c r="Y31" s="147">
        <v>10.4</v>
      </c>
      <c r="Z31" s="147">
        <v>10.050000000000001</v>
      </c>
      <c r="AA31" s="147">
        <v>10.53</v>
      </c>
      <c r="AB31" s="147">
        <v>11.32</v>
      </c>
      <c r="AC31" s="147">
        <v>9.85</v>
      </c>
      <c r="AD31" s="147">
        <v>10.28</v>
      </c>
      <c r="AE31" s="147">
        <v>10.51</v>
      </c>
      <c r="AF31" s="147">
        <v>12.29</v>
      </c>
      <c r="AG31" s="146">
        <v>46259.69</v>
      </c>
      <c r="AH31" s="146">
        <v>49477.63</v>
      </c>
      <c r="AI31" s="146">
        <v>45806.02</v>
      </c>
      <c r="AJ31" s="146">
        <v>47441</v>
      </c>
      <c r="AK31" s="146">
        <v>-453.66</v>
      </c>
      <c r="AL31" s="146">
        <v>-2036.63</v>
      </c>
      <c r="AM31" s="339">
        <v>0.12</v>
      </c>
      <c r="AN31" s="339">
        <v>-3.31</v>
      </c>
      <c r="AO31" s="146">
        <v>169045.61</v>
      </c>
      <c r="AP31" s="146">
        <v>142618.57</v>
      </c>
      <c r="AQ31" s="146">
        <v>174467.66</v>
      </c>
      <c r="AR31" s="146">
        <v>146025</v>
      </c>
      <c r="AS31" s="146">
        <v>5422.05</v>
      </c>
      <c r="AT31" s="146">
        <v>3406.43</v>
      </c>
      <c r="AU31" s="147">
        <v>6.2</v>
      </c>
      <c r="AV31" s="147">
        <v>6.19</v>
      </c>
    </row>
    <row r="32" spans="2:48">
      <c r="B32" s="63" t="s">
        <v>153</v>
      </c>
      <c r="C32" s="147">
        <v>68.48</v>
      </c>
      <c r="D32" s="147">
        <v>71.56</v>
      </c>
      <c r="E32" s="147">
        <v>68.25</v>
      </c>
      <c r="F32" s="147">
        <v>58.32</v>
      </c>
      <c r="G32" s="147">
        <v>-0.23</v>
      </c>
      <c r="H32" s="147">
        <v>-13.23</v>
      </c>
      <c r="I32" s="147">
        <v>0.6</v>
      </c>
      <c r="J32" s="147">
        <v>-7.68</v>
      </c>
      <c r="K32" s="146">
        <v>3511.9</v>
      </c>
      <c r="L32" s="146">
        <v>3615.17</v>
      </c>
      <c r="M32" s="146">
        <v>3525.73</v>
      </c>
      <c r="N32" s="146">
        <v>3871.83</v>
      </c>
      <c r="O32" s="147">
        <v>0.98</v>
      </c>
      <c r="P32" s="147">
        <v>7.72</v>
      </c>
      <c r="Q32" s="147">
        <v>10.210000000000001</v>
      </c>
      <c r="R32" s="147">
        <v>10.34</v>
      </c>
      <c r="S32" s="147">
        <v>10.14</v>
      </c>
      <c r="T32" s="147">
        <v>8.3699999999999992</v>
      </c>
      <c r="U32" s="147">
        <v>4.97</v>
      </c>
      <c r="V32" s="147">
        <v>7.69</v>
      </c>
      <c r="W32" s="147">
        <v>5.82</v>
      </c>
      <c r="X32" s="147">
        <v>8.24</v>
      </c>
      <c r="Y32" s="147">
        <v>8.9</v>
      </c>
      <c r="Z32" s="147">
        <v>11.52</v>
      </c>
      <c r="AA32" s="147">
        <v>9.39</v>
      </c>
      <c r="AB32" s="147">
        <v>14.89</v>
      </c>
      <c r="AC32" s="147">
        <v>14.91</v>
      </c>
      <c r="AD32" s="147">
        <v>32.33</v>
      </c>
      <c r="AE32" s="147">
        <v>17.23</v>
      </c>
      <c r="AF32" s="147">
        <v>36.56</v>
      </c>
      <c r="AG32" s="146">
        <v>53077.5</v>
      </c>
      <c r="AH32" s="146">
        <v>48672.63</v>
      </c>
      <c r="AI32" s="146">
        <v>52579.44</v>
      </c>
      <c r="AJ32" s="146">
        <v>44157.1</v>
      </c>
      <c r="AK32" s="146">
        <v>-498.06</v>
      </c>
      <c r="AL32" s="146">
        <v>-4515.53</v>
      </c>
      <c r="AM32" s="339">
        <v>0.19</v>
      </c>
      <c r="AN32" s="339">
        <v>-8.0399999999999991</v>
      </c>
      <c r="AO32" s="146">
        <v>126781.5</v>
      </c>
      <c r="AP32" s="146">
        <v>105803.89</v>
      </c>
      <c r="AQ32" s="146">
        <v>122478.08</v>
      </c>
      <c r="AR32" s="146">
        <v>102317.24</v>
      </c>
      <c r="AS32" s="146">
        <v>-4303.42</v>
      </c>
      <c r="AT32" s="146">
        <v>-3486.64</v>
      </c>
      <c r="AU32" s="147">
        <v>-2.34</v>
      </c>
      <c r="AV32" s="147">
        <v>-3.06</v>
      </c>
    </row>
    <row r="33" spans="2:48">
      <c r="B33" s="63" t="s">
        <v>157</v>
      </c>
      <c r="C33" s="147">
        <v>56.15</v>
      </c>
      <c r="D33" s="147">
        <v>68.94</v>
      </c>
      <c r="E33" s="147">
        <v>54.62</v>
      </c>
      <c r="F33" s="147">
        <v>54.84</v>
      </c>
      <c r="G33" s="147">
        <v>-1.53</v>
      </c>
      <c r="H33" s="147">
        <v>-14.1</v>
      </c>
      <c r="I33" s="147">
        <v>-2.0099999999999998</v>
      </c>
      <c r="J33" s="147">
        <v>-11.69</v>
      </c>
      <c r="K33" s="146">
        <v>3955.89</v>
      </c>
      <c r="L33" s="146">
        <v>4039.25</v>
      </c>
      <c r="M33" s="146">
        <v>3942.7</v>
      </c>
      <c r="N33" s="146">
        <v>4282.49</v>
      </c>
      <c r="O33" s="147">
        <v>0.77</v>
      </c>
      <c r="P33" s="147">
        <v>7.67</v>
      </c>
      <c r="Q33" s="147">
        <v>11.72</v>
      </c>
      <c r="R33" s="147">
        <v>12.38</v>
      </c>
      <c r="S33" s="147">
        <v>14.92</v>
      </c>
      <c r="T33" s="147">
        <v>13.76</v>
      </c>
      <c r="U33" s="147">
        <v>7.93</v>
      </c>
      <c r="V33" s="147">
        <v>7.8</v>
      </c>
      <c r="W33" s="147">
        <v>13.72</v>
      </c>
      <c r="X33" s="147">
        <v>14.07</v>
      </c>
      <c r="Y33" s="147">
        <v>10.16</v>
      </c>
      <c r="Z33" s="147">
        <v>7.96</v>
      </c>
      <c r="AA33" s="147">
        <v>14.05</v>
      </c>
      <c r="AB33" s="147">
        <v>12.75</v>
      </c>
      <c r="AC33" s="147">
        <v>43.34</v>
      </c>
      <c r="AD33" s="147">
        <v>42.34</v>
      </c>
      <c r="AE33" s="147">
        <v>47.69</v>
      </c>
      <c r="AF33" s="147">
        <v>48.4</v>
      </c>
      <c r="AG33" s="146">
        <v>57653.84</v>
      </c>
      <c r="AH33" s="146">
        <v>63476.56</v>
      </c>
      <c r="AI33" s="146">
        <v>49605.37</v>
      </c>
      <c r="AJ33" s="146">
        <v>51289.05</v>
      </c>
      <c r="AK33" s="146">
        <v>-8048.48</v>
      </c>
      <c r="AL33" s="146">
        <v>-12187.51</v>
      </c>
      <c r="AM33" s="339">
        <v>-13.37</v>
      </c>
      <c r="AN33" s="339">
        <v>-17.649999999999999</v>
      </c>
      <c r="AO33" s="146">
        <v>276278.46999999997</v>
      </c>
      <c r="AP33" s="146">
        <v>275576.93</v>
      </c>
      <c r="AQ33" s="146">
        <v>152366.24</v>
      </c>
      <c r="AR33" s="146">
        <v>148882.46</v>
      </c>
      <c r="AS33" s="146">
        <v>-123912.23</v>
      </c>
      <c r="AT33" s="146">
        <v>-126694.47</v>
      </c>
      <c r="AU33" s="147">
        <v>-40.770000000000003</v>
      </c>
      <c r="AV33" s="147">
        <v>-44.39</v>
      </c>
    </row>
    <row r="34" spans="2:48">
      <c r="B34" s="63" t="s">
        <v>154</v>
      </c>
      <c r="C34" s="147">
        <v>73.62</v>
      </c>
      <c r="D34" s="147">
        <v>64.599999999999994</v>
      </c>
      <c r="E34" s="147">
        <v>72.62</v>
      </c>
      <c r="F34" s="147">
        <v>52.54</v>
      </c>
      <c r="G34" s="147">
        <v>-1</v>
      </c>
      <c r="H34" s="147">
        <v>-12.06</v>
      </c>
      <c r="I34" s="147">
        <v>1.95</v>
      </c>
      <c r="J34" s="147">
        <v>-8.18</v>
      </c>
      <c r="K34" s="146">
        <v>4603.6400000000003</v>
      </c>
      <c r="L34" s="146">
        <v>4580.7</v>
      </c>
      <c r="M34" s="146">
        <v>4626.1099999999997</v>
      </c>
      <c r="N34" s="146">
        <v>4678.9399999999996</v>
      </c>
      <c r="O34" s="147">
        <v>0.94</v>
      </c>
      <c r="P34" s="147">
        <v>1.74</v>
      </c>
      <c r="Q34" s="147">
        <v>14.32</v>
      </c>
      <c r="R34" s="147">
        <v>9.52</v>
      </c>
      <c r="S34" s="147">
        <v>14.95</v>
      </c>
      <c r="T34" s="147">
        <v>8.44</v>
      </c>
      <c r="U34" s="147">
        <v>5.36</v>
      </c>
      <c r="V34" s="147">
        <v>5.07</v>
      </c>
      <c r="W34" s="147">
        <v>7.18</v>
      </c>
      <c r="X34" s="147">
        <v>7.68</v>
      </c>
      <c r="Y34" s="147">
        <v>6.11</v>
      </c>
      <c r="Z34" s="147">
        <v>6.64</v>
      </c>
      <c r="AA34" s="147">
        <v>6.61</v>
      </c>
      <c r="AB34" s="147">
        <v>7.88</v>
      </c>
      <c r="AC34" s="147">
        <v>6.82</v>
      </c>
      <c r="AD34" s="147">
        <v>8.33</v>
      </c>
      <c r="AE34" s="147">
        <v>7.93</v>
      </c>
      <c r="AF34" s="147">
        <v>11.14</v>
      </c>
      <c r="AG34" s="146">
        <v>69502.42</v>
      </c>
      <c r="AH34" s="146">
        <v>62409.24</v>
      </c>
      <c r="AI34" s="146">
        <v>66608.179999999993</v>
      </c>
      <c r="AJ34" s="146">
        <v>54051.69</v>
      </c>
      <c r="AK34" s="146">
        <v>-2894.24</v>
      </c>
      <c r="AL34" s="146">
        <v>-8357.5499999999993</v>
      </c>
      <c r="AM34" s="339">
        <v>-3.99</v>
      </c>
      <c r="AN34" s="339">
        <v>-13.27</v>
      </c>
      <c r="AO34" s="146">
        <v>279279.11</v>
      </c>
      <c r="AP34" s="146">
        <v>265838.11</v>
      </c>
      <c r="AQ34" s="146">
        <v>240277.98</v>
      </c>
      <c r="AR34" s="146">
        <v>222550</v>
      </c>
      <c r="AS34" s="146">
        <v>-39001.120000000003</v>
      </c>
      <c r="AT34" s="146">
        <v>-43288.11</v>
      </c>
      <c r="AU34" s="147">
        <v>-13.18</v>
      </c>
      <c r="AV34" s="147">
        <v>-14.95</v>
      </c>
    </row>
    <row r="35" spans="2:48">
      <c r="B35" s="63" t="s">
        <v>155</v>
      </c>
      <c r="C35" s="147">
        <v>67.150000000000006</v>
      </c>
      <c r="D35" s="147">
        <v>61.6</v>
      </c>
      <c r="E35" s="147">
        <v>66.38</v>
      </c>
      <c r="F35" s="147">
        <v>48.63</v>
      </c>
      <c r="G35" s="147">
        <v>-0.77</v>
      </c>
      <c r="H35" s="147">
        <v>-12.97</v>
      </c>
      <c r="I35" s="147">
        <v>0</v>
      </c>
      <c r="J35" s="147">
        <v>-11.05</v>
      </c>
      <c r="K35" s="146">
        <v>4420.25</v>
      </c>
      <c r="L35" s="146">
        <v>4014.15</v>
      </c>
      <c r="M35" s="146">
        <v>4516.6099999999997</v>
      </c>
      <c r="N35" s="146">
        <v>4139.76</v>
      </c>
      <c r="O35" s="147">
        <v>2.34</v>
      </c>
      <c r="P35" s="147">
        <v>3.38</v>
      </c>
      <c r="Q35" s="147">
        <v>7.5</v>
      </c>
      <c r="R35" s="147">
        <v>9.68</v>
      </c>
      <c r="S35" s="147">
        <v>8.5500000000000007</v>
      </c>
      <c r="T35" s="147">
        <v>10.59</v>
      </c>
      <c r="U35" s="147">
        <v>7.18</v>
      </c>
      <c r="V35" s="147">
        <v>8.02</v>
      </c>
      <c r="W35" s="147">
        <v>10.55</v>
      </c>
      <c r="X35" s="147">
        <v>13.12</v>
      </c>
      <c r="Y35" s="147">
        <v>7.21</v>
      </c>
      <c r="Z35" s="147">
        <v>9.35</v>
      </c>
      <c r="AA35" s="147">
        <v>8.6199999999999992</v>
      </c>
      <c r="AB35" s="147">
        <v>14.15</v>
      </c>
      <c r="AC35" s="147">
        <v>37.68</v>
      </c>
      <c r="AD35" s="147">
        <v>50.62</v>
      </c>
      <c r="AE35" s="147">
        <v>40.68</v>
      </c>
      <c r="AF35" s="147">
        <v>54.81</v>
      </c>
      <c r="AG35" s="146">
        <v>81304.509999999995</v>
      </c>
      <c r="AH35" s="146">
        <v>65611.33</v>
      </c>
      <c r="AI35" s="146">
        <v>77996.740000000005</v>
      </c>
      <c r="AJ35" s="146">
        <v>58861.81</v>
      </c>
      <c r="AK35" s="146">
        <v>-3307.77</v>
      </c>
      <c r="AL35" s="146">
        <v>-6749.51</v>
      </c>
      <c r="AM35" s="339">
        <v>-3.08</v>
      </c>
      <c r="AN35" s="339">
        <v>-10.210000000000001</v>
      </c>
      <c r="AO35" s="146">
        <v>401295.2</v>
      </c>
      <c r="AP35" s="146">
        <v>353778.66</v>
      </c>
      <c r="AQ35" s="146">
        <v>338458.47</v>
      </c>
      <c r="AR35" s="146">
        <v>298442.5</v>
      </c>
      <c r="AS35" s="146">
        <v>-63060.54</v>
      </c>
      <c r="AT35" s="146">
        <v>-55336.17</v>
      </c>
      <c r="AU35" s="147">
        <v>-14.11</v>
      </c>
      <c r="AV35" s="147">
        <v>-15.85</v>
      </c>
    </row>
    <row r="36" spans="2:48">
      <c r="B36" s="63" t="s">
        <v>156</v>
      </c>
      <c r="C36" s="147">
        <v>67.67</v>
      </c>
      <c r="D36" s="147">
        <v>74.33</v>
      </c>
      <c r="E36" s="147">
        <v>67.88</v>
      </c>
      <c r="F36" s="147">
        <v>60.99</v>
      </c>
      <c r="G36" s="147">
        <v>0.21</v>
      </c>
      <c r="H36" s="147">
        <v>-13.33</v>
      </c>
      <c r="I36" s="147">
        <v>1.02</v>
      </c>
      <c r="J36" s="147">
        <v>-10.09</v>
      </c>
      <c r="K36" s="146">
        <v>4128.88</v>
      </c>
      <c r="L36" s="146">
        <v>3409.73</v>
      </c>
      <c r="M36" s="146">
        <v>4216.21</v>
      </c>
      <c r="N36" s="146">
        <v>3685.85</v>
      </c>
      <c r="O36" s="147">
        <v>2.1800000000000002</v>
      </c>
      <c r="P36" s="147">
        <v>7.4</v>
      </c>
      <c r="Q36" s="147">
        <v>14.15</v>
      </c>
      <c r="R36" s="147">
        <v>14.16</v>
      </c>
      <c r="S36" s="147">
        <v>15.44</v>
      </c>
      <c r="T36" s="147">
        <v>12.22</v>
      </c>
      <c r="U36" s="147">
        <v>7.34</v>
      </c>
      <c r="V36" s="147">
        <v>5.91</v>
      </c>
      <c r="W36" s="147">
        <v>10.28</v>
      </c>
      <c r="X36" s="147">
        <v>10.1</v>
      </c>
      <c r="Y36" s="147">
        <v>14.8</v>
      </c>
      <c r="Z36" s="147">
        <v>15.98</v>
      </c>
      <c r="AA36" s="147">
        <v>16.649999999999999</v>
      </c>
      <c r="AB36" s="147">
        <v>20.260000000000002</v>
      </c>
      <c r="AC36" s="147">
        <v>57.66</v>
      </c>
      <c r="AD36" s="147">
        <v>64.760000000000005</v>
      </c>
      <c r="AE36" s="147">
        <v>58.68</v>
      </c>
      <c r="AF36" s="147">
        <v>65.290000000000006</v>
      </c>
      <c r="AG36" s="146">
        <v>48316.32</v>
      </c>
      <c r="AH36" s="146">
        <v>42832.39</v>
      </c>
      <c r="AI36" s="146">
        <v>45683.53</v>
      </c>
      <c r="AJ36" s="146">
        <v>39776.35</v>
      </c>
      <c r="AK36" s="146">
        <v>-2632.8</v>
      </c>
      <c r="AL36" s="146">
        <v>-3056.04</v>
      </c>
      <c r="AM36" s="339">
        <v>-4.05</v>
      </c>
      <c r="AN36" s="339">
        <v>-6.38</v>
      </c>
      <c r="AO36" s="146">
        <v>171753.54</v>
      </c>
      <c r="AP36" s="146">
        <v>162486.32</v>
      </c>
      <c r="AQ36" s="146">
        <v>164005.76000000001</v>
      </c>
      <c r="AR36" s="146">
        <v>156700</v>
      </c>
      <c r="AS36" s="146">
        <v>-7882.4</v>
      </c>
      <c r="AT36" s="146">
        <v>-5786.32</v>
      </c>
      <c r="AU36" s="147">
        <v>-0.87</v>
      </c>
      <c r="AV36" s="147">
        <v>-0.22</v>
      </c>
    </row>
    <row r="37" spans="2:48">
      <c r="B37" s="63" t="s">
        <v>158</v>
      </c>
      <c r="C37" s="147">
        <v>57.23</v>
      </c>
      <c r="D37" s="147">
        <v>61.06</v>
      </c>
      <c r="E37" s="147">
        <v>56.78</v>
      </c>
      <c r="F37" s="147">
        <v>47.3</v>
      </c>
      <c r="G37" s="147">
        <v>-0.45</v>
      </c>
      <c r="H37" s="147">
        <v>-13.75</v>
      </c>
      <c r="I37" s="147">
        <v>0.39</v>
      </c>
      <c r="J37" s="147">
        <v>-12.3</v>
      </c>
      <c r="K37" s="146">
        <v>4165.43</v>
      </c>
      <c r="L37" s="146">
        <v>3646.37</v>
      </c>
      <c r="M37" s="146">
        <v>4165.5</v>
      </c>
      <c r="N37" s="146">
        <v>3663.4</v>
      </c>
      <c r="O37" s="147">
        <v>0.88</v>
      </c>
      <c r="P37" s="147">
        <v>0.79</v>
      </c>
      <c r="Q37" s="147">
        <v>9.7100000000000009</v>
      </c>
      <c r="R37" s="147">
        <v>9.98</v>
      </c>
      <c r="S37" s="147">
        <v>10.26</v>
      </c>
      <c r="T37" s="147">
        <v>10.53</v>
      </c>
      <c r="U37" s="147">
        <v>7.29</v>
      </c>
      <c r="V37" s="147">
        <v>7.87</v>
      </c>
      <c r="W37" s="147">
        <v>9.4700000000000006</v>
      </c>
      <c r="X37" s="147">
        <v>11.15</v>
      </c>
      <c r="Y37" s="147">
        <v>11.19</v>
      </c>
      <c r="Z37" s="147">
        <v>12.54</v>
      </c>
      <c r="AA37" s="147">
        <v>12.29</v>
      </c>
      <c r="AB37" s="147">
        <v>15.69</v>
      </c>
      <c r="AC37" s="147">
        <v>37.08</v>
      </c>
      <c r="AD37" s="147">
        <v>55</v>
      </c>
      <c r="AE37" s="147">
        <v>39.340000000000003</v>
      </c>
      <c r="AF37" s="147">
        <v>58.54</v>
      </c>
      <c r="AG37" s="146">
        <v>65013.51</v>
      </c>
      <c r="AH37" s="146">
        <v>62243.03</v>
      </c>
      <c r="AI37" s="146">
        <v>63708.58</v>
      </c>
      <c r="AJ37" s="146">
        <v>55701.88</v>
      </c>
      <c r="AK37" s="146">
        <v>-1304.93</v>
      </c>
      <c r="AL37" s="146">
        <v>-6541.15</v>
      </c>
      <c r="AM37" s="339">
        <v>-0.5</v>
      </c>
      <c r="AN37" s="339">
        <v>-9.11</v>
      </c>
      <c r="AO37" s="146">
        <v>395707.1</v>
      </c>
      <c r="AP37" s="146">
        <v>410413.08</v>
      </c>
      <c r="AQ37" s="146">
        <v>360538.95</v>
      </c>
      <c r="AR37" s="146">
        <v>372726.06</v>
      </c>
      <c r="AS37" s="146">
        <v>-35494.75</v>
      </c>
      <c r="AT37" s="146">
        <v>-37687.019999999997</v>
      </c>
      <c r="AU37" s="147">
        <v>-4.55</v>
      </c>
      <c r="AV37" s="147">
        <v>-7.26</v>
      </c>
    </row>
    <row r="38" spans="2:48">
      <c r="B38" s="63" t="s">
        <v>151</v>
      </c>
      <c r="C38" s="147">
        <v>64.64</v>
      </c>
      <c r="D38" s="147">
        <v>67.540000000000006</v>
      </c>
      <c r="E38" s="147">
        <v>63.8</v>
      </c>
      <c r="F38" s="147">
        <v>54.01</v>
      </c>
      <c r="G38" s="147">
        <v>-0.84</v>
      </c>
      <c r="H38" s="147">
        <v>-13.53</v>
      </c>
      <c r="I38" s="147">
        <v>0.51</v>
      </c>
      <c r="J38" s="147">
        <v>-9.81</v>
      </c>
      <c r="K38" s="146">
        <v>4524.3500000000004</v>
      </c>
      <c r="L38" s="146">
        <v>4203.5600000000004</v>
      </c>
      <c r="M38" s="146">
        <v>4697.47</v>
      </c>
      <c r="N38" s="146">
        <v>4459.2</v>
      </c>
      <c r="O38" s="147">
        <v>4.49</v>
      </c>
      <c r="P38" s="147">
        <v>6.86</v>
      </c>
      <c r="Q38" s="147">
        <v>13.68</v>
      </c>
      <c r="R38" s="147">
        <v>14.5</v>
      </c>
      <c r="S38" s="147">
        <v>14.35</v>
      </c>
      <c r="T38" s="147">
        <v>13.69</v>
      </c>
      <c r="U38" s="147">
        <v>8.57</v>
      </c>
      <c r="V38" s="147">
        <v>9.4499999999999993</v>
      </c>
      <c r="W38" s="147">
        <v>12.32</v>
      </c>
      <c r="X38" s="147">
        <v>14.17</v>
      </c>
      <c r="Y38" s="147">
        <v>13.91</v>
      </c>
      <c r="Z38" s="147">
        <v>15.9</v>
      </c>
      <c r="AA38" s="147">
        <v>16.25</v>
      </c>
      <c r="AB38" s="147">
        <v>20.87</v>
      </c>
      <c r="AC38" s="147">
        <v>35.229999999999997</v>
      </c>
      <c r="AD38" s="147">
        <v>41.57</v>
      </c>
      <c r="AE38" s="147">
        <v>37.03</v>
      </c>
      <c r="AF38" s="147">
        <v>45.11</v>
      </c>
      <c r="AG38" s="146">
        <v>46459.57</v>
      </c>
      <c r="AH38" s="146">
        <v>41298.42</v>
      </c>
      <c r="AI38" s="146">
        <v>43751.15</v>
      </c>
      <c r="AJ38" s="146">
        <v>35437.019999999997</v>
      </c>
      <c r="AK38" s="146">
        <v>-2708.42</v>
      </c>
      <c r="AL38" s="146">
        <v>-5861.4</v>
      </c>
      <c r="AM38" s="339">
        <v>-4.53</v>
      </c>
      <c r="AN38" s="339">
        <v>-12.51</v>
      </c>
      <c r="AO38" s="146">
        <v>154185.41</v>
      </c>
      <c r="AP38" s="146">
        <v>125654.6</v>
      </c>
      <c r="AQ38" s="146">
        <v>150921.62</v>
      </c>
      <c r="AR38" s="146">
        <v>122894.38</v>
      </c>
      <c r="AS38" s="146">
        <v>-3263.79</v>
      </c>
      <c r="AT38" s="146">
        <v>-2760.22</v>
      </c>
      <c r="AU38" s="147">
        <v>-1.37</v>
      </c>
      <c r="AV38" s="147">
        <v>-2.04</v>
      </c>
    </row>
    <row r="39" spans="2:48">
      <c r="B39" s="63" t="s">
        <v>152</v>
      </c>
      <c r="C39" s="147">
        <v>70.45</v>
      </c>
      <c r="D39" s="147">
        <v>77.239999999999995</v>
      </c>
      <c r="E39" s="147">
        <v>71.209999999999994</v>
      </c>
      <c r="F39" s="147">
        <v>64.14</v>
      </c>
      <c r="G39" s="147">
        <v>0.75</v>
      </c>
      <c r="H39" s="147">
        <v>-13.1</v>
      </c>
      <c r="I39" s="147">
        <v>3.2</v>
      </c>
      <c r="J39" s="147">
        <v>-4.63</v>
      </c>
      <c r="K39" s="146">
        <v>3064.24</v>
      </c>
      <c r="L39" s="146">
        <v>5466.8</v>
      </c>
      <c r="M39" s="146">
        <v>3277.04</v>
      </c>
      <c r="N39" s="146">
        <v>7134</v>
      </c>
      <c r="O39" s="147">
        <v>6.16</v>
      </c>
      <c r="P39" s="147">
        <v>10.87</v>
      </c>
      <c r="Q39" s="147">
        <v>11.66</v>
      </c>
      <c r="R39" s="147">
        <v>10.62</v>
      </c>
      <c r="S39" s="147">
        <v>12.12</v>
      </c>
      <c r="T39" s="147">
        <v>10.09</v>
      </c>
      <c r="U39" s="147">
        <v>3.32</v>
      </c>
      <c r="V39" s="147">
        <v>3.27</v>
      </c>
      <c r="W39" s="147">
        <v>2.96</v>
      </c>
      <c r="X39" s="147">
        <v>4.4000000000000004</v>
      </c>
      <c r="Y39" s="147">
        <v>7.58</v>
      </c>
      <c r="Z39" s="147">
        <v>6.77</v>
      </c>
      <c r="AA39" s="147">
        <v>7.19</v>
      </c>
      <c r="AB39" s="147">
        <v>4.95</v>
      </c>
      <c r="AC39" s="147">
        <v>9.0299999999999994</v>
      </c>
      <c r="AD39" s="147">
        <v>6.72</v>
      </c>
      <c r="AE39" s="147">
        <v>9.9700000000000006</v>
      </c>
      <c r="AF39" s="147">
        <v>8.82</v>
      </c>
      <c r="AG39" s="146">
        <v>49210.8</v>
      </c>
      <c r="AH39" s="146">
        <v>49380.54</v>
      </c>
      <c r="AI39" s="146">
        <v>54848.58</v>
      </c>
      <c r="AJ39" s="146">
        <v>54254.2</v>
      </c>
      <c r="AK39" s="146">
        <v>5637.78</v>
      </c>
      <c r="AL39" s="146">
        <v>4873.66</v>
      </c>
      <c r="AM39" s="339">
        <v>12.02</v>
      </c>
      <c r="AN39" s="339">
        <v>12.53</v>
      </c>
      <c r="AO39" s="146">
        <v>108018.73</v>
      </c>
      <c r="AP39" s="146">
        <v>96402.59</v>
      </c>
      <c r="AQ39" s="146">
        <v>122108</v>
      </c>
      <c r="AR39" s="146">
        <v>111260</v>
      </c>
      <c r="AS39" s="146">
        <v>14089.27</v>
      </c>
      <c r="AT39" s="146">
        <v>14857.41</v>
      </c>
      <c r="AU39" s="147">
        <v>14.61</v>
      </c>
      <c r="AV39" s="147">
        <v>23.04</v>
      </c>
    </row>
    <row r="40" spans="2:48">
      <c r="B40" s="63" t="s">
        <v>159</v>
      </c>
      <c r="C40" s="147">
        <v>69.61</v>
      </c>
      <c r="D40" s="147">
        <v>67.34</v>
      </c>
      <c r="E40" s="147">
        <v>68.34</v>
      </c>
      <c r="F40" s="147">
        <v>53.19</v>
      </c>
      <c r="G40" s="147">
        <v>-1.27</v>
      </c>
      <c r="H40" s="147">
        <v>-14.15</v>
      </c>
      <c r="I40" s="147">
        <v>-0.74</v>
      </c>
      <c r="J40" s="147">
        <v>-14.51</v>
      </c>
      <c r="K40" s="146">
        <v>4095.51</v>
      </c>
      <c r="L40" s="146">
        <v>3431.17</v>
      </c>
      <c r="M40" s="146">
        <v>4093.41</v>
      </c>
      <c r="N40" s="146">
        <v>3390.81</v>
      </c>
      <c r="O40" s="147">
        <v>-0.36</v>
      </c>
      <c r="P40" s="147">
        <v>-1.1299999999999999</v>
      </c>
      <c r="Q40" s="147">
        <v>10.220000000000001</v>
      </c>
      <c r="R40" s="147">
        <v>13.89</v>
      </c>
      <c r="S40" s="147">
        <v>11.1</v>
      </c>
      <c r="T40" s="147">
        <v>14.13</v>
      </c>
      <c r="U40" s="147">
        <v>8.7200000000000006</v>
      </c>
      <c r="V40" s="147">
        <v>10.64</v>
      </c>
      <c r="W40" s="147">
        <v>10.98</v>
      </c>
      <c r="X40" s="147">
        <v>14.87</v>
      </c>
      <c r="Y40" s="147">
        <v>11.52</v>
      </c>
      <c r="Z40" s="147">
        <v>15</v>
      </c>
      <c r="AA40" s="147">
        <v>13.19</v>
      </c>
      <c r="AB40" s="147">
        <v>22.15</v>
      </c>
      <c r="AC40" s="147">
        <v>18.53</v>
      </c>
      <c r="AD40" s="147">
        <v>28.38</v>
      </c>
      <c r="AE40" s="147">
        <v>20.38</v>
      </c>
      <c r="AF40" s="147">
        <v>32.94</v>
      </c>
      <c r="AG40" s="146">
        <v>53369.3</v>
      </c>
      <c r="AH40" s="146">
        <v>43664.14</v>
      </c>
      <c r="AI40" s="146">
        <v>49802.77</v>
      </c>
      <c r="AJ40" s="146">
        <v>37261.449999999997</v>
      </c>
      <c r="AK40" s="146">
        <v>-3566.53</v>
      </c>
      <c r="AL40" s="146">
        <v>-6402.69</v>
      </c>
      <c r="AM40" s="339">
        <v>-6.04</v>
      </c>
      <c r="AN40" s="339">
        <v>-14.53</v>
      </c>
      <c r="AO40" s="146">
        <v>146294.82999999999</v>
      </c>
      <c r="AP40" s="146">
        <v>112508.48</v>
      </c>
      <c r="AQ40" s="146">
        <v>129051.12</v>
      </c>
      <c r="AR40" s="146">
        <v>96149.39</v>
      </c>
      <c r="AS40" s="146">
        <v>-17235.32</v>
      </c>
      <c r="AT40" s="146">
        <v>-16359.09</v>
      </c>
      <c r="AU40" s="147">
        <v>-11.17</v>
      </c>
      <c r="AV40" s="147">
        <v>-15.73</v>
      </c>
    </row>
    <row r="41" spans="2:48">
      <c r="B41" s="63" t="s">
        <v>160</v>
      </c>
      <c r="C41" s="147">
        <v>68.28</v>
      </c>
      <c r="D41" s="147">
        <v>68.77</v>
      </c>
      <c r="E41" s="147">
        <v>68</v>
      </c>
      <c r="F41" s="147">
        <v>55.27</v>
      </c>
      <c r="G41" s="147">
        <v>-0.27</v>
      </c>
      <c r="H41" s="147">
        <v>-13.49</v>
      </c>
      <c r="I41" s="147">
        <v>1.35</v>
      </c>
      <c r="J41" s="147">
        <v>-11.67</v>
      </c>
      <c r="K41" s="146">
        <v>3556.68</v>
      </c>
      <c r="L41" s="146">
        <v>3039.35</v>
      </c>
      <c r="M41" s="146">
        <v>3696.28</v>
      </c>
      <c r="N41" s="146">
        <v>3225.41</v>
      </c>
      <c r="O41" s="147">
        <v>4.1100000000000003</v>
      </c>
      <c r="P41" s="147">
        <v>6.27</v>
      </c>
      <c r="Q41" s="147">
        <v>13.31</v>
      </c>
      <c r="R41" s="147">
        <v>13.25</v>
      </c>
      <c r="S41" s="147">
        <v>13.61</v>
      </c>
      <c r="T41" s="147">
        <v>13.25</v>
      </c>
      <c r="U41" s="147">
        <v>5.92</v>
      </c>
      <c r="V41" s="147">
        <v>7.54</v>
      </c>
      <c r="W41" s="147">
        <v>7.38</v>
      </c>
      <c r="X41" s="147">
        <v>9.3800000000000008</v>
      </c>
      <c r="Y41" s="147">
        <v>13.33</v>
      </c>
      <c r="Z41" s="147">
        <v>15.41</v>
      </c>
      <c r="AA41" s="147">
        <v>13.79</v>
      </c>
      <c r="AB41" s="147">
        <v>19.579999999999998</v>
      </c>
      <c r="AC41" s="147">
        <v>28.76</v>
      </c>
      <c r="AD41" s="147">
        <v>34.64</v>
      </c>
      <c r="AE41" s="147">
        <v>32.04</v>
      </c>
      <c r="AF41" s="147">
        <v>40.26</v>
      </c>
      <c r="AG41" s="146">
        <v>47488.39</v>
      </c>
      <c r="AH41" s="146">
        <v>42797.82</v>
      </c>
      <c r="AI41" s="146">
        <v>46853.47</v>
      </c>
      <c r="AJ41" s="146">
        <v>40378.519999999997</v>
      </c>
      <c r="AK41" s="146">
        <v>-634.91999999999996</v>
      </c>
      <c r="AL41" s="146">
        <v>-2419.3000000000002</v>
      </c>
      <c r="AM41" s="339">
        <v>0.17</v>
      </c>
      <c r="AN41" s="339">
        <v>-5.5</v>
      </c>
      <c r="AO41" s="146">
        <v>108860.13</v>
      </c>
      <c r="AP41" s="146">
        <v>87818.48</v>
      </c>
      <c r="AQ41" s="146">
        <v>110044.12</v>
      </c>
      <c r="AR41" s="146">
        <v>88900</v>
      </c>
      <c r="AS41" s="146">
        <v>1183.99</v>
      </c>
      <c r="AT41" s="146">
        <v>1081.52</v>
      </c>
      <c r="AU41" s="147">
        <v>1.54</v>
      </c>
      <c r="AV41" s="147">
        <v>1.59</v>
      </c>
    </row>
    <row r="42" spans="2:48">
      <c r="B42" s="63" t="s">
        <v>161</v>
      </c>
      <c r="C42" s="147">
        <v>64.48</v>
      </c>
      <c r="D42" s="147">
        <v>69.86</v>
      </c>
      <c r="E42" s="147">
        <v>63.13</v>
      </c>
      <c r="F42" s="147">
        <v>57.66</v>
      </c>
      <c r="G42" s="147">
        <v>-1.35</v>
      </c>
      <c r="H42" s="147">
        <v>-12.2</v>
      </c>
      <c r="I42" s="147">
        <v>0.21</v>
      </c>
      <c r="J42" s="147">
        <v>-7.04</v>
      </c>
      <c r="K42" s="146">
        <v>4606.28</v>
      </c>
      <c r="L42" s="146">
        <v>4424.8599999999997</v>
      </c>
      <c r="M42" s="146">
        <v>4758.76</v>
      </c>
      <c r="N42" s="146">
        <v>4743.0600000000004</v>
      </c>
      <c r="O42" s="147">
        <v>3.6</v>
      </c>
      <c r="P42" s="147">
        <v>8.51</v>
      </c>
      <c r="Q42" s="147">
        <v>8.52</v>
      </c>
      <c r="R42" s="147">
        <v>9.76</v>
      </c>
      <c r="S42" s="147">
        <v>9.34</v>
      </c>
      <c r="T42" s="147">
        <v>8.4600000000000009</v>
      </c>
      <c r="U42" s="147">
        <v>7.95</v>
      </c>
      <c r="V42" s="147">
        <v>8.83</v>
      </c>
      <c r="W42" s="147">
        <v>11.46</v>
      </c>
      <c r="X42" s="147">
        <v>12.17</v>
      </c>
      <c r="Y42" s="147">
        <v>10.26</v>
      </c>
      <c r="Z42" s="147">
        <v>8.7100000000000009</v>
      </c>
      <c r="AA42" s="147">
        <v>11.91</v>
      </c>
      <c r="AB42" s="147">
        <v>13.54</v>
      </c>
      <c r="AC42" s="147">
        <v>18.36</v>
      </c>
      <c r="AD42" s="147">
        <v>18.920000000000002</v>
      </c>
      <c r="AE42" s="147">
        <v>20.23</v>
      </c>
      <c r="AF42" s="147">
        <v>23.14</v>
      </c>
      <c r="AG42" s="146">
        <v>54088.01</v>
      </c>
      <c r="AH42" s="146">
        <v>56896.38</v>
      </c>
      <c r="AI42" s="146">
        <v>51626.12</v>
      </c>
      <c r="AJ42" s="146">
        <v>49212.1</v>
      </c>
      <c r="AK42" s="146">
        <v>-2461.89</v>
      </c>
      <c r="AL42" s="146">
        <v>-7684.28</v>
      </c>
      <c r="AM42" s="339">
        <v>-3.87</v>
      </c>
      <c r="AN42" s="339">
        <v>-13.29</v>
      </c>
      <c r="AO42" s="146">
        <v>278815.81</v>
      </c>
      <c r="AP42" s="146">
        <v>270054.96999999997</v>
      </c>
      <c r="AQ42" s="146">
        <v>247028.09</v>
      </c>
      <c r="AR42" s="146">
        <v>237348</v>
      </c>
      <c r="AS42" s="146">
        <v>-31787.71</v>
      </c>
      <c r="AT42" s="146">
        <v>-32706.97</v>
      </c>
      <c r="AU42" s="147">
        <v>-10.18</v>
      </c>
      <c r="AV42" s="147">
        <v>-10.72</v>
      </c>
    </row>
    <row r="43" spans="2:48">
      <c r="B43" s="63" t="s">
        <v>162</v>
      </c>
      <c r="C43" s="147">
        <v>70.02</v>
      </c>
      <c r="D43" s="147">
        <v>64.33</v>
      </c>
      <c r="E43" s="147">
        <v>69.459999999999994</v>
      </c>
      <c r="F43" s="147">
        <v>50.59</v>
      </c>
      <c r="G43" s="147">
        <v>-0.56000000000000005</v>
      </c>
      <c r="H43" s="147">
        <v>-13.74</v>
      </c>
      <c r="I43" s="147">
        <v>0.17</v>
      </c>
      <c r="J43" s="147">
        <v>-10.96</v>
      </c>
      <c r="K43" s="146">
        <v>4050.74</v>
      </c>
      <c r="L43" s="146">
        <v>3484.87</v>
      </c>
      <c r="M43" s="146">
        <v>4117.4399999999996</v>
      </c>
      <c r="N43" s="146">
        <v>3654.01</v>
      </c>
      <c r="O43" s="147">
        <v>2</v>
      </c>
      <c r="P43" s="147">
        <v>6.03</v>
      </c>
      <c r="Q43" s="147">
        <v>10.09</v>
      </c>
      <c r="R43" s="147">
        <v>14.18</v>
      </c>
      <c r="S43" s="147">
        <v>10.46</v>
      </c>
      <c r="T43" s="147">
        <v>12.71</v>
      </c>
      <c r="U43" s="147">
        <v>7.24</v>
      </c>
      <c r="V43" s="147">
        <v>10.18</v>
      </c>
      <c r="W43" s="147">
        <v>9.48</v>
      </c>
      <c r="X43" s="147">
        <v>13.95</v>
      </c>
      <c r="Y43" s="147">
        <v>9.69</v>
      </c>
      <c r="Z43" s="147">
        <v>16.41</v>
      </c>
      <c r="AA43" s="147">
        <v>10.51</v>
      </c>
      <c r="AB43" s="147">
        <v>19.899999999999999</v>
      </c>
      <c r="AC43" s="147">
        <v>18.61</v>
      </c>
      <c r="AD43" s="147">
        <v>43.47</v>
      </c>
      <c r="AE43" s="147">
        <v>20.85</v>
      </c>
      <c r="AF43" s="147">
        <v>47.33</v>
      </c>
      <c r="AG43" s="146">
        <v>56778.97</v>
      </c>
      <c r="AH43" s="146">
        <v>45984.1</v>
      </c>
      <c r="AI43" s="146">
        <v>55526.86</v>
      </c>
      <c r="AJ43" s="146">
        <v>41190.49</v>
      </c>
      <c r="AK43" s="146">
        <v>-1252.1099999999999</v>
      </c>
      <c r="AL43" s="146">
        <v>-4793.6099999999997</v>
      </c>
      <c r="AM43" s="339">
        <v>-1.29</v>
      </c>
      <c r="AN43" s="339">
        <v>-9.8699999999999992</v>
      </c>
      <c r="AO43" s="146">
        <v>181694.93</v>
      </c>
      <c r="AP43" s="146">
        <v>144570.21</v>
      </c>
      <c r="AQ43" s="146">
        <v>174594.22</v>
      </c>
      <c r="AR43" s="146">
        <v>141059.56</v>
      </c>
      <c r="AS43" s="146">
        <v>-7100.72</v>
      </c>
      <c r="AT43" s="146">
        <v>-3510.65</v>
      </c>
      <c r="AU43" s="147">
        <v>-1.59</v>
      </c>
      <c r="AV43" s="147">
        <v>0.77</v>
      </c>
    </row>
    <row r="44" spans="2:48">
      <c r="B44" s="63" t="s">
        <v>164</v>
      </c>
      <c r="C44" s="147">
        <v>62.2</v>
      </c>
      <c r="D44" s="147">
        <v>60.06</v>
      </c>
      <c r="E44" s="147">
        <v>60.73</v>
      </c>
      <c r="F44" s="147">
        <v>47.43</v>
      </c>
      <c r="G44" s="147">
        <v>-1.46</v>
      </c>
      <c r="H44" s="147">
        <v>-12.63</v>
      </c>
      <c r="I44" s="147">
        <v>-0.99</v>
      </c>
      <c r="J44" s="147">
        <v>-9.15</v>
      </c>
      <c r="K44" s="146">
        <v>4551.93</v>
      </c>
      <c r="L44" s="146">
        <v>3932.86</v>
      </c>
      <c r="M44" s="146">
        <v>4501.63</v>
      </c>
      <c r="N44" s="146">
        <v>4073.58</v>
      </c>
      <c r="O44" s="147">
        <v>-0.78</v>
      </c>
      <c r="P44" s="147">
        <v>5.6</v>
      </c>
      <c r="Q44" s="147">
        <v>9.83</v>
      </c>
      <c r="R44" s="147">
        <v>12.38</v>
      </c>
      <c r="S44" s="147">
        <v>10.83</v>
      </c>
      <c r="T44" s="147">
        <v>12.54</v>
      </c>
      <c r="U44" s="147">
        <v>7.38</v>
      </c>
      <c r="V44" s="147">
        <v>6.81</v>
      </c>
      <c r="W44" s="147">
        <v>10.09</v>
      </c>
      <c r="X44" s="147">
        <v>10.68</v>
      </c>
      <c r="Y44" s="147">
        <v>9.68</v>
      </c>
      <c r="Z44" s="147">
        <v>7.72</v>
      </c>
      <c r="AA44" s="147">
        <v>11.15</v>
      </c>
      <c r="AB44" s="147">
        <v>12.15</v>
      </c>
      <c r="AC44" s="147">
        <v>21.75</v>
      </c>
      <c r="AD44" s="147">
        <v>24.98</v>
      </c>
      <c r="AE44" s="147">
        <v>23.87</v>
      </c>
      <c r="AF44" s="147">
        <v>30.75</v>
      </c>
      <c r="AG44" s="146">
        <v>63741.599999999999</v>
      </c>
      <c r="AH44" s="146">
        <v>57143.41</v>
      </c>
      <c r="AI44" s="146">
        <v>59637.52</v>
      </c>
      <c r="AJ44" s="146">
        <v>49554.83</v>
      </c>
      <c r="AK44" s="146">
        <v>-4104.08</v>
      </c>
      <c r="AL44" s="146">
        <v>-7588.57</v>
      </c>
      <c r="AM44" s="339">
        <v>-6.3</v>
      </c>
      <c r="AN44" s="339">
        <v>-12.8</v>
      </c>
      <c r="AO44" s="146">
        <v>329514.19</v>
      </c>
      <c r="AP44" s="146">
        <v>337243.18</v>
      </c>
      <c r="AQ44" s="146">
        <v>258185.28</v>
      </c>
      <c r="AR44" s="146">
        <v>279016.67</v>
      </c>
      <c r="AS44" s="146">
        <v>-71232.56</v>
      </c>
      <c r="AT44" s="146">
        <v>-58226.51</v>
      </c>
      <c r="AU44" s="147">
        <v>-22.6</v>
      </c>
      <c r="AV44" s="147">
        <v>-21.33</v>
      </c>
    </row>
    <row r="45" spans="2:48">
      <c r="B45" s="63" t="s">
        <v>165</v>
      </c>
      <c r="C45" s="147">
        <v>68.28</v>
      </c>
      <c r="D45" s="147">
        <v>67.86</v>
      </c>
      <c r="E45" s="147">
        <v>68.040000000000006</v>
      </c>
      <c r="F45" s="147">
        <v>54.26</v>
      </c>
      <c r="G45" s="147">
        <v>-0.24</v>
      </c>
      <c r="H45" s="147">
        <v>-13.6</v>
      </c>
      <c r="I45" s="147">
        <v>1.2</v>
      </c>
      <c r="J45" s="147">
        <v>-8.6</v>
      </c>
      <c r="K45" s="146">
        <v>4204.6899999999996</v>
      </c>
      <c r="L45" s="146">
        <v>3516.91</v>
      </c>
      <c r="M45" s="146">
        <v>4280.66</v>
      </c>
      <c r="N45" s="146">
        <v>3752.8</v>
      </c>
      <c r="O45" s="147">
        <v>2.0699999999999998</v>
      </c>
      <c r="P45" s="147">
        <v>7.24</v>
      </c>
      <c r="Q45" s="147">
        <v>15.55</v>
      </c>
      <c r="R45" s="147">
        <v>17.239999999999998</v>
      </c>
      <c r="S45" s="147">
        <v>16.2</v>
      </c>
      <c r="T45" s="147">
        <v>15.5</v>
      </c>
      <c r="U45" s="147">
        <v>9.9600000000000009</v>
      </c>
      <c r="V45" s="147">
        <v>9.6199999999999992</v>
      </c>
      <c r="W45" s="147">
        <v>12.95</v>
      </c>
      <c r="X45" s="147">
        <v>14.6</v>
      </c>
      <c r="Y45" s="147">
        <v>15.13</v>
      </c>
      <c r="Z45" s="147">
        <v>15.72</v>
      </c>
      <c r="AA45" s="147">
        <v>17.05</v>
      </c>
      <c r="AB45" s="147">
        <v>20.61</v>
      </c>
      <c r="AC45" s="147">
        <v>40.72</v>
      </c>
      <c r="AD45" s="147">
        <v>42.29</v>
      </c>
      <c r="AE45" s="147">
        <v>41.67</v>
      </c>
      <c r="AF45" s="147">
        <v>44.45</v>
      </c>
      <c r="AG45" s="146">
        <v>43846.63</v>
      </c>
      <c r="AH45" s="146">
        <v>41193.78</v>
      </c>
      <c r="AI45" s="146">
        <v>41405.39</v>
      </c>
      <c r="AJ45" s="146">
        <v>35279.69</v>
      </c>
      <c r="AK45" s="146">
        <v>-2441.23</v>
      </c>
      <c r="AL45" s="146">
        <v>-5914.09</v>
      </c>
      <c r="AM45" s="339">
        <v>-4.5999999999999996</v>
      </c>
      <c r="AN45" s="339">
        <v>-13.51</v>
      </c>
      <c r="AO45" s="146">
        <v>143523.10999999999</v>
      </c>
      <c r="AP45" s="146">
        <v>130277.33</v>
      </c>
      <c r="AQ45" s="146">
        <v>137588.72</v>
      </c>
      <c r="AR45" s="146">
        <v>125147.46</v>
      </c>
      <c r="AS45" s="146">
        <v>-5934.39</v>
      </c>
      <c r="AT45" s="146">
        <v>-5129.87</v>
      </c>
      <c r="AU45" s="147">
        <v>-2.75</v>
      </c>
      <c r="AV45" s="147">
        <v>-2.79</v>
      </c>
    </row>
    <row r="46" spans="2:48">
      <c r="B46" s="63" t="s">
        <v>166</v>
      </c>
      <c r="C46" s="147">
        <v>69.040000000000006</v>
      </c>
      <c r="D46" s="147">
        <v>73.430000000000007</v>
      </c>
      <c r="E46" s="147">
        <v>68.650000000000006</v>
      </c>
      <c r="F46" s="147">
        <v>61.31</v>
      </c>
      <c r="G46" s="147">
        <v>-0.39</v>
      </c>
      <c r="H46" s="147">
        <v>-12.12</v>
      </c>
      <c r="I46" s="147">
        <v>-0.95</v>
      </c>
      <c r="J46" s="147">
        <v>-10.44</v>
      </c>
      <c r="K46" s="146">
        <v>3649.87</v>
      </c>
      <c r="L46" s="146">
        <v>3041.83</v>
      </c>
      <c r="M46" s="146">
        <v>3653.33</v>
      </c>
      <c r="N46" s="146">
        <v>3239.5</v>
      </c>
      <c r="O46" s="147">
        <v>0.54</v>
      </c>
      <c r="P46" s="147">
        <v>5.94</v>
      </c>
      <c r="Q46" s="147">
        <v>13.13</v>
      </c>
      <c r="R46" s="147">
        <v>16.940000000000001</v>
      </c>
      <c r="S46" s="147">
        <v>13.1</v>
      </c>
      <c r="T46" s="147">
        <v>13.88</v>
      </c>
      <c r="U46" s="147">
        <v>3.99</v>
      </c>
      <c r="V46" s="147">
        <v>5.88</v>
      </c>
      <c r="W46" s="147">
        <v>4.5999999999999996</v>
      </c>
      <c r="X46" s="147">
        <v>5.3</v>
      </c>
      <c r="Y46" s="147">
        <v>8.75</v>
      </c>
      <c r="Z46" s="147">
        <v>12.63</v>
      </c>
      <c r="AA46" s="147">
        <v>9.52</v>
      </c>
      <c r="AB46" s="147">
        <v>11.18</v>
      </c>
      <c r="AC46" s="147">
        <v>11.45</v>
      </c>
      <c r="AD46" s="147">
        <v>12.83</v>
      </c>
      <c r="AE46" s="147">
        <v>13.14</v>
      </c>
      <c r="AF46" s="147">
        <v>15.14</v>
      </c>
      <c r="AG46" s="146">
        <v>46588.52</v>
      </c>
      <c r="AH46" s="146">
        <v>41983.3</v>
      </c>
      <c r="AI46" s="146">
        <v>47388.25</v>
      </c>
      <c r="AJ46" s="146">
        <v>41792.5</v>
      </c>
      <c r="AK46" s="146">
        <v>799.73</v>
      </c>
      <c r="AL46" s="146">
        <v>-190.8</v>
      </c>
      <c r="AM46" s="339">
        <v>1.97</v>
      </c>
      <c r="AN46" s="339">
        <v>-0.77</v>
      </c>
      <c r="AO46" s="146">
        <v>106427.99</v>
      </c>
      <c r="AP46" s="146">
        <v>86959.24</v>
      </c>
      <c r="AQ46" s="146">
        <v>110936.57</v>
      </c>
      <c r="AR46" s="146">
        <v>92633.33</v>
      </c>
      <c r="AS46" s="146">
        <v>4508.58</v>
      </c>
      <c r="AT46" s="146">
        <v>5674.1</v>
      </c>
      <c r="AU46" s="147">
        <v>4.92</v>
      </c>
      <c r="AV46" s="147">
        <v>7.07</v>
      </c>
    </row>
    <row r="47" spans="2:48">
      <c r="B47" s="63" t="s">
        <v>167</v>
      </c>
      <c r="C47" s="147">
        <v>68.45</v>
      </c>
      <c r="D47" s="147">
        <v>70.05</v>
      </c>
      <c r="E47" s="147">
        <v>67.540000000000006</v>
      </c>
      <c r="F47" s="147">
        <v>56.76</v>
      </c>
      <c r="G47" s="147">
        <v>-0.91</v>
      </c>
      <c r="H47" s="147">
        <v>-13.29</v>
      </c>
      <c r="I47" s="147">
        <v>-0.21</v>
      </c>
      <c r="J47" s="147">
        <v>-10.91</v>
      </c>
      <c r="K47" s="146">
        <v>4283.03</v>
      </c>
      <c r="L47" s="146">
        <v>4124.9399999999996</v>
      </c>
      <c r="M47" s="146">
        <v>4366.83</v>
      </c>
      <c r="N47" s="146">
        <v>4353.0600000000004</v>
      </c>
      <c r="O47" s="147">
        <v>2.0299999999999998</v>
      </c>
      <c r="P47" s="147">
        <v>5.22</v>
      </c>
      <c r="Q47" s="147">
        <v>11.77</v>
      </c>
      <c r="R47" s="147">
        <v>14.39</v>
      </c>
      <c r="S47" s="147">
        <v>13.22</v>
      </c>
      <c r="T47" s="147">
        <v>14.28</v>
      </c>
      <c r="U47" s="147">
        <v>8.89</v>
      </c>
      <c r="V47" s="147">
        <v>9.19</v>
      </c>
      <c r="W47" s="147">
        <v>11.42</v>
      </c>
      <c r="X47" s="147">
        <v>13</v>
      </c>
      <c r="Y47" s="147">
        <v>14.6</v>
      </c>
      <c r="Z47" s="147">
        <v>16.05</v>
      </c>
      <c r="AA47" s="147">
        <v>15.79</v>
      </c>
      <c r="AB47" s="147">
        <v>21.57</v>
      </c>
      <c r="AC47" s="147">
        <v>23.96</v>
      </c>
      <c r="AD47" s="147">
        <v>38.53</v>
      </c>
      <c r="AE47" s="147">
        <v>25.25</v>
      </c>
      <c r="AF47" s="147">
        <v>42.45</v>
      </c>
      <c r="AG47" s="146">
        <v>45337.45</v>
      </c>
      <c r="AH47" s="146">
        <v>44149.42</v>
      </c>
      <c r="AI47" s="146">
        <v>42833.77</v>
      </c>
      <c r="AJ47" s="146">
        <v>38137.32</v>
      </c>
      <c r="AK47" s="146">
        <v>-2503.6799999999998</v>
      </c>
      <c r="AL47" s="146">
        <v>-6012.1</v>
      </c>
      <c r="AM47" s="339">
        <v>-4.2300000000000004</v>
      </c>
      <c r="AN47" s="339">
        <v>-13.68</v>
      </c>
      <c r="AO47" s="146">
        <v>131338.26</v>
      </c>
      <c r="AP47" s="146">
        <v>122516.94</v>
      </c>
      <c r="AQ47" s="146">
        <v>128218.43</v>
      </c>
      <c r="AR47" s="146">
        <v>122179.76</v>
      </c>
      <c r="AS47" s="146">
        <v>-3285.14</v>
      </c>
      <c r="AT47" s="146">
        <v>-337.17</v>
      </c>
      <c r="AU47" s="147">
        <v>-1.94</v>
      </c>
      <c r="AV47" s="147">
        <v>-1.3</v>
      </c>
    </row>
    <row r="48" spans="2:48">
      <c r="B48" s="63" t="s">
        <v>168</v>
      </c>
      <c r="C48" s="147">
        <v>63.8</v>
      </c>
      <c r="D48" s="147">
        <v>68.12</v>
      </c>
      <c r="E48" s="147">
        <v>63.36</v>
      </c>
      <c r="F48" s="147">
        <v>54.29</v>
      </c>
      <c r="G48" s="147">
        <v>-0.44</v>
      </c>
      <c r="H48" s="147">
        <v>-13.83</v>
      </c>
      <c r="I48" s="147">
        <v>1.59</v>
      </c>
      <c r="J48" s="147">
        <v>-9.5399999999999991</v>
      </c>
      <c r="K48" s="146">
        <v>4627.3599999999997</v>
      </c>
      <c r="L48" s="146">
        <v>4480.13</v>
      </c>
      <c r="M48" s="146">
        <v>4783.3599999999997</v>
      </c>
      <c r="N48" s="146">
        <v>4829.1099999999997</v>
      </c>
      <c r="O48" s="147">
        <v>3.3</v>
      </c>
      <c r="P48" s="147">
        <v>8.25</v>
      </c>
      <c r="Q48" s="147">
        <v>12.81</v>
      </c>
      <c r="R48" s="147">
        <v>12.79</v>
      </c>
      <c r="S48" s="147">
        <v>13.1</v>
      </c>
      <c r="T48" s="147">
        <v>11.66</v>
      </c>
      <c r="U48" s="147">
        <v>7.28</v>
      </c>
      <c r="V48" s="147">
        <v>7.95</v>
      </c>
      <c r="W48" s="147">
        <v>8.66</v>
      </c>
      <c r="X48" s="147">
        <v>10.23</v>
      </c>
      <c r="Y48" s="147">
        <v>15.13</v>
      </c>
      <c r="Z48" s="147">
        <v>16.350000000000001</v>
      </c>
      <c r="AA48" s="147">
        <v>15.85</v>
      </c>
      <c r="AB48" s="147">
        <v>20.059999999999999</v>
      </c>
      <c r="AC48" s="147">
        <v>50.53</v>
      </c>
      <c r="AD48" s="147">
        <v>61.63</v>
      </c>
      <c r="AE48" s="147">
        <v>53.02</v>
      </c>
      <c r="AF48" s="147">
        <v>64.91</v>
      </c>
      <c r="AG48" s="146">
        <v>52160.78</v>
      </c>
      <c r="AH48" s="146">
        <v>48414.239999999998</v>
      </c>
      <c r="AI48" s="146">
        <v>50822.45</v>
      </c>
      <c r="AJ48" s="146">
        <v>44115.61</v>
      </c>
      <c r="AK48" s="146">
        <v>-1338.33</v>
      </c>
      <c r="AL48" s="146">
        <v>-4298.63</v>
      </c>
      <c r="AM48" s="339">
        <v>-0.79</v>
      </c>
      <c r="AN48" s="339">
        <v>-8.1300000000000008</v>
      </c>
      <c r="AO48" s="146">
        <v>132847.79</v>
      </c>
      <c r="AP48" s="146">
        <v>112657.67</v>
      </c>
      <c r="AQ48" s="146">
        <v>132574.31</v>
      </c>
      <c r="AR48" s="146">
        <v>112403.45</v>
      </c>
      <c r="AS48" s="146">
        <v>-324.52999999999997</v>
      </c>
      <c r="AT48" s="146">
        <v>-254.22</v>
      </c>
      <c r="AU48" s="147">
        <v>0.82</v>
      </c>
      <c r="AV48" s="147">
        <v>1.31</v>
      </c>
    </row>
    <row r="49" spans="2:48">
      <c r="B49" s="63" t="s">
        <v>169</v>
      </c>
      <c r="C49" s="147">
        <v>71.3</v>
      </c>
      <c r="D49" s="147">
        <v>70.430000000000007</v>
      </c>
      <c r="E49" s="147">
        <v>70.290000000000006</v>
      </c>
      <c r="F49" s="147">
        <v>57.13</v>
      </c>
      <c r="G49" s="147">
        <v>-1.01</v>
      </c>
      <c r="H49" s="147">
        <v>-13.3</v>
      </c>
      <c r="I49" s="147">
        <v>2.14</v>
      </c>
      <c r="J49" s="147">
        <v>-8.99</v>
      </c>
      <c r="K49" s="146">
        <v>4833.3900000000003</v>
      </c>
      <c r="L49" s="146">
        <v>4280.6000000000004</v>
      </c>
      <c r="M49" s="146">
        <v>4998.2299999999996</v>
      </c>
      <c r="N49" s="146">
        <v>4570.8900000000003</v>
      </c>
      <c r="O49" s="147">
        <v>3.49</v>
      </c>
      <c r="P49" s="147">
        <v>6.46</v>
      </c>
      <c r="Q49" s="147">
        <v>8.17</v>
      </c>
      <c r="R49" s="147">
        <v>9.7899999999999991</v>
      </c>
      <c r="S49" s="147">
        <v>8.6999999999999993</v>
      </c>
      <c r="T49" s="147">
        <v>9.89</v>
      </c>
      <c r="U49" s="147">
        <v>5.26</v>
      </c>
      <c r="V49" s="147">
        <v>5.96</v>
      </c>
      <c r="W49" s="147">
        <v>7.59</v>
      </c>
      <c r="X49" s="147">
        <v>8.93</v>
      </c>
      <c r="Y49" s="147">
        <v>8.4700000000000006</v>
      </c>
      <c r="Z49" s="147">
        <v>8.76</v>
      </c>
      <c r="AA49" s="147">
        <v>10.67</v>
      </c>
      <c r="AB49" s="147">
        <v>14.19</v>
      </c>
      <c r="AC49" s="147">
        <v>18.559999999999999</v>
      </c>
      <c r="AD49" s="147">
        <v>21.72</v>
      </c>
      <c r="AE49" s="147">
        <v>20.420000000000002</v>
      </c>
      <c r="AF49" s="147">
        <v>24.38</v>
      </c>
      <c r="AG49" s="146">
        <v>62533.24</v>
      </c>
      <c r="AH49" s="146">
        <v>56391.32</v>
      </c>
      <c r="AI49" s="146">
        <v>60000.1</v>
      </c>
      <c r="AJ49" s="146">
        <v>51233.75</v>
      </c>
      <c r="AK49" s="146">
        <v>-2533.14</v>
      </c>
      <c r="AL49" s="146">
        <v>-5157.57</v>
      </c>
      <c r="AM49" s="339">
        <v>-3.16</v>
      </c>
      <c r="AN49" s="339">
        <v>-7.09</v>
      </c>
      <c r="AO49" s="146">
        <v>232326.93</v>
      </c>
      <c r="AP49" s="146">
        <v>202745.41</v>
      </c>
      <c r="AQ49" s="146">
        <v>215152.29</v>
      </c>
      <c r="AR49" s="146">
        <v>191835.71</v>
      </c>
      <c r="AS49" s="146">
        <v>-17259.650000000001</v>
      </c>
      <c r="AT49" s="146">
        <v>-10909.69</v>
      </c>
      <c r="AU49" s="147">
        <v>-5.47</v>
      </c>
      <c r="AV49" s="147">
        <v>-5.51</v>
      </c>
    </row>
    <row r="50" spans="2:48">
      <c r="B50" s="63" t="s">
        <v>172</v>
      </c>
      <c r="C50" s="147">
        <v>72.400000000000006</v>
      </c>
      <c r="D50" s="147">
        <v>73.13</v>
      </c>
      <c r="E50" s="147">
        <v>72.55</v>
      </c>
      <c r="F50" s="147">
        <v>61.01</v>
      </c>
      <c r="G50" s="147">
        <v>0.16</v>
      </c>
      <c r="H50" s="147">
        <v>-12.12</v>
      </c>
      <c r="I50" s="147">
        <v>2.5099999999999998</v>
      </c>
      <c r="J50" s="147">
        <v>-8.8699999999999992</v>
      </c>
      <c r="K50" s="146">
        <v>3508.34</v>
      </c>
      <c r="L50" s="146">
        <v>3537.14</v>
      </c>
      <c r="M50" s="146">
        <v>3537.62</v>
      </c>
      <c r="N50" s="146">
        <v>3599.38</v>
      </c>
      <c r="O50" s="147">
        <v>1.26</v>
      </c>
      <c r="P50" s="147">
        <v>2.0499999999999998</v>
      </c>
      <c r="Q50" s="147">
        <v>16.57</v>
      </c>
      <c r="R50" s="147">
        <v>21.12</v>
      </c>
      <c r="S50" s="147">
        <v>16.97</v>
      </c>
      <c r="T50" s="147">
        <v>22.82</v>
      </c>
      <c r="U50" s="147">
        <v>5.77</v>
      </c>
      <c r="V50" s="147">
        <v>5.28</v>
      </c>
      <c r="W50" s="147">
        <v>6.89</v>
      </c>
      <c r="X50" s="147">
        <v>7.44</v>
      </c>
      <c r="Y50" s="147">
        <v>7.79</v>
      </c>
      <c r="Z50" s="147">
        <v>6.93</v>
      </c>
      <c r="AA50" s="147">
        <v>8.43</v>
      </c>
      <c r="AB50" s="147">
        <v>7.53</v>
      </c>
      <c r="AC50" s="147">
        <v>4.5</v>
      </c>
      <c r="AD50" s="147">
        <v>4.74</v>
      </c>
      <c r="AE50" s="147">
        <v>5.65</v>
      </c>
      <c r="AF50" s="147">
        <v>5.81</v>
      </c>
      <c r="AG50" s="146">
        <v>55993.36</v>
      </c>
      <c r="AH50" s="146">
        <v>53839.16</v>
      </c>
      <c r="AI50" s="146">
        <v>54656.25</v>
      </c>
      <c r="AJ50" s="146">
        <v>50239.85</v>
      </c>
      <c r="AK50" s="146">
        <v>-1337.11</v>
      </c>
      <c r="AL50" s="146">
        <v>-3599.31</v>
      </c>
      <c r="AM50" s="339">
        <v>-2.2999999999999998</v>
      </c>
      <c r="AN50" s="339">
        <v>-5.91</v>
      </c>
      <c r="AO50" s="146">
        <v>219993.91</v>
      </c>
      <c r="AP50" s="146">
        <v>240816.46</v>
      </c>
      <c r="AQ50" s="146">
        <v>216224.64000000001</v>
      </c>
      <c r="AR50" s="146">
        <v>240615.38</v>
      </c>
      <c r="AS50" s="146">
        <v>-3769.27</v>
      </c>
      <c r="AT50" s="146">
        <v>-201.08</v>
      </c>
      <c r="AU50" s="147">
        <v>-1.1599999999999999</v>
      </c>
      <c r="AV50" s="147">
        <v>4.13</v>
      </c>
    </row>
    <row r="51" spans="2:48">
      <c r="B51" s="63" t="s">
        <v>170</v>
      </c>
      <c r="C51" s="147">
        <v>69.23</v>
      </c>
      <c r="D51" s="147">
        <v>71.09</v>
      </c>
      <c r="E51" s="147">
        <v>68.709999999999994</v>
      </c>
      <c r="F51" s="147">
        <v>57.64</v>
      </c>
      <c r="G51" s="147">
        <v>-0.51</v>
      </c>
      <c r="H51" s="147">
        <v>-13.46</v>
      </c>
      <c r="I51" s="147">
        <v>0.42</v>
      </c>
      <c r="J51" s="147">
        <v>-11.22</v>
      </c>
      <c r="K51" s="146">
        <v>4275.8900000000003</v>
      </c>
      <c r="L51" s="146">
        <v>3958.33</v>
      </c>
      <c r="M51" s="146">
        <v>4404.28</v>
      </c>
      <c r="N51" s="146">
        <v>4134.74</v>
      </c>
      <c r="O51" s="147">
        <v>3.38</v>
      </c>
      <c r="P51" s="147">
        <v>4.4000000000000004</v>
      </c>
      <c r="Q51" s="147">
        <v>10.33</v>
      </c>
      <c r="R51" s="147">
        <v>10.09</v>
      </c>
      <c r="S51" s="147">
        <v>11.23</v>
      </c>
      <c r="T51" s="147">
        <v>10.09</v>
      </c>
      <c r="U51" s="147">
        <v>6</v>
      </c>
      <c r="V51" s="147">
        <v>6.37</v>
      </c>
      <c r="W51" s="147">
        <v>8.1</v>
      </c>
      <c r="X51" s="147">
        <v>9.4700000000000006</v>
      </c>
      <c r="Y51" s="147">
        <v>8.76</v>
      </c>
      <c r="Z51" s="147">
        <v>8.56</v>
      </c>
      <c r="AA51" s="147">
        <v>9.7899999999999991</v>
      </c>
      <c r="AB51" s="147">
        <v>12.56</v>
      </c>
      <c r="AC51" s="147">
        <v>31.39</v>
      </c>
      <c r="AD51" s="147">
        <v>38.799999999999997</v>
      </c>
      <c r="AE51" s="147">
        <v>33.17</v>
      </c>
      <c r="AF51" s="147">
        <v>42.61</v>
      </c>
      <c r="AG51" s="146">
        <v>66328.570000000007</v>
      </c>
      <c r="AH51" s="146">
        <v>64543.25</v>
      </c>
      <c r="AI51" s="146">
        <v>64513.67</v>
      </c>
      <c r="AJ51" s="146">
        <v>58147.41</v>
      </c>
      <c r="AK51" s="146">
        <v>-1814.91</v>
      </c>
      <c r="AL51" s="146">
        <v>-6395.84</v>
      </c>
      <c r="AM51" s="339">
        <v>-2.23</v>
      </c>
      <c r="AN51" s="339">
        <v>-10.5</v>
      </c>
      <c r="AO51" s="146">
        <v>277321.28999999998</v>
      </c>
      <c r="AP51" s="146">
        <v>275740.63</v>
      </c>
      <c r="AQ51" s="146">
        <v>250807.82</v>
      </c>
      <c r="AR51" s="146">
        <v>247192.59</v>
      </c>
      <c r="AS51" s="146">
        <v>-26185.7</v>
      </c>
      <c r="AT51" s="146">
        <v>-28548.04</v>
      </c>
      <c r="AU51" s="147">
        <v>-5.75</v>
      </c>
      <c r="AV51" s="147">
        <v>-7.42</v>
      </c>
    </row>
    <row r="52" spans="2:48">
      <c r="B52" s="63" t="s">
        <v>173</v>
      </c>
      <c r="C52" s="147">
        <v>65.87</v>
      </c>
      <c r="D52" s="147">
        <v>73.400000000000006</v>
      </c>
      <c r="E52" s="147">
        <v>64.45</v>
      </c>
      <c r="F52" s="147">
        <v>60.63</v>
      </c>
      <c r="G52" s="147">
        <v>-1.42</v>
      </c>
      <c r="H52" s="147">
        <v>-12.77</v>
      </c>
      <c r="I52" s="147">
        <v>0.98</v>
      </c>
      <c r="J52" s="147">
        <v>-7.78</v>
      </c>
      <c r="K52" s="146">
        <v>4602.72</v>
      </c>
      <c r="L52" s="146">
        <v>4286.93</v>
      </c>
      <c r="M52" s="146">
        <v>4802.5</v>
      </c>
      <c r="N52" s="146">
        <v>4602.1000000000004</v>
      </c>
      <c r="O52" s="147">
        <v>4.62</v>
      </c>
      <c r="P52" s="147">
        <v>7.59</v>
      </c>
      <c r="Q52" s="147">
        <v>8.2899999999999991</v>
      </c>
      <c r="R52" s="147">
        <v>8.1999999999999993</v>
      </c>
      <c r="S52" s="147">
        <v>9.14</v>
      </c>
      <c r="T52" s="147">
        <v>8.56</v>
      </c>
      <c r="U52" s="147">
        <v>6.98</v>
      </c>
      <c r="V52" s="147">
        <v>7.27</v>
      </c>
      <c r="W52" s="147">
        <v>9.58</v>
      </c>
      <c r="X52" s="147">
        <v>10.35</v>
      </c>
      <c r="Y52" s="147">
        <v>8.59</v>
      </c>
      <c r="Z52" s="147">
        <v>7.84</v>
      </c>
      <c r="AA52" s="147">
        <v>9.56</v>
      </c>
      <c r="AB52" s="147">
        <v>10.5</v>
      </c>
      <c r="AC52" s="147">
        <v>22.61</v>
      </c>
      <c r="AD52" s="147">
        <v>25.63</v>
      </c>
      <c r="AE52" s="147">
        <v>25.64</v>
      </c>
      <c r="AF52" s="147">
        <v>29.57</v>
      </c>
      <c r="AG52" s="146">
        <v>64494.35</v>
      </c>
      <c r="AH52" s="146">
        <v>62805.73</v>
      </c>
      <c r="AI52" s="146">
        <v>62863.75</v>
      </c>
      <c r="AJ52" s="146">
        <v>57245.74</v>
      </c>
      <c r="AK52" s="146">
        <v>-1630.6</v>
      </c>
      <c r="AL52" s="146">
        <v>-5559.99</v>
      </c>
      <c r="AM52" s="339">
        <v>-1.77</v>
      </c>
      <c r="AN52" s="339">
        <v>-7.83</v>
      </c>
      <c r="AO52" s="146">
        <v>325322.99</v>
      </c>
      <c r="AP52" s="146">
        <v>285163.44</v>
      </c>
      <c r="AQ52" s="146">
        <v>285214.19</v>
      </c>
      <c r="AR52" s="146">
        <v>250763.37</v>
      </c>
      <c r="AS52" s="146">
        <v>-40055</v>
      </c>
      <c r="AT52" s="146">
        <v>-34400.080000000002</v>
      </c>
      <c r="AU52" s="147">
        <v>-10.94</v>
      </c>
      <c r="AV52" s="147">
        <v>-10.95</v>
      </c>
    </row>
    <row r="53" spans="2:48">
      <c r="B53" s="63" t="s">
        <v>175</v>
      </c>
      <c r="C53" s="147">
        <v>73.5</v>
      </c>
      <c r="D53" s="147">
        <v>77.849999999999994</v>
      </c>
      <c r="E53" s="147">
        <v>73.88</v>
      </c>
      <c r="F53" s="147">
        <v>62.24</v>
      </c>
      <c r="G53" s="147">
        <v>0.38</v>
      </c>
      <c r="H53" s="147">
        <v>-15.61</v>
      </c>
      <c r="I53" s="147">
        <v>-0.85</v>
      </c>
      <c r="J53" s="147">
        <v>-11.99</v>
      </c>
      <c r="K53" s="146">
        <v>3828.31</v>
      </c>
      <c r="L53" s="146">
        <v>3514.56</v>
      </c>
      <c r="M53" s="146">
        <v>3886.09</v>
      </c>
      <c r="N53" s="146">
        <v>3765.44</v>
      </c>
      <c r="O53" s="147">
        <v>1.62</v>
      </c>
      <c r="P53" s="147">
        <v>7.05</v>
      </c>
      <c r="Q53" s="147">
        <v>15.71</v>
      </c>
      <c r="R53" s="147">
        <v>17.68</v>
      </c>
      <c r="S53" s="147">
        <v>15.87</v>
      </c>
      <c r="T53" s="147">
        <v>15.29</v>
      </c>
      <c r="U53" s="147">
        <v>6.99</v>
      </c>
      <c r="V53" s="147">
        <v>7.5</v>
      </c>
      <c r="W53" s="147">
        <v>8.86</v>
      </c>
      <c r="X53" s="147">
        <v>10.029999999999999</v>
      </c>
      <c r="Y53" s="147">
        <v>15.18</v>
      </c>
      <c r="Z53" s="147">
        <v>15.5</v>
      </c>
      <c r="AA53" s="147">
        <v>15.09</v>
      </c>
      <c r="AB53" s="147">
        <v>16.29</v>
      </c>
      <c r="AC53" s="147">
        <v>6.6</v>
      </c>
      <c r="AD53" s="147">
        <v>5.3</v>
      </c>
      <c r="AE53" s="147">
        <v>7.06</v>
      </c>
      <c r="AF53" s="147">
        <v>6</v>
      </c>
      <c r="AG53" s="146">
        <v>39244.959999999999</v>
      </c>
      <c r="AH53" s="146">
        <v>41139.58</v>
      </c>
      <c r="AI53" s="146">
        <v>39482.74</v>
      </c>
      <c r="AJ53" s="146">
        <v>34235.839999999997</v>
      </c>
      <c r="AK53" s="146">
        <v>237.77</v>
      </c>
      <c r="AL53" s="146">
        <v>-6903.74</v>
      </c>
      <c r="AM53" s="339">
        <v>2.09</v>
      </c>
      <c r="AN53" s="339">
        <v>-15.58</v>
      </c>
      <c r="AO53" s="146">
        <v>96954.34</v>
      </c>
      <c r="AP53" s="146">
        <v>113737.34</v>
      </c>
      <c r="AQ53" s="146">
        <v>94481.9</v>
      </c>
      <c r="AR53" s="146">
        <v>110308</v>
      </c>
      <c r="AS53" s="146">
        <v>-2680.55</v>
      </c>
      <c r="AT53" s="146">
        <v>-3429.34</v>
      </c>
      <c r="AU53" s="147">
        <v>-1.1499999999999999</v>
      </c>
      <c r="AV53" s="147">
        <v>-2.21</v>
      </c>
    </row>
    <row r="54" spans="2:48">
      <c r="B54" s="63" t="s">
        <v>174</v>
      </c>
      <c r="C54" s="147">
        <v>70.52</v>
      </c>
      <c r="D54" s="147">
        <v>60.87</v>
      </c>
      <c r="E54" s="147">
        <v>69.63</v>
      </c>
      <c r="F54" s="147">
        <v>47.19</v>
      </c>
      <c r="G54" s="147">
        <v>-0.88</v>
      </c>
      <c r="H54" s="147">
        <v>-13.68</v>
      </c>
      <c r="I54" s="147">
        <v>-0.44</v>
      </c>
      <c r="J54" s="147">
        <v>-12.3</v>
      </c>
      <c r="K54" s="146">
        <v>4107.8900000000003</v>
      </c>
      <c r="L54" s="146">
        <v>3520.07</v>
      </c>
      <c r="M54" s="146">
        <v>4172.25</v>
      </c>
      <c r="N54" s="146">
        <v>3577.03</v>
      </c>
      <c r="O54" s="147">
        <v>1.21</v>
      </c>
      <c r="P54" s="147">
        <v>1.93</v>
      </c>
      <c r="Q54" s="147">
        <v>10.79</v>
      </c>
      <c r="R54" s="147">
        <v>9.52</v>
      </c>
      <c r="S54" s="147">
        <v>11.9</v>
      </c>
      <c r="T54" s="147">
        <v>8.66</v>
      </c>
      <c r="U54" s="147">
        <v>6.43</v>
      </c>
      <c r="V54" s="147">
        <v>10.27</v>
      </c>
      <c r="W54" s="147">
        <v>8.15</v>
      </c>
      <c r="X54" s="147">
        <v>13.35</v>
      </c>
      <c r="Y54" s="147">
        <v>8.2200000000000006</v>
      </c>
      <c r="Z54" s="147">
        <v>14.56</v>
      </c>
      <c r="AA54" s="147">
        <v>9.7200000000000006</v>
      </c>
      <c r="AB54" s="147">
        <v>21.62</v>
      </c>
      <c r="AC54" s="147">
        <v>14.52</v>
      </c>
      <c r="AD54" s="147">
        <v>39.24</v>
      </c>
      <c r="AE54" s="147">
        <v>16.46</v>
      </c>
      <c r="AF54" s="147">
        <v>44.42</v>
      </c>
      <c r="AG54" s="146">
        <v>56670.84</v>
      </c>
      <c r="AH54" s="146">
        <v>45405.39</v>
      </c>
      <c r="AI54" s="146">
        <v>53327.01</v>
      </c>
      <c r="AJ54" s="146">
        <v>38559.040000000001</v>
      </c>
      <c r="AK54" s="146">
        <v>-3343.82</v>
      </c>
      <c r="AL54" s="146">
        <v>-6846.35</v>
      </c>
      <c r="AM54" s="339">
        <v>-5.49</v>
      </c>
      <c r="AN54" s="339">
        <v>-15.3</v>
      </c>
      <c r="AO54" s="146">
        <v>178440.29</v>
      </c>
      <c r="AP54" s="146">
        <v>141142</v>
      </c>
      <c r="AQ54" s="146">
        <v>163460.17000000001</v>
      </c>
      <c r="AR54" s="146">
        <v>126219.19</v>
      </c>
      <c r="AS54" s="146">
        <v>-14986.07</v>
      </c>
      <c r="AT54" s="146">
        <v>-14922.8</v>
      </c>
      <c r="AU54" s="147">
        <v>-7.95</v>
      </c>
      <c r="AV54" s="147">
        <v>-10.01</v>
      </c>
    </row>
    <row r="55" spans="2:48">
      <c r="B55" s="63" t="s">
        <v>176</v>
      </c>
      <c r="C55" s="147">
        <v>69.41</v>
      </c>
      <c r="D55" s="147">
        <v>77.95</v>
      </c>
      <c r="E55" s="147">
        <v>69.680000000000007</v>
      </c>
      <c r="F55" s="147">
        <v>64.180000000000007</v>
      </c>
      <c r="G55" s="147">
        <v>0.27</v>
      </c>
      <c r="H55" s="147">
        <v>-13.77</v>
      </c>
      <c r="I55" s="147">
        <v>4.57</v>
      </c>
      <c r="J55" s="147">
        <v>1.28</v>
      </c>
      <c r="K55" s="146">
        <v>4096.92</v>
      </c>
      <c r="L55" s="146">
        <v>4063.66</v>
      </c>
      <c r="M55" s="146">
        <v>4421.88</v>
      </c>
      <c r="N55" s="146">
        <v>4962.5</v>
      </c>
      <c r="O55" s="147">
        <v>8.51</v>
      </c>
      <c r="P55" s="147">
        <v>19.05</v>
      </c>
      <c r="Q55" s="147">
        <v>13.12</v>
      </c>
      <c r="R55" s="147">
        <v>14.3</v>
      </c>
      <c r="S55" s="147">
        <v>14.51</v>
      </c>
      <c r="T55" s="147">
        <v>14.37</v>
      </c>
      <c r="U55" s="147">
        <v>4.3899999999999997</v>
      </c>
      <c r="V55" s="147">
        <v>4.21</v>
      </c>
      <c r="W55" s="147">
        <v>5.7</v>
      </c>
      <c r="X55" s="147">
        <v>4.07</v>
      </c>
      <c r="Y55" s="147">
        <v>6.81</v>
      </c>
      <c r="Z55" s="147">
        <v>1.94</v>
      </c>
      <c r="AA55" s="147">
        <v>8.67</v>
      </c>
      <c r="AB55" s="147">
        <v>3.99</v>
      </c>
      <c r="AC55" s="147">
        <v>13.07</v>
      </c>
      <c r="AD55" s="147">
        <v>15.59</v>
      </c>
      <c r="AE55" s="147">
        <v>14.78</v>
      </c>
      <c r="AF55" s="147">
        <v>15.73</v>
      </c>
      <c r="AG55" s="146">
        <v>56092.04</v>
      </c>
      <c r="AH55" s="146">
        <v>66954.899999999994</v>
      </c>
      <c r="AI55" s="146">
        <v>56222.45</v>
      </c>
      <c r="AJ55" s="146">
        <v>62704.75</v>
      </c>
      <c r="AK55" s="146">
        <v>130.4</v>
      </c>
      <c r="AL55" s="146">
        <v>-4250.1499999999996</v>
      </c>
      <c r="AM55" s="339">
        <v>1.24</v>
      </c>
      <c r="AN55" s="339">
        <v>-8.74</v>
      </c>
      <c r="AO55" s="146">
        <v>178559.16</v>
      </c>
      <c r="AP55" s="146">
        <v>147025.35</v>
      </c>
      <c r="AQ55" s="146">
        <v>184477.14</v>
      </c>
      <c r="AR55" s="146">
        <v>155075</v>
      </c>
      <c r="AS55" s="146">
        <v>5917.98</v>
      </c>
      <c r="AT55" s="146">
        <v>8049.65</v>
      </c>
      <c r="AU55" s="147">
        <v>6.52</v>
      </c>
      <c r="AV55" s="147">
        <v>15</v>
      </c>
    </row>
    <row r="56" spans="2:48">
      <c r="B56" s="63" t="s">
        <v>308</v>
      </c>
      <c r="C56" s="147">
        <v>66.59</v>
      </c>
      <c r="D56" s="147">
        <v>68.069999999999993</v>
      </c>
      <c r="E56" s="147">
        <v>65.75</v>
      </c>
      <c r="F56" s="147">
        <v>54.4</v>
      </c>
      <c r="G56" s="147">
        <v>-0.84</v>
      </c>
      <c r="H56" s="147">
        <v>-13.67</v>
      </c>
      <c r="I56" s="147">
        <v>0.02</v>
      </c>
      <c r="J56" s="147">
        <v>-11.32</v>
      </c>
      <c r="K56" s="146">
        <v>4282.03</v>
      </c>
      <c r="L56" s="146">
        <v>3990.24</v>
      </c>
      <c r="M56" s="146">
        <v>4361.8999999999996</v>
      </c>
      <c r="N56" s="146">
        <v>4159.4799999999996</v>
      </c>
      <c r="O56" s="147">
        <v>1.99</v>
      </c>
      <c r="P56" s="147">
        <v>4.6399999999999997</v>
      </c>
      <c r="Q56" s="147">
        <v>10.9</v>
      </c>
      <c r="R56" s="147">
        <v>12.19</v>
      </c>
      <c r="S56" s="147">
        <v>11.7</v>
      </c>
      <c r="T56" s="147">
        <v>11.87</v>
      </c>
      <c r="U56" s="147">
        <v>7.61</v>
      </c>
      <c r="V56" s="147">
        <v>8.76</v>
      </c>
      <c r="W56" s="147">
        <v>10.119999999999999</v>
      </c>
      <c r="X56" s="147">
        <v>12.57</v>
      </c>
      <c r="Y56" s="147">
        <v>11.11</v>
      </c>
      <c r="Z56" s="147">
        <v>12.84</v>
      </c>
      <c r="AA56" s="147">
        <v>12.5</v>
      </c>
      <c r="AB56" s="147">
        <v>17.399999999999999</v>
      </c>
      <c r="AC56" s="147">
        <v>31.48</v>
      </c>
      <c r="AD56" s="147">
        <v>43.83</v>
      </c>
      <c r="AE56" s="147">
        <v>33.659999999999997</v>
      </c>
      <c r="AF56" s="147">
        <v>47.64</v>
      </c>
      <c r="AG56" s="146">
        <v>58779.9</v>
      </c>
      <c r="AH56" s="146">
        <v>53986.12</v>
      </c>
      <c r="AI56" s="146">
        <v>56163.96</v>
      </c>
      <c r="AJ56" s="146">
        <v>47537.91</v>
      </c>
      <c r="AK56" s="146">
        <v>-2615.94</v>
      </c>
      <c r="AL56" s="146">
        <v>-6448.21</v>
      </c>
      <c r="AM56" s="339">
        <v>-3.46</v>
      </c>
      <c r="AN56" s="339">
        <v>-11.38</v>
      </c>
      <c r="AO56" s="146">
        <v>253854.5</v>
      </c>
      <c r="AP56" s="146">
        <v>238471.89</v>
      </c>
      <c r="AQ56" s="146">
        <v>217056.1</v>
      </c>
      <c r="AR56" s="146">
        <v>193271.9</v>
      </c>
      <c r="AS56" s="146">
        <v>-36680.629999999997</v>
      </c>
      <c r="AT56" s="146">
        <v>-45232.7</v>
      </c>
      <c r="AU56" s="147">
        <v>-10.48</v>
      </c>
      <c r="AV56" s="147">
        <v>-14.91</v>
      </c>
    </row>
    <row r="58" spans="2:48">
      <c r="B58" s="382" t="s">
        <v>1087</v>
      </c>
    </row>
    <row r="59" spans="2:48">
      <c r="B59" s="382" t="s">
        <v>1088</v>
      </c>
    </row>
  </sheetData>
  <mergeCells count="24">
    <mergeCell ref="W3:X3"/>
    <mergeCell ref="B3:B4"/>
    <mergeCell ref="C3:D3"/>
    <mergeCell ref="E3:F3"/>
    <mergeCell ref="G3:H3"/>
    <mergeCell ref="I3:J3"/>
    <mergeCell ref="K3:L3"/>
    <mergeCell ref="M3:N3"/>
    <mergeCell ref="O3:P3"/>
    <mergeCell ref="Q3:R3"/>
    <mergeCell ref="S3:T3"/>
    <mergeCell ref="U3:V3"/>
    <mergeCell ref="AU3:AV3"/>
    <mergeCell ref="Y3:Z3"/>
    <mergeCell ref="AA3:AB3"/>
    <mergeCell ref="AC3:AD3"/>
    <mergeCell ref="AE3:AF3"/>
    <mergeCell ref="AG3:AH3"/>
    <mergeCell ref="AI3:AJ3"/>
    <mergeCell ref="AK3:AL3"/>
    <mergeCell ref="AM3:AN3"/>
    <mergeCell ref="AO3:AP3"/>
    <mergeCell ref="AQ3:AR3"/>
    <mergeCell ref="AS3:AT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workbookViewId="0"/>
  </sheetViews>
  <sheetFormatPr defaultRowHeight="15"/>
  <cols>
    <col min="2" max="8" width="12.7109375" customWidth="1"/>
    <col min="9" max="9" width="16.7109375" customWidth="1"/>
    <col min="10" max="10" width="16.42578125" customWidth="1"/>
    <col min="11" max="17" width="12.7109375" customWidth="1"/>
  </cols>
  <sheetData>
    <row r="1" spans="1:17">
      <c r="A1" s="6" t="s">
        <v>840</v>
      </c>
    </row>
    <row r="3" spans="1:17">
      <c r="B3" s="392" t="s">
        <v>10</v>
      </c>
      <c r="C3" s="392"/>
      <c r="D3" s="392" t="s">
        <v>11</v>
      </c>
      <c r="E3" s="392"/>
      <c r="F3" s="392"/>
      <c r="G3" s="392" t="s">
        <v>12</v>
      </c>
      <c r="H3" s="392"/>
      <c r="I3" s="394" t="s">
        <v>13</v>
      </c>
      <c r="J3" s="394"/>
      <c r="K3" s="396" t="s">
        <v>14</v>
      </c>
      <c r="L3" s="396"/>
      <c r="M3" s="392" t="s">
        <v>15</v>
      </c>
      <c r="N3" s="392"/>
      <c r="O3" s="392"/>
      <c r="P3" s="392" t="s">
        <v>16</v>
      </c>
      <c r="Q3" s="392"/>
    </row>
    <row r="4" spans="1:17">
      <c r="A4" s="7" t="s">
        <v>17</v>
      </c>
      <c r="B4" s="393" t="s">
        <v>18</v>
      </c>
      <c r="C4" s="393"/>
      <c r="D4" s="393" t="s">
        <v>18</v>
      </c>
      <c r="E4" s="393"/>
      <c r="F4" s="393"/>
      <c r="G4" s="393" t="s">
        <v>19</v>
      </c>
      <c r="H4" s="393"/>
      <c r="I4" s="394" t="s">
        <v>20</v>
      </c>
      <c r="J4" s="394"/>
      <c r="K4" s="395" t="s">
        <v>21</v>
      </c>
      <c r="L4" s="395"/>
      <c r="M4" s="393" t="s">
        <v>346</v>
      </c>
      <c r="N4" s="393"/>
      <c r="O4" s="393"/>
      <c r="P4" s="393" t="s">
        <v>22</v>
      </c>
      <c r="Q4" s="393"/>
    </row>
    <row r="5" spans="1:17">
      <c r="A5" s="8"/>
      <c r="B5" s="9" t="s">
        <v>23</v>
      </c>
      <c r="C5" s="9" t="s">
        <v>24</v>
      </c>
      <c r="D5" s="9" t="s">
        <v>23</v>
      </c>
      <c r="E5" s="9" t="s">
        <v>24</v>
      </c>
      <c r="F5" s="9" t="s">
        <v>25</v>
      </c>
      <c r="G5" s="9" t="s">
        <v>23</v>
      </c>
      <c r="H5" s="9" t="s">
        <v>24</v>
      </c>
      <c r="I5" s="9" t="s">
        <v>26</v>
      </c>
      <c r="J5" s="9" t="s">
        <v>27</v>
      </c>
      <c r="K5" s="9" t="s">
        <v>28</v>
      </c>
      <c r="L5" s="9" t="s">
        <v>29</v>
      </c>
      <c r="M5" s="9" t="s">
        <v>23</v>
      </c>
      <c r="N5" s="9" t="s">
        <v>24</v>
      </c>
      <c r="O5" s="9" t="s">
        <v>30</v>
      </c>
      <c r="P5" s="9" t="s">
        <v>31</v>
      </c>
      <c r="Q5" s="9" t="s">
        <v>32</v>
      </c>
    </row>
    <row r="6" spans="1:17">
      <c r="A6" s="8">
        <v>1980</v>
      </c>
      <c r="B6" s="10">
        <v>710.39</v>
      </c>
      <c r="C6" s="10">
        <v>480.21000000000004</v>
      </c>
      <c r="D6" s="10">
        <v>852.2</v>
      </c>
      <c r="E6" s="10">
        <v>440</v>
      </c>
      <c r="F6" s="10">
        <v>221.6</v>
      </c>
      <c r="G6" s="10">
        <v>1595</v>
      </c>
      <c r="H6" s="10">
        <v>915</v>
      </c>
      <c r="I6" s="10">
        <v>185596.42718446601</v>
      </c>
      <c r="J6" s="10">
        <v>178270.25388847277</v>
      </c>
      <c r="K6" s="11">
        <v>1.4</v>
      </c>
      <c r="L6" s="11">
        <v>5.4000000999999997</v>
      </c>
      <c r="M6" s="10">
        <v>152042.54679611648</v>
      </c>
      <c r="N6" s="10">
        <v>48002.246213592232</v>
      </c>
      <c r="O6" s="10" t="s">
        <v>33</v>
      </c>
      <c r="P6" s="12">
        <v>545</v>
      </c>
      <c r="Q6" s="12">
        <v>2973</v>
      </c>
    </row>
    <row r="7" spans="1:17">
      <c r="A7" s="8">
        <v>1981</v>
      </c>
      <c r="B7" s="10">
        <v>564.31299999999999</v>
      </c>
      <c r="C7" s="10">
        <v>421.22</v>
      </c>
      <c r="D7" s="10">
        <v>705.4</v>
      </c>
      <c r="E7" s="10">
        <v>378.9</v>
      </c>
      <c r="F7" s="10">
        <v>240.9</v>
      </c>
      <c r="G7" s="10">
        <v>1550</v>
      </c>
      <c r="H7" s="10">
        <v>930</v>
      </c>
      <c r="I7" s="10">
        <v>179440.15841584155</v>
      </c>
      <c r="J7" s="10">
        <v>172213.06930693067</v>
      </c>
      <c r="K7" s="11">
        <v>1.4</v>
      </c>
      <c r="L7" s="11">
        <v>5</v>
      </c>
      <c r="M7" s="10">
        <v>135335.38217821781</v>
      </c>
      <c r="N7" s="10">
        <v>45472.063366336632</v>
      </c>
      <c r="O7" s="10" t="s">
        <v>33</v>
      </c>
      <c r="P7" s="12">
        <v>436</v>
      </c>
      <c r="Q7" s="12">
        <v>2419</v>
      </c>
    </row>
    <row r="8" spans="1:17">
      <c r="A8" s="8">
        <v>1982</v>
      </c>
      <c r="B8" s="10">
        <v>546.43299999999999</v>
      </c>
      <c r="C8" s="10">
        <v>454.05200000000002</v>
      </c>
      <c r="D8" s="10">
        <v>662.6</v>
      </c>
      <c r="E8" s="10">
        <v>399.70000000000005</v>
      </c>
      <c r="F8" s="10">
        <v>239.5</v>
      </c>
      <c r="G8" s="10">
        <v>1520</v>
      </c>
      <c r="H8" s="10">
        <v>925</v>
      </c>
      <c r="I8" s="10">
        <v>170008.33989637304</v>
      </c>
      <c r="J8" s="10">
        <v>166083.1834196891</v>
      </c>
      <c r="K8" s="11">
        <v>1.5</v>
      </c>
      <c r="L8" s="11">
        <v>5.3000002000000004</v>
      </c>
      <c r="M8" s="10">
        <v>101715.52364766839</v>
      </c>
      <c r="N8" s="10">
        <v>38118.175834196889</v>
      </c>
      <c r="O8" s="10" t="s">
        <v>33</v>
      </c>
      <c r="P8" s="12">
        <v>412</v>
      </c>
      <c r="Q8" s="12">
        <v>1990</v>
      </c>
    </row>
    <row r="9" spans="1:17">
      <c r="A9" s="8">
        <v>1983</v>
      </c>
      <c r="B9" s="10">
        <v>901.46</v>
      </c>
      <c r="C9" s="10">
        <v>703.76099999999997</v>
      </c>
      <c r="D9" s="10">
        <v>1067.5999999999999</v>
      </c>
      <c r="E9" s="10">
        <v>635.5</v>
      </c>
      <c r="F9" s="10">
        <v>295.8</v>
      </c>
      <c r="G9" s="10">
        <v>1565</v>
      </c>
      <c r="H9" s="10">
        <v>893</v>
      </c>
      <c r="I9" s="10">
        <v>178978.12048192773</v>
      </c>
      <c r="J9" s="10">
        <v>165964.77108433735</v>
      </c>
      <c r="K9" s="11">
        <v>1.5</v>
      </c>
      <c r="L9" s="11">
        <v>5.6999997999999996</v>
      </c>
      <c r="M9" s="10">
        <v>172356.16771084335</v>
      </c>
      <c r="N9" s="10">
        <v>53353.544096385544</v>
      </c>
      <c r="O9" s="10" t="s">
        <v>33</v>
      </c>
      <c r="P9" s="12">
        <v>623</v>
      </c>
      <c r="Q9" s="12">
        <v>2697</v>
      </c>
    </row>
    <row r="10" spans="1:17">
      <c r="A10" s="8">
        <v>1984</v>
      </c>
      <c r="B10" s="10">
        <v>922.447</v>
      </c>
      <c r="C10" s="10">
        <v>759.375</v>
      </c>
      <c r="D10" s="10">
        <v>1084.2</v>
      </c>
      <c r="E10" s="10">
        <v>665.3</v>
      </c>
      <c r="F10" s="10">
        <v>295.39999999999998</v>
      </c>
      <c r="G10" s="10">
        <v>1605</v>
      </c>
      <c r="H10" s="10">
        <v>871</v>
      </c>
      <c r="I10" s="10">
        <v>182052.03464870065</v>
      </c>
      <c r="J10" s="10">
        <v>164735.44562078922</v>
      </c>
      <c r="K10" s="11">
        <v>1.7</v>
      </c>
      <c r="L10" s="11">
        <v>5.9000000999999997</v>
      </c>
      <c r="M10" s="10">
        <v>196850.88277189602</v>
      </c>
      <c r="N10" s="10">
        <v>64301.50775745909</v>
      </c>
      <c r="O10" s="10" t="s">
        <v>33</v>
      </c>
      <c r="P10" s="12">
        <v>639</v>
      </c>
      <c r="Q10" s="12">
        <v>2829</v>
      </c>
    </row>
    <row r="11" spans="1:17">
      <c r="A11" s="8">
        <v>1985</v>
      </c>
      <c r="B11" s="10">
        <v>956.59500000000003</v>
      </c>
      <c r="C11" s="10">
        <v>776.67100000000005</v>
      </c>
      <c r="D11" s="10">
        <v>1072.4000000000001</v>
      </c>
      <c r="E11" s="10">
        <v>669.5</v>
      </c>
      <c r="F11" s="10">
        <v>283.5</v>
      </c>
      <c r="G11" s="10">
        <v>1605</v>
      </c>
      <c r="H11" s="10">
        <v>882</v>
      </c>
      <c r="I11" s="10">
        <v>185472.53531598515</v>
      </c>
      <c r="J11" s="10">
        <v>165799.53903345726</v>
      </c>
      <c r="K11" s="11">
        <v>1.7</v>
      </c>
      <c r="L11" s="11">
        <v>6.5</v>
      </c>
      <c r="M11" s="10">
        <v>192182.98884758362</v>
      </c>
      <c r="N11" s="10">
        <v>62790.043717472123</v>
      </c>
      <c r="O11" s="10" t="s">
        <v>33</v>
      </c>
      <c r="P11" s="12">
        <v>688</v>
      </c>
      <c r="Q11" s="12">
        <v>3134</v>
      </c>
    </row>
    <row r="12" spans="1:17">
      <c r="A12" s="8">
        <v>1986</v>
      </c>
      <c r="B12" s="10">
        <v>1077.596</v>
      </c>
      <c r="C12" s="10">
        <v>691.84699999999998</v>
      </c>
      <c r="D12" s="10">
        <v>1179.4000000000001</v>
      </c>
      <c r="E12" s="10">
        <v>626</v>
      </c>
      <c r="F12" s="10">
        <v>244.3</v>
      </c>
      <c r="G12" s="10">
        <v>1660</v>
      </c>
      <c r="H12" s="10">
        <v>876</v>
      </c>
      <c r="I12" s="10">
        <v>198720</v>
      </c>
      <c r="J12" s="10">
        <v>173357.99999999997</v>
      </c>
      <c r="K12" s="11">
        <v>1.6</v>
      </c>
      <c r="L12" s="11">
        <v>7.3000002000000004</v>
      </c>
      <c r="M12" s="10">
        <v>224922.96</v>
      </c>
      <c r="N12" s="10">
        <v>67042.080000000002</v>
      </c>
      <c r="O12" s="10" t="s">
        <v>33</v>
      </c>
      <c r="P12" s="12">
        <v>750</v>
      </c>
      <c r="Q12" s="12">
        <v>3474</v>
      </c>
    </row>
    <row r="13" spans="1:17">
      <c r="A13" s="8">
        <v>1987</v>
      </c>
      <c r="B13" s="10">
        <v>1024.374</v>
      </c>
      <c r="C13" s="10">
        <v>510.39799999999997</v>
      </c>
      <c r="D13" s="10">
        <v>1146.4000000000001</v>
      </c>
      <c r="E13" s="10">
        <v>473.79999999999995</v>
      </c>
      <c r="F13" s="10">
        <v>232.8</v>
      </c>
      <c r="G13" s="10">
        <v>1755</v>
      </c>
      <c r="H13" s="10">
        <v>920</v>
      </c>
      <c r="I13" s="10">
        <v>217772.11267605633</v>
      </c>
      <c r="J13" s="10">
        <v>178333.47887323945</v>
      </c>
      <c r="K13" s="11">
        <v>1.7</v>
      </c>
      <c r="L13" s="11">
        <v>7.6999997999999996</v>
      </c>
      <c r="M13" s="10">
        <v>244271.54028169016</v>
      </c>
      <c r="N13" s="10">
        <v>53040.534084507039</v>
      </c>
      <c r="O13" s="10" t="s">
        <v>33</v>
      </c>
      <c r="P13" s="12">
        <v>671</v>
      </c>
      <c r="Q13" s="12">
        <v>3436</v>
      </c>
    </row>
    <row r="14" spans="1:17">
      <c r="A14" s="8">
        <v>1988</v>
      </c>
      <c r="B14" s="10">
        <v>993.77200000000005</v>
      </c>
      <c r="C14" s="10">
        <v>461.851</v>
      </c>
      <c r="D14" s="10">
        <v>1081.3</v>
      </c>
      <c r="E14" s="10">
        <v>406.7</v>
      </c>
      <c r="F14" s="10">
        <v>218.3</v>
      </c>
      <c r="G14" s="10">
        <v>1810</v>
      </c>
      <c r="H14" s="10">
        <v>940</v>
      </c>
      <c r="I14" s="10">
        <v>225129.33220625529</v>
      </c>
      <c r="J14" s="10">
        <v>178502.54606931529</v>
      </c>
      <c r="K14" s="11">
        <v>1.6</v>
      </c>
      <c r="L14" s="11">
        <v>7.6999997999999996</v>
      </c>
      <c r="M14" s="10">
        <v>240324.0612679628</v>
      </c>
      <c r="N14" s="10">
        <v>44621.634218089603</v>
      </c>
      <c r="O14" s="10" t="s">
        <v>33</v>
      </c>
      <c r="P14" s="12">
        <v>676</v>
      </c>
      <c r="Q14" s="12">
        <v>3513</v>
      </c>
    </row>
    <row r="15" spans="1:17">
      <c r="A15" s="8">
        <v>1989</v>
      </c>
      <c r="B15" s="10">
        <v>931.66200000000003</v>
      </c>
      <c r="C15" s="10">
        <v>406.76099999999997</v>
      </c>
      <c r="D15" s="10">
        <v>1003.3</v>
      </c>
      <c r="E15" s="10">
        <v>372.90000000000003</v>
      </c>
      <c r="F15" s="10">
        <v>198.1</v>
      </c>
      <c r="G15" s="10">
        <v>1850</v>
      </c>
      <c r="H15" s="10">
        <v>940</v>
      </c>
      <c r="I15" s="10">
        <v>229099.35483870967</v>
      </c>
      <c r="J15" s="10">
        <v>180049.81935483872</v>
      </c>
      <c r="K15" s="11">
        <v>1.8</v>
      </c>
      <c r="L15" s="11">
        <v>7.4000000999999997</v>
      </c>
      <c r="M15" s="10">
        <v>230872.96567741936</v>
      </c>
      <c r="N15" s="10">
        <v>42581.933419354835</v>
      </c>
      <c r="O15" s="10" t="s">
        <v>33</v>
      </c>
      <c r="P15" s="12">
        <v>650</v>
      </c>
      <c r="Q15" s="12">
        <v>3010</v>
      </c>
    </row>
    <row r="16" spans="1:17">
      <c r="A16" s="8">
        <v>1990</v>
      </c>
      <c r="B16" s="10">
        <v>793.92399999999998</v>
      </c>
      <c r="C16" s="10">
        <v>316.84199999999998</v>
      </c>
      <c r="D16" s="10">
        <v>894.8</v>
      </c>
      <c r="E16" s="10">
        <v>298</v>
      </c>
      <c r="F16" s="10">
        <v>188.3</v>
      </c>
      <c r="G16" s="10">
        <v>1905</v>
      </c>
      <c r="H16" s="10">
        <v>955</v>
      </c>
      <c r="I16" s="10">
        <v>222607.9143075746</v>
      </c>
      <c r="J16" s="10">
        <v>175393.54246365721</v>
      </c>
      <c r="K16" s="11">
        <v>1.7</v>
      </c>
      <c r="L16" s="11">
        <v>7.1999997999999996</v>
      </c>
      <c r="M16" s="10">
        <v>204469.62583014538</v>
      </c>
      <c r="N16" s="10">
        <v>34867.390971690897</v>
      </c>
      <c r="O16" s="10" t="s">
        <v>33</v>
      </c>
      <c r="P16" s="12">
        <v>534</v>
      </c>
      <c r="Q16" s="12">
        <v>2917</v>
      </c>
    </row>
    <row r="17" spans="1:17">
      <c r="A17" s="8">
        <v>1991</v>
      </c>
      <c r="B17" s="10">
        <v>753.53700000000003</v>
      </c>
      <c r="C17" s="10">
        <v>195.25700000000001</v>
      </c>
      <c r="D17" s="10">
        <v>840.4</v>
      </c>
      <c r="E17" s="10">
        <v>173.5</v>
      </c>
      <c r="F17" s="10">
        <v>170.9</v>
      </c>
      <c r="G17" s="10">
        <v>1890</v>
      </c>
      <c r="H17" s="10">
        <v>980</v>
      </c>
      <c r="I17" s="10">
        <v>208577.97356828194</v>
      </c>
      <c r="J17" s="10">
        <v>177334.73127753299</v>
      </c>
      <c r="K17" s="11">
        <v>1.7</v>
      </c>
      <c r="L17" s="11">
        <v>7.4000000999999997</v>
      </c>
      <c r="M17" s="10">
        <v>172819.01814977976</v>
      </c>
      <c r="N17" s="10">
        <v>26329.492863436124</v>
      </c>
      <c r="O17" s="10" t="s">
        <v>33</v>
      </c>
      <c r="P17" s="12">
        <v>509</v>
      </c>
      <c r="Q17" s="12">
        <v>2886</v>
      </c>
    </row>
    <row r="18" spans="1:17">
      <c r="A18" s="13">
        <v>1992</v>
      </c>
      <c r="B18" s="10">
        <v>910.67899999999997</v>
      </c>
      <c r="C18" s="10">
        <v>184.25399999999999</v>
      </c>
      <c r="D18" s="10">
        <v>1029.9000000000001</v>
      </c>
      <c r="E18" s="10">
        <v>169.9</v>
      </c>
      <c r="F18" s="10">
        <v>210.5</v>
      </c>
      <c r="G18" s="10">
        <v>1920</v>
      </c>
      <c r="H18" s="10">
        <v>985</v>
      </c>
      <c r="I18" s="10">
        <v>205013.71347113326</v>
      </c>
      <c r="J18" s="10">
        <v>177256.7127583749</v>
      </c>
      <c r="K18" s="11">
        <v>1.5</v>
      </c>
      <c r="L18" s="11">
        <v>7.4000000999999997</v>
      </c>
      <c r="M18" s="10">
        <v>205816.89476835349</v>
      </c>
      <c r="N18" s="10">
        <v>22094.235096222379</v>
      </c>
      <c r="O18" s="10" t="s">
        <v>33</v>
      </c>
      <c r="P18" s="12">
        <v>610</v>
      </c>
      <c r="Q18" s="12">
        <v>3155</v>
      </c>
    </row>
    <row r="19" spans="1:17">
      <c r="A19" s="8">
        <v>1993</v>
      </c>
      <c r="B19" s="10">
        <v>986.54899999999998</v>
      </c>
      <c r="C19" s="10">
        <v>212.51400000000001</v>
      </c>
      <c r="D19" s="10">
        <v>1125.7</v>
      </c>
      <c r="E19" s="10">
        <v>162</v>
      </c>
      <c r="F19" s="10">
        <v>254.3</v>
      </c>
      <c r="G19" s="10">
        <v>1945</v>
      </c>
      <c r="H19" s="10">
        <v>1005</v>
      </c>
      <c r="I19" s="10">
        <v>207246.39446366782</v>
      </c>
      <c r="J19" s="10">
        <v>177347.21107266436</v>
      </c>
      <c r="K19" s="11">
        <v>1.4</v>
      </c>
      <c r="L19" s="11">
        <v>7.3000002000000004</v>
      </c>
      <c r="M19" s="10">
        <v>229565.1109204152</v>
      </c>
      <c r="N19" s="10">
        <v>17674.103584775086</v>
      </c>
      <c r="O19" s="10">
        <v>93824.456636678195</v>
      </c>
      <c r="P19" s="12">
        <v>666</v>
      </c>
      <c r="Q19" s="12">
        <v>3429</v>
      </c>
    </row>
    <row r="20" spans="1:17">
      <c r="A20" s="8">
        <v>1994</v>
      </c>
      <c r="B20" s="10">
        <v>1068.461</v>
      </c>
      <c r="C20" s="10">
        <v>303.17599999999999</v>
      </c>
      <c r="D20" s="10">
        <v>1198.4000000000001</v>
      </c>
      <c r="E20" s="10">
        <v>258.7</v>
      </c>
      <c r="F20" s="10">
        <v>303.89999999999998</v>
      </c>
      <c r="G20" s="10">
        <v>1940</v>
      </c>
      <c r="H20" s="10">
        <v>1015</v>
      </c>
      <c r="I20" s="10">
        <v>207663.15789473685</v>
      </c>
      <c r="J20" s="10">
        <v>180067.91902834005</v>
      </c>
      <c r="K20" s="11">
        <v>1.5</v>
      </c>
      <c r="L20" s="11">
        <v>7.4000000999999997</v>
      </c>
      <c r="M20" s="10">
        <v>259273.84226720646</v>
      </c>
      <c r="N20" s="10">
        <v>22493.114817813766</v>
      </c>
      <c r="O20" s="10">
        <v>103261.30396761134</v>
      </c>
      <c r="P20" s="12">
        <v>670</v>
      </c>
      <c r="Q20" s="12">
        <v>3542</v>
      </c>
    </row>
    <row r="21" spans="1:17">
      <c r="A21" s="8">
        <v>1995</v>
      </c>
      <c r="B21" s="10">
        <v>997.26800000000003</v>
      </c>
      <c r="C21" s="10">
        <v>335.28099999999995</v>
      </c>
      <c r="D21" s="10">
        <v>1076.2</v>
      </c>
      <c r="E21" s="10">
        <v>277.89999999999998</v>
      </c>
      <c r="F21" s="10">
        <v>339.9</v>
      </c>
      <c r="G21" s="10">
        <v>1920</v>
      </c>
      <c r="H21" s="10">
        <v>1040</v>
      </c>
      <c r="I21" s="10">
        <v>207998.3622047244</v>
      </c>
      <c r="J21" s="10">
        <v>179933.85826771657</v>
      </c>
      <c r="K21" s="11">
        <v>1.5</v>
      </c>
      <c r="L21" s="11">
        <v>7.5999999000000003</v>
      </c>
      <c r="M21" s="10">
        <v>238468.02519685039</v>
      </c>
      <c r="N21" s="10">
        <v>27788.519055118108</v>
      </c>
      <c r="O21" s="10">
        <v>88103.383937007864</v>
      </c>
      <c r="P21" s="12">
        <v>667</v>
      </c>
      <c r="Q21" s="12">
        <v>3523</v>
      </c>
    </row>
    <row r="22" spans="1:17">
      <c r="A22" s="8">
        <v>1996</v>
      </c>
      <c r="B22" s="10">
        <v>1069.472</v>
      </c>
      <c r="C22" s="10">
        <v>356.14400000000001</v>
      </c>
      <c r="D22" s="10">
        <v>1160.9000000000001</v>
      </c>
      <c r="E22" s="10">
        <v>316.10000000000002</v>
      </c>
      <c r="F22" s="10">
        <v>363.3</v>
      </c>
      <c r="G22" s="10">
        <v>1950</v>
      </c>
      <c r="H22" s="10">
        <v>1030</v>
      </c>
      <c r="I22" s="10">
        <v>211236.71128107075</v>
      </c>
      <c r="J22" s="10">
        <v>183901.67495219831</v>
      </c>
      <c r="K22" s="11">
        <v>1.6</v>
      </c>
      <c r="L22" s="11">
        <v>7.8000002000000004</v>
      </c>
      <c r="M22" s="10">
        <v>257693.69942638621</v>
      </c>
      <c r="N22" s="10">
        <v>30665.535143403438</v>
      </c>
      <c r="O22" s="10">
        <v>100157.88665391969</v>
      </c>
      <c r="P22" s="12">
        <v>757</v>
      </c>
      <c r="Q22" s="12">
        <v>3795</v>
      </c>
    </row>
    <row r="23" spans="1:17">
      <c r="A23" s="8">
        <v>1997</v>
      </c>
      <c r="B23" s="10">
        <v>1062.396</v>
      </c>
      <c r="C23" s="10">
        <v>378.74</v>
      </c>
      <c r="D23" s="10">
        <v>1133.7</v>
      </c>
      <c r="E23" s="10">
        <v>340.3</v>
      </c>
      <c r="F23" s="10">
        <v>353.7</v>
      </c>
      <c r="G23" s="10">
        <v>1975</v>
      </c>
      <c r="H23" s="10">
        <v>1050</v>
      </c>
      <c r="I23" s="10">
        <v>215348.63551401868</v>
      </c>
      <c r="J23" s="10">
        <v>188860.26168224297</v>
      </c>
      <c r="K23" s="11">
        <v>1.6</v>
      </c>
      <c r="L23" s="11">
        <v>7.6999997999999996</v>
      </c>
      <c r="M23" s="10">
        <v>258387.38781308409</v>
      </c>
      <c r="N23" s="10">
        <v>33752.211140186912</v>
      </c>
      <c r="O23" s="10">
        <v>98284.527252336455</v>
      </c>
      <c r="P23" s="12">
        <v>804</v>
      </c>
      <c r="Q23" s="12">
        <v>3963</v>
      </c>
    </row>
    <row r="24" spans="1:17">
      <c r="A24" s="8">
        <v>1998</v>
      </c>
      <c r="B24" s="10">
        <v>1187.6020000000001</v>
      </c>
      <c r="C24" s="10">
        <v>424.65800000000002</v>
      </c>
      <c r="D24" s="10">
        <v>1271.4000000000001</v>
      </c>
      <c r="E24" s="10">
        <v>345.5</v>
      </c>
      <c r="F24" s="10">
        <v>373.1</v>
      </c>
      <c r="G24" s="10">
        <v>2000</v>
      </c>
      <c r="H24" s="10">
        <v>1020</v>
      </c>
      <c r="I24" s="10">
        <v>221486.13496932515</v>
      </c>
      <c r="J24" s="10">
        <v>196021.28098159507</v>
      </c>
      <c r="K24" s="11">
        <v>1.7</v>
      </c>
      <c r="L24" s="11">
        <v>7.9000000999999997</v>
      </c>
      <c r="M24" s="10">
        <v>289615.27008588956</v>
      </c>
      <c r="N24" s="10">
        <v>35690.49364417178</v>
      </c>
      <c r="O24" s="10">
        <v>105093.35558282209</v>
      </c>
      <c r="P24" s="12">
        <v>886</v>
      </c>
      <c r="Q24" s="12">
        <v>4496</v>
      </c>
    </row>
    <row r="25" spans="1:17">
      <c r="A25" s="8">
        <v>1999</v>
      </c>
      <c r="B25" s="10">
        <v>1246.665</v>
      </c>
      <c r="C25" s="10">
        <v>416.86799999999999</v>
      </c>
      <c r="D25" s="10">
        <v>1302.4000000000001</v>
      </c>
      <c r="E25" s="10">
        <v>338.5</v>
      </c>
      <c r="F25" s="10">
        <v>348.1</v>
      </c>
      <c r="G25" s="10">
        <v>2028</v>
      </c>
      <c r="H25" s="10">
        <v>1041</v>
      </c>
      <c r="I25" s="10">
        <v>228778.48739495798</v>
      </c>
      <c r="J25" s="10">
        <v>199293.06122448979</v>
      </c>
      <c r="K25" s="11">
        <v>1.7</v>
      </c>
      <c r="L25" s="11">
        <v>8.1000004000000008</v>
      </c>
      <c r="M25" s="10">
        <v>318068.8837454982</v>
      </c>
      <c r="N25" s="10">
        <v>38983.285858343334</v>
      </c>
      <c r="O25" s="10">
        <v>106617.88004801921</v>
      </c>
      <c r="P25" s="12">
        <v>880</v>
      </c>
      <c r="Q25" s="12">
        <v>4650</v>
      </c>
    </row>
    <row r="26" spans="1:17">
      <c r="A26" s="8">
        <v>2000</v>
      </c>
      <c r="B26" s="10">
        <v>1198.067</v>
      </c>
      <c r="C26" s="10">
        <v>394.20000000000005</v>
      </c>
      <c r="D26" s="10">
        <v>1230.9000000000001</v>
      </c>
      <c r="E26" s="10">
        <v>337.8</v>
      </c>
      <c r="F26" s="10">
        <v>250.4</v>
      </c>
      <c r="G26" s="10">
        <v>2057</v>
      </c>
      <c r="H26" s="10">
        <v>1039</v>
      </c>
      <c r="I26" s="10">
        <v>232336.72473867598</v>
      </c>
      <c r="J26" s="10">
        <v>200728.39024390248</v>
      </c>
      <c r="K26" s="11">
        <v>1.6</v>
      </c>
      <c r="L26" s="11">
        <v>8</v>
      </c>
      <c r="M26" s="10">
        <v>325529.87205574912</v>
      </c>
      <c r="N26" s="10">
        <v>38849.724878048779</v>
      </c>
      <c r="O26" s="10">
        <v>111481.75944250872</v>
      </c>
      <c r="P26" s="12">
        <v>877</v>
      </c>
      <c r="Q26" s="12">
        <v>4602</v>
      </c>
    </row>
    <row r="27" spans="1:17">
      <c r="A27" s="8">
        <v>2001</v>
      </c>
      <c r="B27" s="10">
        <v>1235.55</v>
      </c>
      <c r="C27" s="10">
        <v>401.12599999999998</v>
      </c>
      <c r="D27" s="10">
        <v>1273.3</v>
      </c>
      <c r="E27" s="10">
        <v>329.40000000000003</v>
      </c>
      <c r="F27" s="10">
        <v>193.1</v>
      </c>
      <c r="G27" s="10">
        <v>2103</v>
      </c>
      <c r="H27" s="10">
        <v>1104</v>
      </c>
      <c r="I27" s="10">
        <v>234196.20101637492</v>
      </c>
      <c r="J27" s="10">
        <v>206536.89892715984</v>
      </c>
      <c r="K27" s="11">
        <v>1.8</v>
      </c>
      <c r="L27" s="11">
        <v>8.3999995999999992</v>
      </c>
      <c r="M27" s="10">
        <v>332962.29980801808</v>
      </c>
      <c r="N27" s="10">
        <v>40509.793788819872</v>
      </c>
      <c r="O27" s="10">
        <v>113653.33104460756</v>
      </c>
      <c r="P27" s="12">
        <v>908</v>
      </c>
      <c r="Q27" s="12">
        <v>4732</v>
      </c>
    </row>
    <row r="28" spans="1:17">
      <c r="A28" s="8">
        <v>2002</v>
      </c>
      <c r="B28" s="10">
        <v>1332.62</v>
      </c>
      <c r="C28" s="10">
        <v>415.05799999999999</v>
      </c>
      <c r="D28" s="10">
        <v>1358.6</v>
      </c>
      <c r="E28" s="10">
        <v>346.4</v>
      </c>
      <c r="F28" s="10">
        <v>168.49999999999997</v>
      </c>
      <c r="G28" s="10">
        <v>2114</v>
      </c>
      <c r="H28" s="10">
        <v>1070</v>
      </c>
      <c r="I28" s="10">
        <v>246868.66926070038</v>
      </c>
      <c r="J28" s="10">
        <v>218696.77821011667</v>
      </c>
      <c r="K28" s="11">
        <v>1.7</v>
      </c>
      <c r="L28" s="11">
        <v>8.8999995999999992</v>
      </c>
      <c r="M28" s="10">
        <v>349891.59702056693</v>
      </c>
      <c r="N28" s="10">
        <v>43362.56071150639</v>
      </c>
      <c r="O28" s="10">
        <v>128770.4351306281</v>
      </c>
      <c r="P28" s="12">
        <v>973</v>
      </c>
      <c r="Q28" s="12">
        <v>4974</v>
      </c>
    </row>
    <row r="29" spans="1:17">
      <c r="A29" s="8">
        <v>2003</v>
      </c>
      <c r="B29" s="10">
        <v>1460.8869999999999</v>
      </c>
      <c r="C29" s="10">
        <v>428.327</v>
      </c>
      <c r="D29" s="10">
        <v>1499</v>
      </c>
      <c r="E29" s="10">
        <v>348.7</v>
      </c>
      <c r="F29" s="10">
        <v>130.80000000000001</v>
      </c>
      <c r="G29" s="10">
        <v>2137</v>
      </c>
      <c r="H29" s="10">
        <v>1092</v>
      </c>
      <c r="I29" s="10">
        <v>250888.69565217392</v>
      </c>
      <c r="J29" s="10">
        <v>229423.77391304352</v>
      </c>
      <c r="K29" s="11">
        <v>1.8</v>
      </c>
      <c r="L29" s="11">
        <v>9.8000001999999995</v>
      </c>
      <c r="M29" s="10">
        <v>399588.49565217394</v>
      </c>
      <c r="N29" s="10">
        <v>45180.550956521736</v>
      </c>
      <c r="O29" s="10">
        <v>129103.46295652175</v>
      </c>
      <c r="P29" s="12">
        <v>1086</v>
      </c>
      <c r="Q29" s="12">
        <v>5444</v>
      </c>
    </row>
    <row r="30" spans="1:17">
      <c r="A30" s="8">
        <v>2004</v>
      </c>
      <c r="B30" s="10">
        <v>1613.4449999999999</v>
      </c>
      <c r="C30" s="10">
        <v>456.63200000000001</v>
      </c>
      <c r="D30" s="10">
        <v>1610.5</v>
      </c>
      <c r="E30" s="10">
        <v>345.3</v>
      </c>
      <c r="F30" s="10">
        <v>130.69999999999999</v>
      </c>
      <c r="G30" s="10">
        <v>2140</v>
      </c>
      <c r="H30" s="10">
        <v>1105</v>
      </c>
      <c r="I30" s="10">
        <v>276964.82795129699</v>
      </c>
      <c r="J30" s="10">
        <v>241634.05823186875</v>
      </c>
      <c r="K30" s="11">
        <v>1.7</v>
      </c>
      <c r="L30" s="11">
        <v>10.199999999999999</v>
      </c>
      <c r="M30" s="10">
        <v>473167.46401270508</v>
      </c>
      <c r="N30" s="10">
        <v>50059.199491794599</v>
      </c>
      <c r="O30" s="10">
        <v>144622.00986765482</v>
      </c>
      <c r="P30" s="12">
        <v>1203</v>
      </c>
      <c r="Q30" s="12">
        <v>5958</v>
      </c>
    </row>
    <row r="31" spans="1:17">
      <c r="A31" s="8">
        <v>2005</v>
      </c>
      <c r="B31" s="10">
        <v>1681.9860000000001</v>
      </c>
      <c r="C31" s="10">
        <v>473.33</v>
      </c>
      <c r="D31" s="10">
        <v>1715.8</v>
      </c>
      <c r="E31" s="10">
        <v>352.5</v>
      </c>
      <c r="F31" s="10">
        <v>146.80000000000001</v>
      </c>
      <c r="G31" s="10">
        <v>2227</v>
      </c>
      <c r="H31" s="10">
        <v>1143</v>
      </c>
      <c r="I31" s="10">
        <v>292010.76497695851</v>
      </c>
      <c r="J31" s="10">
        <v>263635.98156682024</v>
      </c>
      <c r="K31" s="11">
        <v>1.9</v>
      </c>
      <c r="L31" s="11">
        <v>9.8000001999999995</v>
      </c>
      <c r="M31" s="10">
        <v>525486.03870967741</v>
      </c>
      <c r="N31" s="10">
        <v>57331.810506912443</v>
      </c>
      <c r="O31" s="10">
        <v>158905.25198156681</v>
      </c>
      <c r="P31" s="12">
        <v>1283</v>
      </c>
      <c r="Q31" s="12">
        <v>6180</v>
      </c>
    </row>
    <row r="32" spans="1:17">
      <c r="A32" s="8">
        <v>2006</v>
      </c>
      <c r="B32" s="10">
        <v>1378.22</v>
      </c>
      <c r="C32" s="10">
        <v>460.68299999999999</v>
      </c>
      <c r="D32" s="10">
        <v>1465.4</v>
      </c>
      <c r="E32" s="10">
        <v>335.5</v>
      </c>
      <c r="F32" s="10">
        <v>117.3</v>
      </c>
      <c r="G32" s="10">
        <v>2259</v>
      </c>
      <c r="H32" s="10">
        <v>1192</v>
      </c>
      <c r="I32" s="10">
        <v>289461.42857142858</v>
      </c>
      <c r="J32" s="10">
        <v>260554.42857142852</v>
      </c>
      <c r="K32" s="11">
        <v>2.4000001000000002</v>
      </c>
      <c r="L32" s="11">
        <v>9.6999998000000005</v>
      </c>
      <c r="M32" s="10">
        <v>488499.33428571426</v>
      </c>
      <c r="N32" s="10">
        <v>62005.80857142857</v>
      </c>
      <c r="O32" s="10">
        <v>170190.40285714285</v>
      </c>
      <c r="P32" s="12">
        <v>1051</v>
      </c>
      <c r="Q32" s="12">
        <v>5677</v>
      </c>
    </row>
    <row r="33" spans="1:17">
      <c r="A33" s="8">
        <v>2007</v>
      </c>
      <c r="B33" s="10">
        <v>979.88900000000001</v>
      </c>
      <c r="C33" s="10">
        <v>418.52600000000001</v>
      </c>
      <c r="D33" s="10">
        <v>1046</v>
      </c>
      <c r="E33" s="10">
        <v>309</v>
      </c>
      <c r="F33" s="10">
        <v>95.7</v>
      </c>
      <c r="G33" s="10">
        <v>2230</v>
      </c>
      <c r="H33" s="10">
        <v>1134</v>
      </c>
      <c r="I33" s="10">
        <v>283043.73643545446</v>
      </c>
      <c r="J33" s="10">
        <v>246069.55464884103</v>
      </c>
      <c r="K33" s="11">
        <v>2.7250000000000001</v>
      </c>
      <c r="L33" s="11">
        <v>9.6999999999999993</v>
      </c>
      <c r="M33" s="10">
        <v>348448.64727840951</v>
      </c>
      <c r="N33" s="10">
        <v>55899.710738779402</v>
      </c>
      <c r="O33" s="10">
        <v>158823.04505599441</v>
      </c>
      <c r="P33" s="12">
        <v>776</v>
      </c>
      <c r="Q33" s="12">
        <v>4398</v>
      </c>
    </row>
    <row r="34" spans="1:17">
      <c r="A34" s="8">
        <v>2008</v>
      </c>
      <c r="B34" s="10">
        <v>575.55399999999997</v>
      </c>
      <c r="C34" s="10">
        <v>329.80499999999995</v>
      </c>
      <c r="D34" s="10">
        <v>622</v>
      </c>
      <c r="E34" s="10">
        <v>283.5</v>
      </c>
      <c r="F34" s="10">
        <v>81.900000000000006</v>
      </c>
      <c r="G34" s="10">
        <v>2174</v>
      </c>
      <c r="H34" s="10">
        <v>1089</v>
      </c>
      <c r="I34" s="10">
        <v>255205.10907883305</v>
      </c>
      <c r="J34" s="10">
        <v>215264.0251180894</v>
      </c>
      <c r="K34" s="11">
        <v>2.8</v>
      </c>
      <c r="L34" s="11">
        <v>10</v>
      </c>
      <c r="M34" s="10">
        <v>204269.64387862687</v>
      </c>
      <c r="N34" s="10">
        <v>48751.76271580052</v>
      </c>
      <c r="O34" s="10">
        <v>132104.10437383593</v>
      </c>
      <c r="P34" s="12">
        <v>485</v>
      </c>
      <c r="Q34" s="12">
        <v>3665</v>
      </c>
    </row>
    <row r="35" spans="1:17">
      <c r="A35" s="8">
        <v>2009</v>
      </c>
      <c r="B35" s="10">
        <v>441.14800000000002</v>
      </c>
      <c r="C35" s="10">
        <v>141.815</v>
      </c>
      <c r="D35" s="10">
        <v>445.1</v>
      </c>
      <c r="E35" s="10">
        <v>108.89999999999999</v>
      </c>
      <c r="F35" s="10">
        <v>49.8</v>
      </c>
      <c r="G35" s="10">
        <v>2103</v>
      </c>
      <c r="H35" s="10">
        <v>1124</v>
      </c>
      <c r="I35" s="10">
        <v>239122.8142464936</v>
      </c>
      <c r="J35" s="10">
        <v>190340.06814675324</v>
      </c>
      <c r="K35" s="11">
        <v>2.6</v>
      </c>
      <c r="L35" s="11">
        <v>10.6</v>
      </c>
      <c r="M35" s="10">
        <v>116235.53650885395</v>
      </c>
      <c r="N35" s="10">
        <v>31490.940807413172</v>
      </c>
      <c r="O35" s="10">
        <v>123631.01920880779</v>
      </c>
      <c r="P35" s="12">
        <v>375</v>
      </c>
      <c r="Q35" s="12">
        <v>3870</v>
      </c>
    </row>
    <row r="36" spans="1:17">
      <c r="A36" s="8">
        <v>2010</v>
      </c>
      <c r="B36" s="10">
        <v>447.31099999999998</v>
      </c>
      <c r="C36" s="10">
        <v>157.29900000000001</v>
      </c>
      <c r="D36" s="10">
        <v>471.2</v>
      </c>
      <c r="E36" s="10">
        <v>115.7</v>
      </c>
      <c r="F36" s="10">
        <v>50</v>
      </c>
      <c r="G36" s="10">
        <v>2151</v>
      </c>
      <c r="H36" s="10">
        <v>1137</v>
      </c>
      <c r="I36" s="10">
        <v>240800.73375646622</v>
      </c>
      <c r="J36" s="10">
        <v>187539.76593168729</v>
      </c>
      <c r="K36" s="11">
        <v>2.6</v>
      </c>
      <c r="L36" s="11">
        <v>10.199999999999999</v>
      </c>
      <c r="M36" s="10">
        <v>122212.34354477747</v>
      </c>
      <c r="N36" s="10">
        <v>15944.091866309569</v>
      </c>
      <c r="O36" s="10">
        <v>121121.2491470081</v>
      </c>
      <c r="P36" s="12">
        <v>323</v>
      </c>
      <c r="Q36" s="12">
        <v>3708</v>
      </c>
    </row>
    <row r="37" spans="1:17">
      <c r="A37" s="8">
        <v>2011</v>
      </c>
      <c r="B37" s="10">
        <v>418.49799999999999</v>
      </c>
      <c r="C37" s="10">
        <v>205.56299999999999</v>
      </c>
      <c r="D37" s="10">
        <v>430.6</v>
      </c>
      <c r="E37" s="10">
        <v>178.20000000000002</v>
      </c>
      <c r="F37" s="10">
        <f>51618/(1000)</f>
        <v>51.618000000000002</v>
      </c>
      <c r="G37" s="10">
        <v>2267</v>
      </c>
      <c r="H37" s="10">
        <v>1093</v>
      </c>
      <c r="I37" s="10">
        <v>239115.5788902769</v>
      </c>
      <c r="J37" s="10">
        <v>173583.31636577027</v>
      </c>
      <c r="K37" s="11">
        <v>2.5</v>
      </c>
      <c r="L37" s="11">
        <v>9.5</v>
      </c>
      <c r="M37" s="10">
        <v>113851.43086792418</v>
      </c>
      <c r="N37" s="10">
        <v>15825.620421536505</v>
      </c>
      <c r="O37" s="10">
        <v>127259.58436731735</v>
      </c>
      <c r="P37" s="12">
        <v>306</v>
      </c>
      <c r="Q37" s="12">
        <v>3786</v>
      </c>
    </row>
    <row r="38" spans="1:17">
      <c r="A38" s="8">
        <v>2012</v>
      </c>
      <c r="B38" s="10">
        <v>518.69500000000005</v>
      </c>
      <c r="C38" s="10">
        <v>310.96300000000002</v>
      </c>
      <c r="D38" s="10">
        <v>535.29999999999995</v>
      </c>
      <c r="E38" s="10">
        <v>245.3</v>
      </c>
      <c r="F38" s="10">
        <f>54881/(1000)</f>
        <v>54.881</v>
      </c>
      <c r="G38" s="10">
        <v>2310</v>
      </c>
      <c r="H38" s="10">
        <v>1051</v>
      </c>
      <c r="I38" s="10">
        <v>252827.45716351471</v>
      </c>
      <c r="J38" s="10">
        <v>181251.44036865077</v>
      </c>
      <c r="K38" s="11">
        <v>2</v>
      </c>
      <c r="L38" s="11">
        <v>8.6999999999999993</v>
      </c>
      <c r="M38" s="10">
        <v>136121.60178401874</v>
      </c>
      <c r="N38" s="10">
        <v>23210.220476144845</v>
      </c>
      <c r="O38" s="10">
        <v>129971.04802390306</v>
      </c>
      <c r="P38" s="12">
        <v>368</v>
      </c>
      <c r="Q38" s="12">
        <v>4128</v>
      </c>
    </row>
    <row r="39" spans="1:17">
      <c r="A39" s="8">
        <v>2013</v>
      </c>
      <c r="B39" s="10">
        <v>620.80200000000002</v>
      </c>
      <c r="C39" s="10">
        <v>370.02</v>
      </c>
      <c r="D39" s="10">
        <v>617.6</v>
      </c>
      <c r="E39" s="10">
        <v>307.3</v>
      </c>
      <c r="F39" s="10">
        <f>60228/(1000)</f>
        <v>60.228000000000002</v>
      </c>
      <c r="G39" s="10">
        <v>2460</v>
      </c>
      <c r="H39" s="10">
        <v>1099</v>
      </c>
      <c r="I39" s="10">
        <v>273262.06295582448</v>
      </c>
      <c r="J39" s="10">
        <v>199111.73993483774</v>
      </c>
      <c r="K39" s="11">
        <v>2</v>
      </c>
      <c r="L39" s="11">
        <v>8.3000000000000007</v>
      </c>
      <c r="M39" s="10">
        <v>173538.17763793317</v>
      </c>
      <c r="N39" s="10">
        <v>32854.45331112609</v>
      </c>
      <c r="O39" s="10">
        <v>135270.31038346133</v>
      </c>
      <c r="P39" s="12">
        <v>429</v>
      </c>
      <c r="Q39" s="12">
        <v>4484</v>
      </c>
    </row>
    <row r="40" spans="1:17">
      <c r="A40" s="8">
        <v>2014</v>
      </c>
      <c r="B40" s="10">
        <v>640</v>
      </c>
      <c r="C40" s="10">
        <v>411.80599999999998</v>
      </c>
      <c r="D40" s="10">
        <v>647</v>
      </c>
      <c r="E40" s="10">
        <v>356</v>
      </c>
      <c r="F40" s="10">
        <f>64331/(1000)</f>
        <v>64.331000000000003</v>
      </c>
      <c r="G40" s="10">
        <v>2414</v>
      </c>
      <c r="H40" s="10">
        <v>1080</v>
      </c>
      <c r="I40" s="10">
        <v>282800</v>
      </c>
      <c r="J40" s="10">
        <v>207124.99999999997</v>
      </c>
      <c r="K40" s="11">
        <v>1.9</v>
      </c>
      <c r="L40" s="11">
        <v>7.6</v>
      </c>
      <c r="M40" s="10">
        <v>191644</v>
      </c>
      <c r="N40" s="10">
        <v>43602</v>
      </c>
      <c r="O40" s="10">
        <v>113771</v>
      </c>
      <c r="P40" s="12">
        <v>437</v>
      </c>
      <c r="Q40" s="12">
        <v>4344</v>
      </c>
    </row>
    <row r="41" spans="1:17" s="4" customFormat="1">
      <c r="F41" s="14"/>
    </row>
    <row r="42" spans="1:17">
      <c r="A42" s="15" t="s">
        <v>34</v>
      </c>
      <c r="B42" s="169"/>
    </row>
    <row r="43" spans="1:17">
      <c r="A43" s="15"/>
      <c r="B43" s="169"/>
    </row>
    <row r="44" spans="1:17">
      <c r="A44" s="15" t="s">
        <v>35</v>
      </c>
      <c r="B44" s="99" t="s">
        <v>36</v>
      </c>
      <c r="C44" s="16"/>
      <c r="D44" s="16"/>
      <c r="E44" s="16"/>
      <c r="F44" s="16"/>
      <c r="G44" s="16"/>
      <c r="H44" s="16"/>
      <c r="I44" s="16"/>
      <c r="J44" s="16"/>
      <c r="K44" s="16"/>
      <c r="L44" s="16"/>
      <c r="M44" s="16"/>
      <c r="N44" s="16"/>
      <c r="O44" s="16"/>
      <c r="P44" s="16"/>
      <c r="Q44" s="16"/>
    </row>
    <row r="45" spans="1:17" ht="15" customHeight="1">
      <c r="A45" s="13"/>
      <c r="B45" s="99" t="s">
        <v>344</v>
      </c>
      <c r="C45" s="99"/>
      <c r="D45" s="99"/>
      <c r="E45" s="99"/>
      <c r="F45" s="99"/>
      <c r="G45" s="99"/>
      <c r="H45" s="99"/>
      <c r="I45" s="99"/>
      <c r="J45" s="99"/>
      <c r="K45" s="99"/>
      <c r="L45" s="99"/>
      <c r="M45" s="99"/>
      <c r="N45" s="99"/>
      <c r="O45" s="99"/>
      <c r="P45" s="99"/>
      <c r="Q45" s="99"/>
    </row>
    <row r="46" spans="1:17">
      <c r="A46" s="13"/>
      <c r="B46" s="17" t="s">
        <v>37</v>
      </c>
      <c r="C46" s="17"/>
      <c r="D46" s="17"/>
      <c r="E46" s="17"/>
      <c r="F46" s="17"/>
      <c r="G46" s="17"/>
      <c r="H46" s="17"/>
      <c r="I46" s="17"/>
      <c r="J46" s="17"/>
      <c r="K46" s="17"/>
      <c r="L46" s="17"/>
      <c r="M46" s="18"/>
      <c r="N46" s="18"/>
      <c r="O46" s="18"/>
      <c r="P46" s="18"/>
      <c r="Q46" s="18"/>
    </row>
    <row r="47" spans="1:17" ht="15" customHeight="1">
      <c r="A47" s="13"/>
      <c r="B47" s="17" t="s">
        <v>38</v>
      </c>
      <c r="C47" s="17"/>
      <c r="D47" s="17"/>
      <c r="E47" s="17"/>
      <c r="F47" s="17"/>
      <c r="G47" s="17"/>
      <c r="H47" s="17"/>
      <c r="I47" s="17"/>
      <c r="J47" s="17"/>
      <c r="K47" s="17"/>
      <c r="L47" s="17"/>
      <c r="M47" s="17"/>
      <c r="N47" s="17"/>
      <c r="O47" s="17"/>
      <c r="P47" s="17"/>
      <c r="Q47" s="17"/>
    </row>
    <row r="48" spans="1:17" ht="15" customHeight="1">
      <c r="A48" s="13"/>
      <c r="B48" s="17" t="s">
        <v>39</v>
      </c>
      <c r="C48" s="17"/>
      <c r="D48" s="17"/>
      <c r="E48" s="17"/>
      <c r="F48" s="17"/>
      <c r="G48" s="17"/>
      <c r="H48" s="17"/>
      <c r="I48" s="17"/>
      <c r="J48" s="17"/>
      <c r="K48" s="17"/>
      <c r="L48" s="17"/>
      <c r="M48" s="17"/>
      <c r="N48" s="17"/>
      <c r="O48" s="17"/>
      <c r="P48" s="17"/>
      <c r="Q48" s="17"/>
    </row>
    <row r="49" spans="1:17">
      <c r="A49" s="13"/>
      <c r="B49" s="17" t="s">
        <v>40</v>
      </c>
      <c r="C49" s="17"/>
      <c r="D49" s="17"/>
      <c r="E49" s="17"/>
      <c r="F49" s="17"/>
      <c r="G49" s="17"/>
      <c r="H49" s="17"/>
      <c r="I49" s="17"/>
      <c r="J49" s="17"/>
      <c r="K49" s="17"/>
      <c r="L49" s="17"/>
      <c r="M49" s="17"/>
      <c r="N49" s="17"/>
      <c r="O49" s="17"/>
      <c r="P49" s="17"/>
      <c r="Q49" s="17"/>
    </row>
    <row r="50" spans="1:17" ht="15" customHeight="1">
      <c r="A50" s="13"/>
      <c r="B50" s="108" t="s">
        <v>41</v>
      </c>
      <c r="C50" s="108"/>
      <c r="D50" s="108"/>
      <c r="E50" s="108"/>
      <c r="F50" s="108"/>
      <c r="G50" s="108"/>
      <c r="H50" s="108"/>
      <c r="I50" s="108"/>
      <c r="J50" s="108"/>
      <c r="K50" s="108"/>
      <c r="L50" s="108"/>
      <c r="M50" s="108"/>
      <c r="N50" s="108"/>
      <c r="O50" s="108"/>
      <c r="P50" s="108"/>
      <c r="Q50" s="108"/>
    </row>
    <row r="51" spans="1:17">
      <c r="A51" s="13"/>
      <c r="B51" s="17" t="s">
        <v>345</v>
      </c>
      <c r="C51" s="17"/>
      <c r="D51" s="17"/>
      <c r="E51" s="17"/>
      <c r="F51" s="17"/>
      <c r="G51" s="17"/>
      <c r="H51" s="17"/>
      <c r="I51" s="17"/>
      <c r="J51" s="17"/>
      <c r="K51" s="17"/>
      <c r="L51" s="17"/>
      <c r="M51" s="18"/>
      <c r="N51" s="18"/>
      <c r="O51" s="18"/>
      <c r="P51" s="18"/>
      <c r="Q51" s="18"/>
    </row>
    <row r="52" spans="1:17">
      <c r="A52" s="13"/>
      <c r="B52" s="17" t="s">
        <v>42</v>
      </c>
      <c r="C52" s="17"/>
      <c r="D52" s="17"/>
      <c r="E52" s="17"/>
      <c r="F52" s="17"/>
      <c r="G52" s="17"/>
      <c r="H52" s="17"/>
      <c r="I52" s="17"/>
      <c r="J52" s="17"/>
      <c r="K52" s="17"/>
      <c r="L52" s="17"/>
      <c r="M52" s="18"/>
      <c r="N52" s="18"/>
      <c r="O52" s="18"/>
      <c r="P52" s="18"/>
      <c r="Q52" s="18"/>
    </row>
  </sheetData>
  <mergeCells count="14">
    <mergeCell ref="M3:O3"/>
    <mergeCell ref="P3:Q3"/>
    <mergeCell ref="B4:C4"/>
    <mergeCell ref="D4:F4"/>
    <mergeCell ref="G4:H4"/>
    <mergeCell ref="I4:J4"/>
    <mergeCell ref="K4:L4"/>
    <mergeCell ref="M4:O4"/>
    <mergeCell ref="P4:Q4"/>
    <mergeCell ref="B3:C3"/>
    <mergeCell ref="D3:F3"/>
    <mergeCell ref="G3:H3"/>
    <mergeCell ref="I3:J3"/>
    <mergeCell ref="K3: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heetViews>
  <sheetFormatPr defaultRowHeight="15"/>
  <cols>
    <col min="1" max="1" width="22" customWidth="1"/>
    <col min="2" max="2" width="13.42578125" customWidth="1"/>
    <col min="4" max="4" width="14.140625" bestFit="1" customWidth="1"/>
    <col min="5" max="5" width="11.5703125" customWidth="1"/>
    <col min="7" max="7" width="11.140625" customWidth="1"/>
    <col min="8" max="8" width="13.28515625" customWidth="1"/>
    <col min="9" max="9" width="13.85546875" customWidth="1"/>
  </cols>
  <sheetData>
    <row r="1" spans="1:10">
      <c r="A1" s="1" t="s">
        <v>838</v>
      </c>
      <c r="B1" s="2"/>
      <c r="C1" s="2"/>
      <c r="D1" s="2"/>
      <c r="E1" s="2"/>
      <c r="F1" s="2"/>
      <c r="G1" s="2"/>
      <c r="H1" s="2"/>
      <c r="I1" s="2"/>
      <c r="J1" s="2"/>
    </row>
    <row r="2" spans="1:10">
      <c r="A2" s="2" t="s">
        <v>356</v>
      </c>
      <c r="B2" s="2"/>
      <c r="C2" s="2"/>
      <c r="D2" s="2"/>
      <c r="E2" s="2"/>
      <c r="F2" s="2"/>
      <c r="G2" s="2"/>
      <c r="H2" s="2"/>
      <c r="I2" s="2"/>
      <c r="J2" s="2"/>
    </row>
    <row r="3" spans="1:10">
      <c r="A3" s="2"/>
      <c r="B3" s="2"/>
      <c r="C3" s="2"/>
      <c r="D3" s="2"/>
      <c r="E3" s="2"/>
      <c r="F3" s="2"/>
      <c r="G3" s="2"/>
      <c r="H3" s="2"/>
      <c r="I3" s="2"/>
      <c r="J3" s="2"/>
    </row>
    <row r="4" spans="1:10">
      <c r="A4" s="397" t="s">
        <v>357</v>
      </c>
      <c r="B4" s="399" t="s">
        <v>358</v>
      </c>
      <c r="C4" s="400" t="s">
        <v>359</v>
      </c>
      <c r="D4" s="400"/>
      <c r="E4" s="400"/>
      <c r="F4" s="400"/>
      <c r="G4" s="400"/>
      <c r="H4" s="400"/>
      <c r="I4" s="400"/>
      <c r="J4" s="400"/>
    </row>
    <row r="5" spans="1:10" ht="45">
      <c r="A5" s="398"/>
      <c r="B5" s="397"/>
      <c r="C5" s="121" t="s">
        <v>69</v>
      </c>
      <c r="D5" s="121" t="s">
        <v>360</v>
      </c>
      <c r="E5" s="121" t="s">
        <v>361</v>
      </c>
      <c r="F5" s="121" t="s">
        <v>362</v>
      </c>
      <c r="G5" s="121" t="s">
        <v>363</v>
      </c>
      <c r="H5" s="121" t="s">
        <v>364</v>
      </c>
      <c r="I5" s="121" t="s">
        <v>365</v>
      </c>
      <c r="J5" s="121" t="s">
        <v>119</v>
      </c>
    </row>
    <row r="6" spans="1:10">
      <c r="A6" s="100" t="s">
        <v>366</v>
      </c>
      <c r="B6" s="122"/>
      <c r="C6" s="122"/>
      <c r="D6" s="122"/>
      <c r="E6" s="122"/>
      <c r="F6" s="122"/>
      <c r="G6" s="122"/>
      <c r="H6" s="122"/>
      <c r="I6" s="122"/>
      <c r="J6" s="123"/>
    </row>
    <row r="7" spans="1:10">
      <c r="A7" s="124" t="s">
        <v>367</v>
      </c>
      <c r="B7" s="125">
        <v>250.73</v>
      </c>
      <c r="C7" s="126">
        <f>SUM(D7:J7)</f>
        <v>1060.596</v>
      </c>
      <c r="D7" s="125">
        <v>178.05</v>
      </c>
      <c r="E7" s="125">
        <v>360.72</v>
      </c>
      <c r="F7" s="125">
        <v>21.94</v>
      </c>
      <c r="G7" s="125">
        <v>139.80699999999999</v>
      </c>
      <c r="H7" s="125">
        <v>72.84</v>
      </c>
      <c r="I7" s="125">
        <v>59.908999999999999</v>
      </c>
      <c r="J7" s="127">
        <v>227.32999999999993</v>
      </c>
    </row>
    <row r="8" spans="1:10">
      <c r="A8" s="128" t="s">
        <v>368</v>
      </c>
      <c r="B8" s="129">
        <v>528.14</v>
      </c>
      <c r="C8" s="130">
        <f>SUM(D8:J8)</f>
        <v>818.93799999999999</v>
      </c>
      <c r="D8" s="129">
        <v>133.12</v>
      </c>
      <c r="E8" s="129">
        <v>298.32</v>
      </c>
      <c r="F8" s="129">
        <v>20.597000000000001</v>
      </c>
      <c r="G8" s="129">
        <v>88.206000000000003</v>
      </c>
      <c r="H8" s="129">
        <v>67.78</v>
      </c>
      <c r="I8" s="129">
        <v>50.244999999999997</v>
      </c>
      <c r="J8" s="131">
        <v>160.67000000000007</v>
      </c>
    </row>
    <row r="9" spans="1:10">
      <c r="A9" s="128" t="s">
        <v>369</v>
      </c>
      <c r="B9" s="129">
        <v>741.63</v>
      </c>
      <c r="C9" s="130">
        <f>SUM(D9:J9)</f>
        <v>489.31400000000008</v>
      </c>
      <c r="D9" s="129">
        <v>60.28</v>
      </c>
      <c r="E9" s="129">
        <v>215.98</v>
      </c>
      <c r="F9" s="129">
        <v>13.837</v>
      </c>
      <c r="G9" s="129">
        <v>42.567999999999998</v>
      </c>
      <c r="H9" s="129">
        <v>37.28</v>
      </c>
      <c r="I9" s="129">
        <v>33.076999999999998</v>
      </c>
      <c r="J9" s="131">
        <v>86.292000000000144</v>
      </c>
    </row>
    <row r="10" spans="1:10">
      <c r="A10" s="132" t="s">
        <v>308</v>
      </c>
      <c r="B10" s="133">
        <v>448.09</v>
      </c>
      <c r="C10" s="134">
        <f t="shared" ref="C10:C24" si="0">SUM(D10:J10)</f>
        <v>862.50399999999979</v>
      </c>
      <c r="D10" s="133">
        <v>139.11000000000001</v>
      </c>
      <c r="E10" s="133">
        <v>310.08</v>
      </c>
      <c r="F10" s="133">
        <v>19.940999999999999</v>
      </c>
      <c r="G10" s="133">
        <v>102.01600000000001</v>
      </c>
      <c r="H10" s="133">
        <v>64.39</v>
      </c>
      <c r="I10" s="133">
        <v>51.261000000000003</v>
      </c>
      <c r="J10" s="135">
        <v>175.7059999999999</v>
      </c>
    </row>
    <row r="11" spans="1:10">
      <c r="A11" s="100" t="s">
        <v>370</v>
      </c>
      <c r="B11" s="136"/>
      <c r="C11" s="137"/>
      <c r="D11" s="136"/>
      <c r="E11" s="136"/>
      <c r="F11" s="136"/>
      <c r="G11" s="136"/>
      <c r="H11" s="136"/>
      <c r="I11" s="136"/>
      <c r="J11" s="138"/>
    </row>
    <row r="12" spans="1:10">
      <c r="A12" s="124" t="s">
        <v>367</v>
      </c>
      <c r="B12" s="125">
        <v>489.47</v>
      </c>
      <c r="C12" s="126">
        <f>SUM(D12:J12)</f>
        <v>2021.8480000000002</v>
      </c>
      <c r="D12" s="125">
        <v>362.53</v>
      </c>
      <c r="E12" s="125">
        <v>527.29</v>
      </c>
      <c r="F12" s="125">
        <v>47.235999999999997</v>
      </c>
      <c r="G12" s="125">
        <v>254.40700000000001</v>
      </c>
      <c r="H12" s="125">
        <v>238.2</v>
      </c>
      <c r="I12" s="125">
        <v>113.91500000000001</v>
      </c>
      <c r="J12" s="127">
        <v>478.27000000000021</v>
      </c>
    </row>
    <row r="13" spans="1:10">
      <c r="A13" s="128" t="s">
        <v>368</v>
      </c>
      <c r="B13" s="129">
        <v>946.51</v>
      </c>
      <c r="C13" s="130">
        <f t="shared" si="0"/>
        <v>1525.6299999999999</v>
      </c>
      <c r="D13" s="129">
        <v>269.7</v>
      </c>
      <c r="E13" s="129">
        <v>475.81</v>
      </c>
      <c r="F13" s="129">
        <v>38.956000000000003</v>
      </c>
      <c r="G13" s="129">
        <v>135.40799999999999</v>
      </c>
      <c r="H13" s="129">
        <v>224.37</v>
      </c>
      <c r="I13" s="129">
        <v>90.013999999999996</v>
      </c>
      <c r="J13" s="131">
        <v>291.37199999999984</v>
      </c>
    </row>
    <row r="14" spans="1:10">
      <c r="A14" s="128" t="s">
        <v>369</v>
      </c>
      <c r="B14" s="129">
        <v>1416.29</v>
      </c>
      <c r="C14" s="130">
        <f t="shared" si="0"/>
        <v>1017.5080000000003</v>
      </c>
      <c r="D14" s="129">
        <v>168.96</v>
      </c>
      <c r="E14" s="129">
        <v>365.57</v>
      </c>
      <c r="F14" s="129">
        <v>24.541</v>
      </c>
      <c r="G14" s="129">
        <v>81.531999999999996</v>
      </c>
      <c r="H14" s="129">
        <v>143.66999999999999</v>
      </c>
      <c r="I14" s="129">
        <v>62.314</v>
      </c>
      <c r="J14" s="131">
        <v>170.92100000000028</v>
      </c>
    </row>
    <row r="15" spans="1:10">
      <c r="A15" s="132" t="s">
        <v>308</v>
      </c>
      <c r="B15" s="133">
        <v>754.02</v>
      </c>
      <c r="C15" s="134">
        <f t="shared" si="0"/>
        <v>1734.7990000000002</v>
      </c>
      <c r="D15" s="133">
        <v>308.31</v>
      </c>
      <c r="E15" s="133">
        <v>492.25</v>
      </c>
      <c r="F15" s="133">
        <v>41.902999999999999</v>
      </c>
      <c r="G15" s="133">
        <v>191.78700000000001</v>
      </c>
      <c r="H15" s="133">
        <v>224.11</v>
      </c>
      <c r="I15" s="133">
        <v>99.793999999999997</v>
      </c>
      <c r="J15" s="135">
        <v>376.64499999999998</v>
      </c>
    </row>
    <row r="16" spans="1:10">
      <c r="A16" s="100" t="s">
        <v>371</v>
      </c>
      <c r="B16" s="136"/>
      <c r="C16" s="137"/>
      <c r="D16" s="136"/>
      <c r="E16" s="136"/>
      <c r="F16" s="136"/>
      <c r="G16" s="136"/>
      <c r="H16" s="136"/>
      <c r="I16" s="136"/>
      <c r="J16" s="138"/>
    </row>
    <row r="17" spans="1:10">
      <c r="A17" s="124" t="s">
        <v>367</v>
      </c>
      <c r="B17" s="125">
        <v>747.53</v>
      </c>
      <c r="C17" s="126">
        <f t="shared" si="0"/>
        <v>3193.761</v>
      </c>
      <c r="D17" s="125">
        <v>545.6</v>
      </c>
      <c r="E17" s="125">
        <v>693.86</v>
      </c>
      <c r="F17" s="125">
        <v>82.927999999999997</v>
      </c>
      <c r="G17" s="125">
        <v>374.43099999999998</v>
      </c>
      <c r="H17" s="125">
        <v>483.57</v>
      </c>
      <c r="I17" s="125">
        <v>186.55500000000001</v>
      </c>
      <c r="J17" s="127">
        <v>826.81700000000001</v>
      </c>
    </row>
    <row r="18" spans="1:10">
      <c r="A18" s="128" t="s">
        <v>368</v>
      </c>
      <c r="B18" s="129">
        <v>1459.42</v>
      </c>
      <c r="C18" s="130">
        <f t="shared" si="0"/>
        <v>2426.8750000000005</v>
      </c>
      <c r="D18" s="129">
        <v>416.89</v>
      </c>
      <c r="E18" s="129">
        <v>628.35</v>
      </c>
      <c r="F18" s="129">
        <v>68</v>
      </c>
      <c r="G18" s="129">
        <v>217.482</v>
      </c>
      <c r="H18" s="129">
        <v>425.14</v>
      </c>
      <c r="I18" s="129">
        <v>144.94</v>
      </c>
      <c r="J18" s="131">
        <v>526.07300000000032</v>
      </c>
    </row>
    <row r="19" spans="1:10">
      <c r="A19" s="128" t="s">
        <v>369</v>
      </c>
      <c r="B19" s="129">
        <v>2360.02</v>
      </c>
      <c r="C19" s="130">
        <f t="shared" si="0"/>
        <v>1539.7069999999999</v>
      </c>
      <c r="D19" s="129">
        <v>238.88</v>
      </c>
      <c r="E19" s="129">
        <v>466.61</v>
      </c>
      <c r="F19" s="129">
        <v>36.268999999999998</v>
      </c>
      <c r="G19" s="129">
        <v>179.12200000000001</v>
      </c>
      <c r="H19" s="129">
        <v>233.46</v>
      </c>
      <c r="I19" s="129">
        <v>87.096999999999994</v>
      </c>
      <c r="J19" s="131">
        <v>298.26899999999978</v>
      </c>
    </row>
    <row r="20" spans="1:10">
      <c r="A20" s="132" t="s">
        <v>308</v>
      </c>
      <c r="B20" s="133">
        <v>1041.7</v>
      </c>
      <c r="C20" s="134">
        <f t="shared" si="0"/>
        <v>2881.3090000000002</v>
      </c>
      <c r="D20" s="133">
        <v>491.6</v>
      </c>
      <c r="E20" s="133">
        <v>662.57</v>
      </c>
      <c r="F20" s="133">
        <v>76.072000000000003</v>
      </c>
      <c r="G20" s="133">
        <v>318.14600000000002</v>
      </c>
      <c r="H20" s="133">
        <v>453.13</v>
      </c>
      <c r="I20" s="133">
        <v>169.08099999999999</v>
      </c>
      <c r="J20" s="135">
        <v>710.71</v>
      </c>
    </row>
    <row r="21" spans="1:10">
      <c r="A21" s="100" t="s">
        <v>372</v>
      </c>
      <c r="B21" s="136"/>
      <c r="C21" s="137"/>
      <c r="D21" s="136"/>
      <c r="E21" s="136"/>
      <c r="F21" s="136"/>
      <c r="G21" s="136"/>
      <c r="H21" s="136"/>
      <c r="I21" s="136"/>
      <c r="J21" s="138"/>
    </row>
    <row r="22" spans="1:10">
      <c r="A22" s="124" t="s">
        <v>367</v>
      </c>
      <c r="B22" s="125">
        <v>1293.5899999999999</v>
      </c>
      <c r="C22" s="126">
        <f>SUM(D22:J22)</f>
        <v>7479.826</v>
      </c>
      <c r="D22" s="125">
        <v>2089.5100000000002</v>
      </c>
      <c r="E22" s="125">
        <v>1012.8</v>
      </c>
      <c r="F22" s="125">
        <v>165.19399999999999</v>
      </c>
      <c r="G22" s="125">
        <v>573.96900000000005</v>
      </c>
      <c r="H22" s="125">
        <v>1028.8900000000001</v>
      </c>
      <c r="I22" s="125">
        <v>431.26799999999997</v>
      </c>
      <c r="J22" s="127">
        <v>2178.1949999999997</v>
      </c>
    </row>
    <row r="23" spans="1:10">
      <c r="A23" s="128" t="s">
        <v>368</v>
      </c>
      <c r="B23" s="129">
        <v>2772.46</v>
      </c>
      <c r="C23" s="130">
        <f>SUM(D23:J23)</f>
        <v>4597.29</v>
      </c>
      <c r="D23" s="129">
        <v>650.36</v>
      </c>
      <c r="E23" s="129">
        <v>923.44</v>
      </c>
      <c r="F23" s="129">
        <v>143.07599999999999</v>
      </c>
      <c r="G23" s="129">
        <v>405.65800000000002</v>
      </c>
      <c r="H23" s="129">
        <v>904.64</v>
      </c>
      <c r="I23" s="129">
        <v>293.42899999999997</v>
      </c>
      <c r="J23" s="131">
        <v>1276.6869999999999</v>
      </c>
    </row>
    <row r="24" spans="1:10">
      <c r="A24" s="128" t="s">
        <v>369</v>
      </c>
      <c r="B24" s="129">
        <v>4486.78</v>
      </c>
      <c r="C24" s="130">
        <f t="shared" si="0"/>
        <v>3114.065000000001</v>
      </c>
      <c r="D24" s="129">
        <v>421.84</v>
      </c>
      <c r="E24" s="129">
        <v>741.8</v>
      </c>
      <c r="F24" s="129">
        <v>86.763999999999996</v>
      </c>
      <c r="G24" s="129">
        <v>283.21600000000001</v>
      </c>
      <c r="H24" s="129">
        <v>618.38</v>
      </c>
      <c r="I24" s="129">
        <v>207.81100000000001</v>
      </c>
      <c r="J24" s="131">
        <v>754.25400000000081</v>
      </c>
    </row>
    <row r="25" spans="1:10">
      <c r="A25" s="128" t="s">
        <v>308</v>
      </c>
      <c r="B25" s="129">
        <v>1698.59</v>
      </c>
      <c r="C25" s="130">
        <f>SUM(D25:J25)</f>
        <v>6758.197000000001</v>
      </c>
      <c r="D25" s="129">
        <v>1747.9</v>
      </c>
      <c r="E25" s="129">
        <v>985.48</v>
      </c>
      <c r="F25" s="129">
        <v>158.018</v>
      </c>
      <c r="G25" s="129">
        <v>530.52599999999995</v>
      </c>
      <c r="H25" s="129">
        <v>989.67</v>
      </c>
      <c r="I25" s="129">
        <v>396.22500000000002</v>
      </c>
      <c r="J25" s="131">
        <v>1950.3780000000006</v>
      </c>
    </row>
    <row r="27" spans="1:10">
      <c r="A27" t="s">
        <v>373</v>
      </c>
    </row>
    <row r="28" spans="1:10">
      <c r="A28" t="s">
        <v>374</v>
      </c>
    </row>
  </sheetData>
  <mergeCells count="3">
    <mergeCell ref="A4:A5"/>
    <mergeCell ref="B4:B5"/>
    <mergeCell ref="C4:J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workbookViewId="0"/>
  </sheetViews>
  <sheetFormatPr defaultRowHeight="15"/>
  <cols>
    <col min="1" max="1" width="7" customWidth="1"/>
    <col min="2" max="2" width="11.7109375" customWidth="1"/>
    <col min="3" max="7" width="7.28515625" customWidth="1"/>
    <col min="8" max="12" width="8.7109375" customWidth="1"/>
    <col min="13" max="16" width="9.5703125" customWidth="1"/>
  </cols>
  <sheetData>
    <row r="1" spans="1:16">
      <c r="A1" s="182" t="s">
        <v>841</v>
      </c>
    </row>
    <row r="2" spans="1:16">
      <c r="A2" s="183" t="s">
        <v>44</v>
      </c>
    </row>
    <row r="4" spans="1:16">
      <c r="A4" s="410"/>
      <c r="B4" s="408" t="s">
        <v>45</v>
      </c>
      <c r="C4" s="401" t="s">
        <v>46</v>
      </c>
      <c r="D4" s="402"/>
      <c r="E4" s="402"/>
      <c r="F4" s="402"/>
      <c r="G4" s="403"/>
      <c r="H4" s="404" t="s">
        <v>52</v>
      </c>
      <c r="I4" s="405"/>
      <c r="J4" s="405"/>
      <c r="K4" s="405"/>
      <c r="L4" s="406"/>
      <c r="M4" s="401" t="s">
        <v>57</v>
      </c>
      <c r="N4" s="402"/>
      <c r="O4" s="402"/>
      <c r="P4" s="403"/>
    </row>
    <row r="5" spans="1:16" ht="30">
      <c r="A5" s="411"/>
      <c r="B5" s="409"/>
      <c r="C5" s="246" t="s">
        <v>47</v>
      </c>
      <c r="D5" s="246" t="s">
        <v>48</v>
      </c>
      <c r="E5" s="246" t="s">
        <v>49</v>
      </c>
      <c r="F5" s="246" t="s">
        <v>50</v>
      </c>
      <c r="G5" s="246" t="s">
        <v>51</v>
      </c>
      <c r="H5" s="248" t="s">
        <v>53</v>
      </c>
      <c r="I5" s="248" t="s">
        <v>54</v>
      </c>
      <c r="J5" s="248" t="s">
        <v>55</v>
      </c>
      <c r="K5" s="248" t="s">
        <v>818</v>
      </c>
      <c r="L5" s="248" t="s">
        <v>56</v>
      </c>
      <c r="M5" s="246" t="s">
        <v>58</v>
      </c>
      <c r="N5" s="246" t="s">
        <v>59</v>
      </c>
      <c r="O5" s="246" t="s">
        <v>60</v>
      </c>
      <c r="P5" s="246" t="s">
        <v>61</v>
      </c>
    </row>
    <row r="6" spans="1:16">
      <c r="A6" s="246">
        <v>1994</v>
      </c>
      <c r="B6" s="249">
        <v>63.969014319984396</v>
      </c>
      <c r="C6" s="251">
        <v>37.299999999999997</v>
      </c>
      <c r="D6" s="251">
        <v>64.5</v>
      </c>
      <c r="E6" s="251">
        <v>75.2</v>
      </c>
      <c r="F6" s="251">
        <v>79.3</v>
      </c>
      <c r="G6" s="251">
        <v>77.400000000000006</v>
      </c>
      <c r="H6" s="249">
        <v>69.972058833129864</v>
      </c>
      <c r="I6" s="249">
        <v>41.249388354265207</v>
      </c>
      <c r="J6" s="249">
        <v>42.541699075274394</v>
      </c>
      <c r="K6" s="249">
        <v>50.811093668236531</v>
      </c>
      <c r="L6" s="249">
        <v>43.166110514111196</v>
      </c>
      <c r="M6" s="251">
        <v>61.5</v>
      </c>
      <c r="N6" s="251">
        <v>67.7</v>
      </c>
      <c r="O6" s="251">
        <v>65.599999999999994</v>
      </c>
      <c r="P6" s="251">
        <v>59.4</v>
      </c>
    </row>
    <row r="7" spans="1:16">
      <c r="A7" s="255">
        <v>1995</v>
      </c>
      <c r="B7" s="249">
        <v>64.747064589042466</v>
      </c>
      <c r="C7" s="251">
        <v>38.6</v>
      </c>
      <c r="D7" s="251">
        <v>65.2</v>
      </c>
      <c r="E7" s="251">
        <v>75.2</v>
      </c>
      <c r="F7" s="251">
        <v>79.5</v>
      </c>
      <c r="G7" s="251">
        <v>78.099999999999994</v>
      </c>
      <c r="H7" s="249">
        <v>70.899253851868608</v>
      </c>
      <c r="I7" s="249">
        <v>42.045955303745671</v>
      </c>
      <c r="J7" s="249">
        <v>42.93586858212565</v>
      </c>
      <c r="K7" s="249">
        <v>51.535465168946459</v>
      </c>
      <c r="L7" s="249">
        <v>43.673632017000173</v>
      </c>
      <c r="M7" s="251">
        <v>62</v>
      </c>
      <c r="N7" s="251">
        <v>69.2</v>
      </c>
      <c r="O7" s="251">
        <v>66.7</v>
      </c>
      <c r="P7" s="251">
        <v>59.2</v>
      </c>
    </row>
    <row r="8" spans="1:16">
      <c r="A8" s="255">
        <v>1996</v>
      </c>
      <c r="B8" s="249">
        <v>65.399126585662941</v>
      </c>
      <c r="C8" s="251">
        <v>39.1</v>
      </c>
      <c r="D8" s="251">
        <v>65.5</v>
      </c>
      <c r="E8" s="251">
        <v>75.599999999999994</v>
      </c>
      <c r="F8" s="251">
        <v>80</v>
      </c>
      <c r="G8" s="251">
        <v>78.900000000000006</v>
      </c>
      <c r="H8" s="249">
        <v>71.671588780814432</v>
      </c>
      <c r="I8" s="249">
        <v>42.773775873073767</v>
      </c>
      <c r="J8" s="249">
        <v>44.486739730611561</v>
      </c>
      <c r="K8" s="249">
        <v>51.495347019961635</v>
      </c>
      <c r="L8" s="249">
        <v>44.933009811161519</v>
      </c>
      <c r="M8" s="251">
        <v>62.2</v>
      </c>
      <c r="N8" s="251">
        <v>70.599999999999994</v>
      </c>
      <c r="O8" s="251">
        <v>67.5</v>
      </c>
      <c r="P8" s="251">
        <v>59.2</v>
      </c>
    </row>
    <row r="9" spans="1:16">
      <c r="A9" s="255">
        <v>1997</v>
      </c>
      <c r="B9" s="249">
        <v>65.696030371522781</v>
      </c>
      <c r="C9" s="251">
        <v>38.700000000000003</v>
      </c>
      <c r="D9" s="251">
        <v>66.099999999999994</v>
      </c>
      <c r="E9" s="251">
        <v>75.8</v>
      </c>
      <c r="F9" s="251">
        <v>80.099999999999994</v>
      </c>
      <c r="G9" s="251">
        <v>79.099999999999994</v>
      </c>
      <c r="H9" s="249">
        <v>71.964258709285076</v>
      </c>
      <c r="I9" s="249">
        <v>43.253968253968253</v>
      </c>
      <c r="J9" s="249">
        <v>45.353144550543298</v>
      </c>
      <c r="K9" s="249">
        <v>53.315436241610733</v>
      </c>
      <c r="L9" s="249">
        <v>45.824151158994447</v>
      </c>
      <c r="M9" s="251">
        <v>62.4</v>
      </c>
      <c r="N9" s="251">
        <v>70.5</v>
      </c>
      <c r="O9" s="251">
        <v>68</v>
      </c>
      <c r="P9" s="251">
        <v>59.6</v>
      </c>
    </row>
    <row r="10" spans="1:16">
      <c r="A10" s="255">
        <v>1998</v>
      </c>
      <c r="B10" s="249">
        <v>66.294804555069391</v>
      </c>
      <c r="C10" s="251">
        <v>39.299999999999997</v>
      </c>
      <c r="D10" s="251">
        <v>66.900000000000006</v>
      </c>
      <c r="E10" s="251">
        <v>75.7</v>
      </c>
      <c r="F10" s="251">
        <v>80.900000000000006</v>
      </c>
      <c r="G10" s="251">
        <v>79.3</v>
      </c>
      <c r="H10" s="249">
        <v>72.579548175939962</v>
      </c>
      <c r="I10" s="249">
        <v>44.720671174836554</v>
      </c>
      <c r="J10" s="249">
        <v>46.136696860752373</v>
      </c>
      <c r="K10" s="249">
        <v>53.714911151171776</v>
      </c>
      <c r="L10" s="249">
        <v>46.802694136291599</v>
      </c>
      <c r="M10" s="251">
        <v>62.6</v>
      </c>
      <c r="N10" s="251">
        <v>71.099999999999994</v>
      </c>
      <c r="O10" s="251">
        <v>68.599999999999994</v>
      </c>
      <c r="P10" s="251">
        <v>60.5</v>
      </c>
    </row>
    <row r="11" spans="1:16">
      <c r="A11" s="255">
        <v>1999</v>
      </c>
      <c r="B11" s="249">
        <v>66.805173021757568</v>
      </c>
      <c r="C11" s="251">
        <v>39.700000000000003</v>
      </c>
      <c r="D11" s="251">
        <v>67.2</v>
      </c>
      <c r="E11" s="251">
        <v>76</v>
      </c>
      <c r="F11" s="251">
        <v>81</v>
      </c>
      <c r="G11" s="251">
        <v>80.099999999999994</v>
      </c>
      <c r="H11" s="249">
        <v>73.193971772788061</v>
      </c>
      <c r="I11" s="249">
        <v>45.523660074132195</v>
      </c>
      <c r="J11" s="249">
        <v>46.743385000782837</v>
      </c>
      <c r="K11" s="249">
        <v>54.078267902693952</v>
      </c>
      <c r="L11" s="249">
        <v>47.442619802170363</v>
      </c>
      <c r="M11" s="251">
        <v>63.1</v>
      </c>
      <c r="N11" s="251">
        <v>71.7</v>
      </c>
      <c r="O11" s="251">
        <v>69.099999999999994</v>
      </c>
      <c r="P11" s="251">
        <v>60.9</v>
      </c>
    </row>
    <row r="12" spans="1:16">
      <c r="A12" s="255">
        <v>2000</v>
      </c>
      <c r="B12" s="249">
        <v>67.394697263500419</v>
      </c>
      <c r="C12" s="251">
        <v>40.799999999999997</v>
      </c>
      <c r="D12" s="251">
        <v>67.900000000000006</v>
      </c>
      <c r="E12" s="251">
        <v>76.5</v>
      </c>
      <c r="F12" s="251">
        <v>80.3</v>
      </c>
      <c r="G12" s="251">
        <v>80.400000000000006</v>
      </c>
      <c r="H12" s="249">
        <v>73.830481310416189</v>
      </c>
      <c r="I12" s="249">
        <v>46.312327325351923</v>
      </c>
      <c r="J12" s="249">
        <v>47.625342638853787</v>
      </c>
      <c r="K12" s="249">
        <v>53.937701135466632</v>
      </c>
      <c r="L12" s="249">
        <v>48.135734045867835</v>
      </c>
      <c r="M12" s="251">
        <v>63.4</v>
      </c>
      <c r="N12" s="251">
        <v>72.599999999999994</v>
      </c>
      <c r="O12" s="251">
        <v>69.599999999999994</v>
      </c>
      <c r="P12" s="251">
        <v>61.7</v>
      </c>
    </row>
    <row r="13" spans="1:16">
      <c r="A13" s="255">
        <v>2001</v>
      </c>
      <c r="B13" s="249">
        <v>67.839153716042574</v>
      </c>
      <c r="C13" s="251">
        <v>41.2</v>
      </c>
      <c r="D13" s="251">
        <v>68.2</v>
      </c>
      <c r="E13" s="251">
        <v>76.7</v>
      </c>
      <c r="F13" s="251">
        <v>81.3</v>
      </c>
      <c r="G13" s="251">
        <v>80.3</v>
      </c>
      <c r="H13" s="249">
        <v>74.257701765102041</v>
      </c>
      <c r="I13" s="249">
        <v>47.288464484501866</v>
      </c>
      <c r="J13" s="249">
        <v>48.397944171650195</v>
      </c>
      <c r="K13" s="249">
        <v>54.687951876915953</v>
      </c>
      <c r="L13" s="249">
        <v>48.998106513226837</v>
      </c>
      <c r="M13" s="251">
        <v>63.7</v>
      </c>
      <c r="N13" s="251">
        <v>73.099999999999994</v>
      </c>
      <c r="O13" s="251">
        <v>69.8</v>
      </c>
      <c r="P13" s="251">
        <v>62.6</v>
      </c>
    </row>
    <row r="14" spans="1:16">
      <c r="A14" s="255">
        <v>2002</v>
      </c>
      <c r="B14" s="249">
        <v>67.90579806794581</v>
      </c>
      <c r="C14" s="251">
        <v>41.3</v>
      </c>
      <c r="D14" s="251">
        <v>68.599999999999994</v>
      </c>
      <c r="E14" s="251">
        <v>76.3</v>
      </c>
      <c r="F14" s="251">
        <v>81.099999999999994</v>
      </c>
      <c r="G14" s="251">
        <v>80.599999999999994</v>
      </c>
      <c r="H14" s="249">
        <v>74.739808561294396</v>
      </c>
      <c r="I14" s="249">
        <v>46.970205824497427</v>
      </c>
      <c r="J14" s="249">
        <v>48.215458725640467</v>
      </c>
      <c r="K14" s="249">
        <v>55.022106631989587</v>
      </c>
      <c r="L14" s="249">
        <v>48.9257566487926</v>
      </c>
      <c r="M14" s="251">
        <v>64.344706000000002</v>
      </c>
      <c r="N14" s="251">
        <v>73.085042999999999</v>
      </c>
      <c r="O14" s="251">
        <v>69.7</v>
      </c>
      <c r="P14" s="251">
        <v>62.498421999999998</v>
      </c>
    </row>
    <row r="15" spans="1:16">
      <c r="A15" s="255">
        <v>2003</v>
      </c>
      <c r="B15" s="249">
        <v>68.258810155361886</v>
      </c>
      <c r="C15" s="251">
        <v>42.2</v>
      </c>
      <c r="D15" s="251">
        <v>68.3</v>
      </c>
      <c r="E15" s="251">
        <v>76.599999999999994</v>
      </c>
      <c r="F15" s="251">
        <v>81.400000000000006</v>
      </c>
      <c r="G15" s="251">
        <v>80.5</v>
      </c>
      <c r="H15" s="249">
        <v>75.367584593467768</v>
      </c>
      <c r="I15" s="249">
        <v>46.686022773669649</v>
      </c>
      <c r="J15" s="249">
        <v>48.805114111602336</v>
      </c>
      <c r="K15" s="249">
        <v>56.928137420622235</v>
      </c>
      <c r="L15" s="249">
        <v>49.531366996875782</v>
      </c>
      <c r="M15" s="251">
        <v>64.400000000000006</v>
      </c>
      <c r="N15" s="251">
        <v>73.2</v>
      </c>
      <c r="O15" s="251">
        <v>70.099999999999994</v>
      </c>
      <c r="P15" s="251">
        <v>63.4</v>
      </c>
    </row>
    <row r="16" spans="1:16">
      <c r="A16" s="255">
        <v>2004</v>
      </c>
      <c r="B16" s="249">
        <v>69.027179674819621</v>
      </c>
      <c r="C16" s="251">
        <v>43.1</v>
      </c>
      <c r="D16" s="251">
        <v>69.2</v>
      </c>
      <c r="E16" s="251">
        <v>77.2</v>
      </c>
      <c r="F16" s="251">
        <v>81.7</v>
      </c>
      <c r="G16" s="251">
        <v>81.099999999999994</v>
      </c>
      <c r="H16" s="249">
        <v>75.973456216405935</v>
      </c>
      <c r="I16" s="249">
        <v>48.085277016641044</v>
      </c>
      <c r="J16" s="249">
        <v>49.696352309681458</v>
      </c>
      <c r="K16" s="249">
        <v>59.748898678414086</v>
      </c>
      <c r="L16" s="249">
        <v>51.010241497028709</v>
      </c>
      <c r="M16" s="251">
        <v>65</v>
      </c>
      <c r="N16" s="251">
        <v>73.8</v>
      </c>
      <c r="O16" s="251">
        <v>70.900000000000006</v>
      </c>
      <c r="P16" s="251">
        <v>64.2</v>
      </c>
    </row>
    <row r="17" spans="1:16">
      <c r="A17" s="255">
        <v>2005</v>
      </c>
      <c r="B17" s="249">
        <v>68.883221997394458</v>
      </c>
      <c r="C17" s="250">
        <v>43</v>
      </c>
      <c r="D17" s="250">
        <v>69.3</v>
      </c>
      <c r="E17" s="250">
        <v>76.599999999999994</v>
      </c>
      <c r="F17" s="250">
        <v>81.2</v>
      </c>
      <c r="G17" s="250">
        <v>80.599999999999994</v>
      </c>
      <c r="H17" s="249">
        <v>75.824883516497678</v>
      </c>
      <c r="I17" s="249">
        <v>49.512111615167342</v>
      </c>
      <c r="J17" s="249">
        <v>48.763250883392232</v>
      </c>
      <c r="K17" s="249">
        <v>60.283507342330878</v>
      </c>
      <c r="L17" s="249">
        <v>51.267508948564142</v>
      </c>
      <c r="M17" s="250">
        <v>65.2</v>
      </c>
      <c r="N17" s="250">
        <v>73.099999999999994</v>
      </c>
      <c r="O17" s="250">
        <v>70.8</v>
      </c>
      <c r="P17" s="250">
        <v>64.400000000000006</v>
      </c>
    </row>
    <row r="18" spans="1:16">
      <c r="A18" s="255">
        <v>2006</v>
      </c>
      <c r="B18" s="249">
        <v>68.792436299919686</v>
      </c>
      <c r="C18" s="251">
        <v>42.6</v>
      </c>
      <c r="D18" s="251">
        <v>68.900000000000006</v>
      </c>
      <c r="E18" s="251">
        <v>76.2</v>
      </c>
      <c r="F18" s="251">
        <v>80.900000000000006</v>
      </c>
      <c r="G18" s="251">
        <v>80.900000000000006</v>
      </c>
      <c r="H18" s="249">
        <v>75.840845548013135</v>
      </c>
      <c r="I18" s="249">
        <v>49.655342702524742</v>
      </c>
      <c r="J18" s="249">
        <v>48.369483071342202</v>
      </c>
      <c r="K18" s="249">
        <v>60.841504281990808</v>
      </c>
      <c r="L18" s="249">
        <v>51.264936594058774</v>
      </c>
      <c r="M18" s="251">
        <v>65.2</v>
      </c>
      <c r="N18" s="251">
        <v>72.7</v>
      </c>
      <c r="O18" s="251">
        <v>70.5</v>
      </c>
      <c r="P18" s="251">
        <v>64.7</v>
      </c>
    </row>
    <row r="19" spans="1:16">
      <c r="A19" s="255">
        <v>2007</v>
      </c>
      <c r="B19" s="249">
        <v>68.136819393324018</v>
      </c>
      <c r="C19" s="254">
        <v>41.7</v>
      </c>
      <c r="D19" s="254">
        <v>67.8</v>
      </c>
      <c r="E19" s="254">
        <v>75.400000000000006</v>
      </c>
      <c r="F19" s="254">
        <v>80.599999999999994</v>
      </c>
      <c r="G19" s="254">
        <v>80.400000000000006</v>
      </c>
      <c r="H19" s="249">
        <v>75.246406308001497</v>
      </c>
      <c r="I19" s="249">
        <v>49.653364057130375</v>
      </c>
      <c r="J19" s="249">
        <v>47.791486506634854</v>
      </c>
      <c r="K19" s="249">
        <v>60.060642813826561</v>
      </c>
      <c r="L19" s="249">
        <v>50.877015815803375</v>
      </c>
      <c r="M19" s="254">
        <v>65</v>
      </c>
      <c r="N19" s="254">
        <v>71.900000000000006</v>
      </c>
      <c r="O19" s="254">
        <v>70.099999999999994</v>
      </c>
      <c r="P19" s="254">
        <v>63.5</v>
      </c>
    </row>
    <row r="20" spans="1:16">
      <c r="A20" s="255">
        <v>2008</v>
      </c>
      <c r="B20" s="249">
        <v>67.827681865762514</v>
      </c>
      <c r="C20" s="252">
        <v>41</v>
      </c>
      <c r="D20" s="250">
        <v>67</v>
      </c>
      <c r="E20" s="250">
        <v>75</v>
      </c>
      <c r="F20" s="250">
        <v>80.099999999999994</v>
      </c>
      <c r="G20" s="250">
        <v>80.099999999999994</v>
      </c>
      <c r="H20" s="249">
        <v>75.023612732112355</v>
      </c>
      <c r="I20" s="249">
        <v>49.134840218238502</v>
      </c>
      <c r="J20" s="249">
        <v>47.89453544942694</v>
      </c>
      <c r="K20" s="249">
        <v>59.454050592379119</v>
      </c>
      <c r="L20" s="249">
        <v>50.581240233258384</v>
      </c>
      <c r="M20" s="252">
        <v>64.599999999999994</v>
      </c>
      <c r="N20" s="250">
        <v>71.7</v>
      </c>
      <c r="O20" s="250">
        <v>69.900000000000006</v>
      </c>
      <c r="P20" s="250">
        <v>63</v>
      </c>
    </row>
    <row r="21" spans="1:16">
      <c r="A21" s="255">
        <v>2009</v>
      </c>
      <c r="B21" s="249">
        <v>67.371389567466593</v>
      </c>
      <c r="C21" s="252">
        <v>39.700000000000003</v>
      </c>
      <c r="D21" s="252">
        <v>66.2</v>
      </c>
      <c r="E21" s="252">
        <v>74.400000000000006</v>
      </c>
      <c r="F21" s="252">
        <v>79.5</v>
      </c>
      <c r="G21" s="252">
        <v>80.5</v>
      </c>
      <c r="H21" s="249">
        <v>74.776503841460922</v>
      </c>
      <c r="I21" s="249">
        <v>48.443330883672573</v>
      </c>
      <c r="J21" s="249">
        <v>46.625082151878573</v>
      </c>
      <c r="K21" s="249">
        <v>59.040642119592071</v>
      </c>
      <c r="L21" s="249">
        <v>49.72302815284494</v>
      </c>
      <c r="M21" s="252">
        <v>64</v>
      </c>
      <c r="N21" s="252">
        <v>71</v>
      </c>
      <c r="O21" s="252">
        <v>69.599999999999994</v>
      </c>
      <c r="P21" s="252">
        <v>62.6</v>
      </c>
    </row>
    <row r="22" spans="1:16">
      <c r="A22" s="255">
        <v>2010</v>
      </c>
      <c r="B22" s="249">
        <v>66.900000000000006</v>
      </c>
      <c r="C22" s="251">
        <v>39.1</v>
      </c>
      <c r="D22" s="251">
        <v>65</v>
      </c>
      <c r="E22" s="251">
        <v>73.5</v>
      </c>
      <c r="F22" s="251">
        <v>79</v>
      </c>
      <c r="G22" s="251">
        <v>80.5</v>
      </c>
      <c r="H22" s="253">
        <v>74.441654181444633</v>
      </c>
      <c r="I22" s="253">
        <v>47.507763856521052</v>
      </c>
      <c r="J22" s="253">
        <v>45.859421011031209</v>
      </c>
      <c r="K22" s="253">
        <v>58.199906730918705</v>
      </c>
      <c r="L22" s="253">
        <v>48.892786904712885</v>
      </c>
      <c r="M22" s="251">
        <v>64.099999999999994</v>
      </c>
      <c r="N22" s="251">
        <v>70.8</v>
      </c>
      <c r="O22" s="251">
        <v>69</v>
      </c>
      <c r="P22" s="251">
        <v>61.4</v>
      </c>
    </row>
    <row r="23" spans="1:16">
      <c r="A23" s="255">
        <v>2011</v>
      </c>
      <c r="B23" s="253">
        <v>66.099999999999994</v>
      </c>
      <c r="C23" s="251">
        <v>37.700000000000003</v>
      </c>
      <c r="D23" s="251">
        <v>63.5</v>
      </c>
      <c r="E23" s="251">
        <v>72.7</v>
      </c>
      <c r="F23" s="251">
        <v>78.5</v>
      </c>
      <c r="G23" s="251">
        <v>80.900000000000006</v>
      </c>
      <c r="H23" s="253">
        <v>73.829545812714727</v>
      </c>
      <c r="I23" s="253">
        <v>46.907980003703017</v>
      </c>
      <c r="J23" s="253">
        <v>45.38267481523593</v>
      </c>
      <c r="K23" s="253">
        <v>57.379455715737599</v>
      </c>
      <c r="L23" s="253">
        <v>48.31330142841486</v>
      </c>
      <c r="M23" s="251">
        <v>63.6</v>
      </c>
      <c r="N23" s="251">
        <v>70.2</v>
      </c>
      <c r="O23" s="251">
        <v>68.3</v>
      </c>
      <c r="P23" s="251">
        <v>60.5</v>
      </c>
    </row>
    <row r="24" spans="1:16">
      <c r="A24" s="247">
        <v>2012</v>
      </c>
      <c r="B24" s="253">
        <v>65.432594694902306</v>
      </c>
      <c r="C24" s="251">
        <v>36.700000000000003</v>
      </c>
      <c r="D24" s="251">
        <v>61.4</v>
      </c>
      <c r="E24" s="251">
        <v>71.7</v>
      </c>
      <c r="F24" s="251">
        <v>77.3</v>
      </c>
      <c r="G24" s="251">
        <v>81.099999999999994</v>
      </c>
      <c r="H24" s="253">
        <v>73.541739545237718</v>
      </c>
      <c r="I24" s="253">
        <v>46.124806067919323</v>
      </c>
      <c r="J24" s="253">
        <v>44.590443382992703</v>
      </c>
      <c r="K24" s="253">
        <v>56.692402295709201</v>
      </c>
      <c r="L24" s="253">
        <v>47.677212236854018</v>
      </c>
      <c r="M24" s="251">
        <v>63.5</v>
      </c>
      <c r="N24" s="251">
        <v>69.599999999999994</v>
      </c>
      <c r="O24" s="251">
        <v>67.2</v>
      </c>
      <c r="P24" s="251">
        <v>59.8</v>
      </c>
    </row>
    <row r="25" spans="1:16">
      <c r="A25" s="247">
        <v>2013</v>
      </c>
      <c r="B25" s="253">
        <v>65.114205423694813</v>
      </c>
      <c r="C25" s="251">
        <v>36.799999999999997</v>
      </c>
      <c r="D25" s="251">
        <v>60.6</v>
      </c>
      <c r="E25" s="251">
        <v>71.2</v>
      </c>
      <c r="F25" s="251">
        <v>76.599999999999994</v>
      </c>
      <c r="G25" s="251">
        <v>80.8</v>
      </c>
      <c r="H25" s="253">
        <v>73.341020301261011</v>
      </c>
      <c r="I25" s="253">
        <v>46.053304250025562</v>
      </c>
      <c r="J25" s="253">
        <v>43.837231814421742</v>
      </c>
      <c r="K25" s="253">
        <v>56.873816720364033</v>
      </c>
      <c r="L25" s="253">
        <v>47.42593025012706</v>
      </c>
      <c r="M25" s="251">
        <v>63</v>
      </c>
      <c r="N25" s="251">
        <v>69.7</v>
      </c>
      <c r="O25" s="251">
        <v>66.7</v>
      </c>
      <c r="P25" s="251">
        <v>59.4</v>
      </c>
    </row>
    <row r="26" spans="1:16">
      <c r="A26" s="247">
        <v>2014</v>
      </c>
      <c r="B26" s="253">
        <v>64.5</v>
      </c>
      <c r="C26" s="251">
        <v>35.799999999999997</v>
      </c>
      <c r="D26" s="251">
        <v>59.7</v>
      </c>
      <c r="E26" s="251">
        <v>70.7</v>
      </c>
      <c r="F26" s="251">
        <v>76.3</v>
      </c>
      <c r="G26" s="251">
        <v>79.900000000000006</v>
      </c>
      <c r="H26" s="253">
        <v>72.647587940339648</v>
      </c>
      <c r="I26" s="253">
        <v>45.430286857905273</v>
      </c>
      <c r="J26" s="253">
        <v>43.796638538252317</v>
      </c>
      <c r="K26" s="253">
        <v>56.711798839458417</v>
      </c>
      <c r="L26" s="253">
        <v>47.157803904648901</v>
      </c>
      <c r="M26" s="251">
        <v>62.2</v>
      </c>
      <c r="N26" s="251">
        <v>69</v>
      </c>
      <c r="O26" s="251">
        <v>65.900000000000006</v>
      </c>
      <c r="P26" s="251">
        <v>59.2</v>
      </c>
    </row>
    <row r="28" spans="1:16">
      <c r="A28" s="407" t="s">
        <v>62</v>
      </c>
      <c r="B28" s="407"/>
      <c r="C28" s="407"/>
      <c r="D28" s="407"/>
      <c r="E28" s="407"/>
      <c r="F28" s="407"/>
      <c r="G28" s="407"/>
      <c r="H28" s="407"/>
      <c r="I28" s="407"/>
      <c r="J28" s="407"/>
      <c r="K28" s="407"/>
      <c r="L28" s="407"/>
    </row>
    <row r="29" spans="1:16">
      <c r="A29" s="407"/>
      <c r="B29" s="407"/>
      <c r="C29" s="407"/>
      <c r="D29" s="407"/>
      <c r="E29" s="407"/>
      <c r="F29" s="407"/>
      <c r="G29" s="407"/>
      <c r="H29" s="407"/>
      <c r="I29" s="407"/>
      <c r="J29" s="407"/>
      <c r="K29" s="407"/>
      <c r="L29" s="407"/>
    </row>
    <row r="30" spans="1:16">
      <c r="A30" s="407" t="s">
        <v>63</v>
      </c>
      <c r="B30" s="407"/>
      <c r="C30" s="407"/>
      <c r="D30" s="407"/>
      <c r="E30" s="407"/>
      <c r="F30" s="407"/>
      <c r="G30" s="407"/>
      <c r="H30" s="407"/>
      <c r="I30" s="407"/>
      <c r="J30" s="407"/>
      <c r="K30" s="407"/>
      <c r="L30" s="407"/>
    </row>
    <row r="31" spans="1:16">
      <c r="H31" s="270"/>
      <c r="I31" s="270"/>
      <c r="J31" s="270"/>
      <c r="K31" s="270"/>
      <c r="L31" s="270"/>
    </row>
    <row r="32" spans="1:16">
      <c r="H32" s="270"/>
      <c r="I32" s="270"/>
      <c r="J32" s="270"/>
      <c r="K32" s="270"/>
      <c r="L32" s="270"/>
    </row>
    <row r="33" spans="8:19">
      <c r="H33" s="270"/>
      <c r="I33" s="270"/>
      <c r="J33" s="270"/>
      <c r="K33" s="270"/>
      <c r="L33" s="270"/>
    </row>
    <row r="34" spans="8:19">
      <c r="H34" s="270"/>
      <c r="I34" s="270"/>
      <c r="J34" s="270"/>
      <c r="K34" s="270"/>
      <c r="L34" s="270"/>
    </row>
    <row r="35" spans="8:19">
      <c r="H35" s="270"/>
      <c r="I35" s="270"/>
      <c r="J35" s="270"/>
      <c r="K35" s="270"/>
      <c r="L35" s="270"/>
      <c r="P35" s="270"/>
      <c r="Q35" s="270"/>
      <c r="R35" s="270"/>
      <c r="S35" s="270"/>
    </row>
    <row r="36" spans="8:19">
      <c r="H36" s="270"/>
      <c r="I36" s="270"/>
      <c r="J36" s="270"/>
      <c r="K36" s="270"/>
      <c r="L36" s="270"/>
      <c r="P36" s="270"/>
      <c r="Q36" s="270"/>
      <c r="R36" s="270"/>
      <c r="S36" s="270"/>
    </row>
    <row r="37" spans="8:19">
      <c r="H37" s="270"/>
      <c r="I37" s="270"/>
      <c r="J37" s="270"/>
      <c r="K37" s="270"/>
      <c r="L37" s="270"/>
      <c r="P37" s="270"/>
      <c r="Q37" s="270"/>
      <c r="R37" s="270"/>
      <c r="S37" s="270"/>
    </row>
    <row r="38" spans="8:19">
      <c r="H38" s="270"/>
      <c r="I38" s="270"/>
      <c r="J38" s="270"/>
      <c r="K38" s="270"/>
      <c r="L38" s="270"/>
      <c r="P38" s="270"/>
      <c r="Q38" s="270"/>
      <c r="R38" s="270"/>
      <c r="S38" s="270"/>
    </row>
    <row r="39" spans="8:19">
      <c r="H39" s="270"/>
      <c r="I39" s="270"/>
      <c r="J39" s="270"/>
      <c r="K39" s="270"/>
      <c r="L39" s="270"/>
    </row>
    <row r="40" spans="8:19">
      <c r="H40" s="270"/>
      <c r="I40" s="270"/>
      <c r="J40" s="270"/>
      <c r="K40" s="270"/>
      <c r="L40" s="270"/>
    </row>
    <row r="41" spans="8:19">
      <c r="H41" s="270"/>
      <c r="I41" s="270"/>
      <c r="J41" s="270"/>
      <c r="K41" s="270"/>
      <c r="L41" s="270"/>
    </row>
    <row r="42" spans="8:19">
      <c r="H42" s="270"/>
      <c r="I42" s="270"/>
      <c r="J42" s="270"/>
      <c r="K42" s="270"/>
      <c r="L42" s="270"/>
    </row>
    <row r="45" spans="8:19">
      <c r="I45" s="270"/>
      <c r="J45" s="270"/>
      <c r="K45" s="270"/>
      <c r="L45" s="270"/>
    </row>
    <row r="46" spans="8:19">
      <c r="I46" s="270"/>
      <c r="J46" s="270"/>
      <c r="K46" s="270"/>
      <c r="L46" s="270"/>
    </row>
    <row r="47" spans="8:19">
      <c r="I47" s="270"/>
      <c r="J47" s="270"/>
      <c r="K47" s="270"/>
      <c r="L47" s="270"/>
    </row>
    <row r="71" spans="8:13">
      <c r="H71" s="270"/>
      <c r="I71" s="270"/>
      <c r="J71" s="270"/>
      <c r="K71" s="270"/>
      <c r="L71" s="270"/>
      <c r="M71" s="270"/>
    </row>
    <row r="72" spans="8:13">
      <c r="H72" s="270"/>
      <c r="I72" s="270"/>
      <c r="J72" s="270"/>
      <c r="K72" s="270"/>
      <c r="L72" s="270"/>
      <c r="M72" s="270"/>
    </row>
    <row r="74" spans="8:13">
      <c r="H74" s="270"/>
      <c r="I74" s="270"/>
      <c r="J74" s="270"/>
      <c r="K74" s="270"/>
      <c r="L74" s="270"/>
    </row>
  </sheetData>
  <mergeCells count="7">
    <mergeCell ref="C4:G4"/>
    <mergeCell ref="H4:L4"/>
    <mergeCell ref="M4:P4"/>
    <mergeCell ref="A28:L29"/>
    <mergeCell ref="A30:L30"/>
    <mergeCell ref="B4:B5"/>
    <mergeCell ref="A4:A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heetViews>
  <sheetFormatPr defaultRowHeight="15"/>
  <cols>
    <col min="1" max="1" width="14" customWidth="1"/>
    <col min="2" max="2" width="15.28515625" customWidth="1"/>
    <col min="5" max="5" width="13.7109375" customWidth="1"/>
    <col min="7" max="7" width="12" customWidth="1"/>
    <col min="8" max="8" width="13.140625" customWidth="1"/>
    <col min="9" max="10" width="12" customWidth="1"/>
    <col min="11" max="11" width="13.42578125" customWidth="1"/>
    <col min="13" max="13" width="12.5703125" customWidth="1"/>
    <col min="14" max="14" width="13.5703125" customWidth="1"/>
    <col min="15" max="15" width="9.28515625" customWidth="1"/>
    <col min="16" max="16" width="10.5703125" customWidth="1"/>
  </cols>
  <sheetData>
    <row r="1" spans="1:14">
      <c r="A1" s="48" t="s">
        <v>842</v>
      </c>
      <c r="B1" s="4"/>
      <c r="C1" s="4"/>
      <c r="D1" s="4"/>
      <c r="E1" s="4"/>
      <c r="F1" s="4"/>
      <c r="G1" s="4"/>
      <c r="H1" s="4"/>
      <c r="I1" s="4"/>
      <c r="J1" s="4"/>
      <c r="K1" s="4"/>
      <c r="L1" s="4"/>
      <c r="M1" s="4"/>
      <c r="N1" s="4"/>
    </row>
    <row r="2" spans="1:14">
      <c r="A2" s="184" t="s">
        <v>500</v>
      </c>
      <c r="B2" s="4"/>
      <c r="C2" s="4"/>
      <c r="D2" s="4"/>
      <c r="E2" s="4"/>
      <c r="F2" s="4"/>
      <c r="G2" s="4"/>
      <c r="H2" s="4"/>
      <c r="I2" s="4"/>
      <c r="J2" s="4"/>
      <c r="K2" s="4"/>
      <c r="L2" s="4"/>
      <c r="M2" s="4"/>
      <c r="N2" s="4"/>
    </row>
    <row r="3" spans="1:14">
      <c r="A3" s="184"/>
      <c r="B3" s="4"/>
      <c r="C3" s="4"/>
      <c r="D3" s="4"/>
      <c r="E3" s="4"/>
      <c r="F3" s="4"/>
      <c r="G3" s="4"/>
      <c r="H3" s="4"/>
      <c r="I3" s="4"/>
      <c r="J3" s="4"/>
      <c r="K3" s="4"/>
      <c r="L3" s="4"/>
      <c r="M3" s="4"/>
      <c r="N3" s="4"/>
    </row>
    <row r="4" spans="1:14">
      <c r="A4" s="412" t="s">
        <v>298</v>
      </c>
      <c r="B4" s="413" t="s">
        <v>299</v>
      </c>
      <c r="C4" s="415" t="s">
        <v>70</v>
      </c>
      <c r="D4" s="416"/>
      <c r="E4" s="416"/>
      <c r="F4" s="416"/>
      <c r="G4" s="417"/>
      <c r="H4" s="418" t="s">
        <v>73</v>
      </c>
      <c r="I4" s="418"/>
      <c r="J4" s="418"/>
      <c r="K4" s="418" t="s">
        <v>45</v>
      </c>
      <c r="L4" s="418"/>
      <c r="M4" s="418"/>
    </row>
    <row r="5" spans="1:14" ht="60">
      <c r="A5" s="412"/>
      <c r="B5" s="414"/>
      <c r="C5" s="86" t="s">
        <v>301</v>
      </c>
      <c r="D5" s="86" t="s">
        <v>303</v>
      </c>
      <c r="E5" s="86" t="s">
        <v>304</v>
      </c>
      <c r="F5" s="86" t="s">
        <v>302</v>
      </c>
      <c r="G5" s="86" t="s">
        <v>300</v>
      </c>
      <c r="H5" s="86" t="s">
        <v>301</v>
      </c>
      <c r="I5" s="86" t="s">
        <v>302</v>
      </c>
      <c r="J5" s="86" t="s">
        <v>300</v>
      </c>
      <c r="K5" s="86" t="s">
        <v>301</v>
      </c>
      <c r="L5" s="86" t="s">
        <v>302</v>
      </c>
      <c r="M5" s="86" t="s">
        <v>300</v>
      </c>
    </row>
    <row r="6" spans="1:14">
      <c r="A6" s="412" t="s">
        <v>305</v>
      </c>
      <c r="B6" s="109" t="s">
        <v>306</v>
      </c>
      <c r="C6" s="88">
        <v>3000</v>
      </c>
      <c r="D6" s="88">
        <v>7510</v>
      </c>
      <c r="E6" s="88">
        <v>12000</v>
      </c>
      <c r="F6" s="88">
        <v>46400</v>
      </c>
      <c r="G6" s="87">
        <v>546.09400000000005</v>
      </c>
      <c r="H6" s="88">
        <v>1120</v>
      </c>
      <c r="I6" s="88">
        <v>3200</v>
      </c>
      <c r="J6" s="88">
        <v>3150.2849999999999</v>
      </c>
      <c r="K6" s="88">
        <v>1200</v>
      </c>
      <c r="L6" s="88">
        <v>5800</v>
      </c>
      <c r="M6" s="43">
        <v>3696.3789999999999</v>
      </c>
    </row>
    <row r="7" spans="1:14">
      <c r="A7" s="412"/>
      <c r="B7" s="109" t="s">
        <v>499</v>
      </c>
      <c r="C7" s="88">
        <v>6120</v>
      </c>
      <c r="D7" s="88">
        <v>29800</v>
      </c>
      <c r="E7" s="88">
        <v>28000</v>
      </c>
      <c r="F7" s="88">
        <v>64955</v>
      </c>
      <c r="G7" s="87">
        <v>6087.6170000000002</v>
      </c>
      <c r="H7" s="88">
        <v>1500</v>
      </c>
      <c r="I7" s="88">
        <v>5600</v>
      </c>
      <c r="J7" s="88">
        <v>5951.9430000000002</v>
      </c>
      <c r="K7" s="88">
        <v>3400</v>
      </c>
      <c r="L7" s="88">
        <v>19402</v>
      </c>
      <c r="M7" s="43">
        <v>12039.56</v>
      </c>
    </row>
    <row r="8" spans="1:14">
      <c r="A8" s="412"/>
      <c r="B8" s="109" t="s">
        <v>48</v>
      </c>
      <c r="C8" s="88">
        <v>6300</v>
      </c>
      <c r="D8" s="88">
        <v>70350</v>
      </c>
      <c r="E8" s="88">
        <v>50000</v>
      </c>
      <c r="F8" s="88">
        <v>147000</v>
      </c>
      <c r="G8" s="87">
        <v>9465.7009999999991</v>
      </c>
      <c r="H8" s="88">
        <v>1250</v>
      </c>
      <c r="I8" s="88">
        <v>11750</v>
      </c>
      <c r="J8" s="88">
        <v>3639.1219999999998</v>
      </c>
      <c r="K8" s="88">
        <v>4500</v>
      </c>
      <c r="L8" s="88">
        <v>88700</v>
      </c>
      <c r="M8" s="43">
        <v>13104.824000000001</v>
      </c>
    </row>
    <row r="9" spans="1:14">
      <c r="A9" s="412"/>
      <c r="B9" s="109" t="s">
        <v>49</v>
      </c>
      <c r="C9" s="88">
        <v>8300</v>
      </c>
      <c r="D9" s="88">
        <v>140400</v>
      </c>
      <c r="E9" s="88">
        <v>75000</v>
      </c>
      <c r="F9" s="88">
        <v>232300</v>
      </c>
      <c r="G9" s="87">
        <v>12384.460999999999</v>
      </c>
      <c r="H9" s="88">
        <v>700</v>
      </c>
      <c r="I9" s="88">
        <v>10200</v>
      </c>
      <c r="J9" s="88">
        <v>3803.297</v>
      </c>
      <c r="K9" s="88">
        <v>5400</v>
      </c>
      <c r="L9" s="88">
        <v>152240</v>
      </c>
      <c r="M9" s="43">
        <v>16187.758</v>
      </c>
    </row>
    <row r="10" spans="1:14">
      <c r="A10" s="412"/>
      <c r="B10" s="109" t="s">
        <v>50</v>
      </c>
      <c r="C10" s="88">
        <v>11240</v>
      </c>
      <c r="D10" s="88">
        <v>193660</v>
      </c>
      <c r="E10" s="88">
        <v>114000</v>
      </c>
      <c r="F10" s="88">
        <v>335900</v>
      </c>
      <c r="G10" s="87">
        <v>13887.375</v>
      </c>
      <c r="H10" s="88">
        <v>850</v>
      </c>
      <c r="I10" s="88">
        <v>9600</v>
      </c>
      <c r="J10" s="88">
        <v>3507.701</v>
      </c>
      <c r="K10" s="88">
        <v>6800</v>
      </c>
      <c r="L10" s="88">
        <v>255800</v>
      </c>
      <c r="M10" s="43">
        <v>17395.076000000001</v>
      </c>
    </row>
    <row r="11" spans="1:14">
      <c r="A11" s="412"/>
      <c r="B11" s="109" t="s">
        <v>307</v>
      </c>
      <c r="C11" s="88">
        <v>15000</v>
      </c>
      <c r="D11" s="88">
        <v>135600</v>
      </c>
      <c r="E11" s="88">
        <v>133000</v>
      </c>
      <c r="F11" s="88">
        <v>288770</v>
      </c>
      <c r="G11" s="87">
        <v>20437.147000000001</v>
      </c>
      <c r="H11" s="88">
        <v>2000</v>
      </c>
      <c r="I11" s="88">
        <v>10400</v>
      </c>
      <c r="J11" s="88">
        <v>3022.0479999999998</v>
      </c>
      <c r="K11" s="88">
        <v>12000</v>
      </c>
      <c r="L11" s="88">
        <v>255000</v>
      </c>
      <c r="M11" s="43">
        <v>23459.196</v>
      </c>
    </row>
    <row r="12" spans="1:14">
      <c r="A12" s="412"/>
      <c r="B12" s="109" t="s">
        <v>308</v>
      </c>
      <c r="C12" s="88">
        <v>10000</v>
      </c>
      <c r="D12" s="88">
        <v>116000</v>
      </c>
      <c r="E12" s="89">
        <v>90000</v>
      </c>
      <c r="F12" s="88">
        <v>231100</v>
      </c>
      <c r="G12" s="87">
        <v>62808.394999999997</v>
      </c>
      <c r="H12" s="88">
        <v>1100</v>
      </c>
      <c r="I12" s="88">
        <v>8201</v>
      </c>
      <c r="J12" s="88">
        <v>23074.397000000001</v>
      </c>
      <c r="K12" s="88">
        <v>5900</v>
      </c>
      <c r="L12" s="88">
        <v>134230</v>
      </c>
      <c r="M12" s="43">
        <v>85882.792000000001</v>
      </c>
    </row>
    <row r="13" spans="1:14">
      <c r="A13" s="412" t="s">
        <v>309</v>
      </c>
      <c r="B13" s="109" t="s">
        <v>306</v>
      </c>
      <c r="C13" s="88">
        <v>670</v>
      </c>
      <c r="D13" s="88">
        <v>9050</v>
      </c>
      <c r="E13" s="88">
        <v>6700</v>
      </c>
      <c r="F13" s="88">
        <v>15610</v>
      </c>
      <c r="G13" s="87">
        <v>34.613999999999997</v>
      </c>
      <c r="H13" s="88">
        <v>250</v>
      </c>
      <c r="I13" s="88">
        <v>-499</v>
      </c>
      <c r="J13" s="88">
        <v>1039.5409999999999</v>
      </c>
      <c r="K13" s="88">
        <v>401</v>
      </c>
      <c r="L13" s="88">
        <v>-499</v>
      </c>
      <c r="M13" s="43">
        <v>1074.155</v>
      </c>
    </row>
    <row r="14" spans="1:14">
      <c r="A14" s="412"/>
      <c r="B14" s="109" t="s">
        <v>499</v>
      </c>
      <c r="C14" s="88">
        <v>1700</v>
      </c>
      <c r="D14" s="88">
        <v>12100</v>
      </c>
      <c r="E14" s="88">
        <v>30000</v>
      </c>
      <c r="F14" s="88">
        <v>33700</v>
      </c>
      <c r="G14" s="87">
        <v>798.49599999999998</v>
      </c>
      <c r="H14" s="88">
        <v>601</v>
      </c>
      <c r="I14" s="88">
        <v>0</v>
      </c>
      <c r="J14" s="88">
        <v>2320.2579999999998</v>
      </c>
      <c r="K14" s="88">
        <v>740</v>
      </c>
      <c r="L14" s="88">
        <v>2450</v>
      </c>
      <c r="M14" s="43">
        <v>3118.7539999999999</v>
      </c>
    </row>
    <row r="15" spans="1:14">
      <c r="A15" s="412"/>
      <c r="B15" s="109" t="s">
        <v>48</v>
      </c>
      <c r="C15" s="88">
        <v>2500</v>
      </c>
      <c r="D15" s="88">
        <v>18300</v>
      </c>
      <c r="E15" s="88">
        <v>16000</v>
      </c>
      <c r="F15" s="88">
        <v>26390</v>
      </c>
      <c r="G15" s="87">
        <v>1336.8530000000001</v>
      </c>
      <c r="H15" s="88">
        <v>240</v>
      </c>
      <c r="I15" s="88">
        <v>3200</v>
      </c>
      <c r="J15" s="88">
        <v>2197.2139999999999</v>
      </c>
      <c r="K15" s="88">
        <v>640</v>
      </c>
      <c r="L15" s="88">
        <v>7830</v>
      </c>
      <c r="M15" s="43">
        <v>3534.067</v>
      </c>
    </row>
    <row r="16" spans="1:14">
      <c r="A16" s="412"/>
      <c r="B16" s="109" t="s">
        <v>49</v>
      </c>
      <c r="C16" s="88">
        <v>2560</v>
      </c>
      <c r="D16" s="88">
        <v>49150</v>
      </c>
      <c r="E16" s="88">
        <v>40000</v>
      </c>
      <c r="F16" s="88">
        <v>105850</v>
      </c>
      <c r="G16" s="87">
        <v>1796.94</v>
      </c>
      <c r="H16" s="88">
        <v>320</v>
      </c>
      <c r="I16" s="88">
        <v>3200</v>
      </c>
      <c r="J16" s="88">
        <v>1999.7270000000001</v>
      </c>
      <c r="K16" s="88">
        <v>750</v>
      </c>
      <c r="L16" s="88">
        <v>16680</v>
      </c>
      <c r="M16" s="43">
        <v>3796.6669999999999</v>
      </c>
    </row>
    <row r="17" spans="1:13">
      <c r="A17" s="412"/>
      <c r="B17" s="109" t="s">
        <v>50</v>
      </c>
      <c r="C17" s="88">
        <v>1300</v>
      </c>
      <c r="D17" s="88">
        <v>27200</v>
      </c>
      <c r="E17" s="88">
        <v>35000</v>
      </c>
      <c r="F17" s="88">
        <v>76000</v>
      </c>
      <c r="G17" s="87">
        <v>1705.915</v>
      </c>
      <c r="H17" s="88">
        <v>500</v>
      </c>
      <c r="I17" s="88">
        <v>2800</v>
      </c>
      <c r="J17" s="88">
        <v>1409.577</v>
      </c>
      <c r="K17" s="88">
        <v>1000</v>
      </c>
      <c r="L17" s="88">
        <v>28200</v>
      </c>
      <c r="M17" s="43">
        <v>3115.4920000000002</v>
      </c>
    </row>
    <row r="18" spans="1:13">
      <c r="A18" s="412"/>
      <c r="B18" s="109" t="s">
        <v>307</v>
      </c>
      <c r="C18" s="88">
        <v>1400</v>
      </c>
      <c r="D18" s="88">
        <v>11100</v>
      </c>
      <c r="E18" s="88">
        <v>78000</v>
      </c>
      <c r="F18" s="88">
        <v>99200</v>
      </c>
      <c r="G18" s="87">
        <v>2199.9160000000002</v>
      </c>
      <c r="H18" s="88">
        <v>480</v>
      </c>
      <c r="I18" s="88">
        <v>1330</v>
      </c>
      <c r="J18" s="88">
        <v>1065.9380000000001</v>
      </c>
      <c r="K18" s="88">
        <v>960</v>
      </c>
      <c r="L18" s="88">
        <v>56700</v>
      </c>
      <c r="M18" s="43">
        <v>3265.8539999999998</v>
      </c>
    </row>
    <row r="19" spans="1:13">
      <c r="A19" s="412"/>
      <c r="B19" s="109" t="s">
        <v>308</v>
      </c>
      <c r="C19" s="88">
        <v>1600</v>
      </c>
      <c r="D19" s="88">
        <v>17870</v>
      </c>
      <c r="E19" s="88">
        <v>47000</v>
      </c>
      <c r="F19" s="88">
        <v>79970</v>
      </c>
      <c r="G19" s="87">
        <v>7872.7330000000002</v>
      </c>
      <c r="H19" s="88">
        <v>401</v>
      </c>
      <c r="I19" s="88">
        <v>1100</v>
      </c>
      <c r="J19" s="88">
        <v>10032.255999999999</v>
      </c>
      <c r="K19" s="88">
        <v>750</v>
      </c>
      <c r="L19" s="88">
        <v>11030</v>
      </c>
      <c r="M19" s="43">
        <v>17904.989000000001</v>
      </c>
    </row>
    <row r="20" spans="1:13">
      <c r="A20" s="412" t="s">
        <v>54</v>
      </c>
      <c r="B20" s="109" t="s">
        <v>306</v>
      </c>
      <c r="C20" s="88">
        <v>3500</v>
      </c>
      <c r="D20" s="88">
        <v>12000</v>
      </c>
      <c r="E20" s="88">
        <v>22000</v>
      </c>
      <c r="F20" s="88">
        <v>32950</v>
      </c>
      <c r="G20" s="87">
        <v>237.40199999999999</v>
      </c>
      <c r="H20" s="88">
        <v>1300</v>
      </c>
      <c r="I20" s="88">
        <v>2700</v>
      </c>
      <c r="J20" s="88">
        <v>751.93799999999999</v>
      </c>
      <c r="K20" s="88">
        <v>1450</v>
      </c>
      <c r="L20" s="88">
        <v>5550</v>
      </c>
      <c r="M20" s="43">
        <v>989.34100000000001</v>
      </c>
    </row>
    <row r="21" spans="1:13">
      <c r="A21" s="412"/>
      <c r="B21" s="109" t="s">
        <v>499</v>
      </c>
      <c r="C21" s="88">
        <v>4110</v>
      </c>
      <c r="D21" s="88">
        <v>15000</v>
      </c>
      <c r="E21" s="88">
        <v>42000</v>
      </c>
      <c r="F21" s="88">
        <v>90700</v>
      </c>
      <c r="G21" s="87">
        <v>851.40099999999995</v>
      </c>
      <c r="H21" s="88">
        <v>790</v>
      </c>
      <c r="I21" s="88">
        <v>7300</v>
      </c>
      <c r="J21" s="88">
        <v>2273.0030000000002</v>
      </c>
      <c r="K21" s="88">
        <v>1000</v>
      </c>
      <c r="L21" s="88">
        <v>9400</v>
      </c>
      <c r="M21" s="43">
        <v>3124.404</v>
      </c>
    </row>
    <row r="22" spans="1:13">
      <c r="A22" s="412"/>
      <c r="B22" s="109" t="s">
        <v>48</v>
      </c>
      <c r="C22" s="88">
        <v>2500</v>
      </c>
      <c r="D22" s="88">
        <v>23300</v>
      </c>
      <c r="E22" s="88">
        <v>18000</v>
      </c>
      <c r="F22" s="88">
        <v>53300</v>
      </c>
      <c r="G22" s="87">
        <v>1377.5440000000001</v>
      </c>
      <c r="H22" s="88">
        <v>270</v>
      </c>
      <c r="I22" s="88">
        <v>5300</v>
      </c>
      <c r="J22" s="88">
        <v>1732.7760000000001</v>
      </c>
      <c r="K22" s="88">
        <v>500</v>
      </c>
      <c r="L22" s="88">
        <v>14570</v>
      </c>
      <c r="M22" s="43">
        <v>3110.3209999999999</v>
      </c>
    </row>
    <row r="23" spans="1:13">
      <c r="A23" s="412"/>
      <c r="B23" s="109" t="s">
        <v>49</v>
      </c>
      <c r="C23" s="88">
        <v>1400</v>
      </c>
      <c r="D23" s="88">
        <v>23400</v>
      </c>
      <c r="E23" s="88">
        <v>45000</v>
      </c>
      <c r="F23" s="88">
        <v>86250</v>
      </c>
      <c r="G23" s="87">
        <v>1447.095</v>
      </c>
      <c r="H23" s="88">
        <v>500</v>
      </c>
      <c r="I23" s="88">
        <v>5000</v>
      </c>
      <c r="J23" s="88">
        <v>1201.519</v>
      </c>
      <c r="K23" s="88">
        <v>1000</v>
      </c>
      <c r="L23" s="88">
        <v>30310</v>
      </c>
      <c r="M23" s="43">
        <v>2648.6149999999998</v>
      </c>
    </row>
    <row r="24" spans="1:13">
      <c r="A24" s="412"/>
      <c r="B24" s="109" t="s">
        <v>50</v>
      </c>
      <c r="C24" s="88">
        <v>1200</v>
      </c>
      <c r="D24" s="88">
        <v>22100</v>
      </c>
      <c r="E24" s="88">
        <v>90000</v>
      </c>
      <c r="F24" s="88">
        <v>140800</v>
      </c>
      <c r="G24" s="87">
        <v>963.90599999999995</v>
      </c>
      <c r="H24" s="88">
        <v>200</v>
      </c>
      <c r="I24" s="88">
        <v>3400</v>
      </c>
      <c r="J24" s="88">
        <v>797.58199999999999</v>
      </c>
      <c r="K24" s="88">
        <v>610</v>
      </c>
      <c r="L24" s="88">
        <v>23610</v>
      </c>
      <c r="M24" s="43">
        <v>1761.489</v>
      </c>
    </row>
    <row r="25" spans="1:13">
      <c r="A25" s="412"/>
      <c r="B25" s="109" t="s">
        <v>307</v>
      </c>
      <c r="C25" s="88">
        <v>2000</v>
      </c>
      <c r="D25" s="88">
        <v>11400</v>
      </c>
      <c r="E25" s="88">
        <v>96000</v>
      </c>
      <c r="F25" s="88">
        <v>101710</v>
      </c>
      <c r="G25" s="87">
        <v>853.072</v>
      </c>
      <c r="H25" s="88">
        <v>260</v>
      </c>
      <c r="I25" s="88">
        <v>570</v>
      </c>
      <c r="J25" s="88">
        <v>554.49400000000003</v>
      </c>
      <c r="K25" s="88">
        <v>690</v>
      </c>
      <c r="L25" s="88">
        <v>48130</v>
      </c>
      <c r="M25" s="43">
        <v>1407.566</v>
      </c>
    </row>
    <row r="26" spans="1:13">
      <c r="A26" s="412"/>
      <c r="B26" s="109" t="s">
        <v>308</v>
      </c>
      <c r="C26" s="88">
        <v>2100</v>
      </c>
      <c r="D26" s="88">
        <v>18150</v>
      </c>
      <c r="E26" s="88">
        <v>48000</v>
      </c>
      <c r="F26" s="88">
        <v>90250</v>
      </c>
      <c r="G26" s="87">
        <v>5730.4210000000003</v>
      </c>
      <c r="H26" s="88">
        <v>500</v>
      </c>
      <c r="I26" s="88">
        <v>5070</v>
      </c>
      <c r="J26" s="88">
        <v>7311.3130000000001</v>
      </c>
      <c r="K26" s="88">
        <v>900</v>
      </c>
      <c r="L26" s="88">
        <v>13730</v>
      </c>
      <c r="M26" s="43">
        <v>13041.734</v>
      </c>
    </row>
    <row r="27" spans="1:13">
      <c r="A27" s="412" t="s">
        <v>119</v>
      </c>
      <c r="B27" s="109" t="s">
        <v>306</v>
      </c>
      <c r="C27" s="88">
        <v>5500</v>
      </c>
      <c r="D27" s="88">
        <v>41360</v>
      </c>
      <c r="E27" s="88">
        <v>50000</v>
      </c>
      <c r="F27" s="88">
        <v>91360</v>
      </c>
      <c r="G27" s="87">
        <v>16.2</v>
      </c>
      <c r="H27" s="88">
        <v>2000</v>
      </c>
      <c r="I27" s="88">
        <v>6100</v>
      </c>
      <c r="J27" s="88">
        <v>349.399</v>
      </c>
      <c r="K27" s="88">
        <v>2000</v>
      </c>
      <c r="L27" s="88">
        <v>6100</v>
      </c>
      <c r="M27" s="43">
        <v>365.59899999999999</v>
      </c>
    </row>
    <row r="28" spans="1:13">
      <c r="A28" s="412"/>
      <c r="B28" s="109" t="s">
        <v>499</v>
      </c>
      <c r="C28" s="88">
        <v>4500</v>
      </c>
      <c r="D28" s="88">
        <v>25200</v>
      </c>
      <c r="E28" s="88">
        <v>41000</v>
      </c>
      <c r="F28" s="88">
        <v>68900</v>
      </c>
      <c r="G28" s="87">
        <v>472.73399999999998</v>
      </c>
      <c r="H28" s="88">
        <v>8000</v>
      </c>
      <c r="I28" s="88">
        <v>20170</v>
      </c>
      <c r="J28" s="88">
        <v>555.27200000000005</v>
      </c>
      <c r="K28" s="88">
        <v>4500</v>
      </c>
      <c r="L28" s="88">
        <v>44800</v>
      </c>
      <c r="M28" s="43">
        <v>1028.0060000000001</v>
      </c>
    </row>
    <row r="29" spans="1:13">
      <c r="A29" s="412"/>
      <c r="B29" s="109" t="s">
        <v>48</v>
      </c>
      <c r="C29" s="88">
        <v>45000</v>
      </c>
      <c r="D29" s="88">
        <v>292200</v>
      </c>
      <c r="E29" s="88">
        <v>91000</v>
      </c>
      <c r="F29" s="88">
        <v>419100</v>
      </c>
      <c r="G29" s="87">
        <v>885.36300000000006</v>
      </c>
      <c r="H29" s="88">
        <v>1300</v>
      </c>
      <c r="I29" s="88">
        <v>15350</v>
      </c>
      <c r="J29" s="88">
        <v>537.85699999999997</v>
      </c>
      <c r="K29" s="88">
        <v>10000</v>
      </c>
      <c r="L29" s="88">
        <v>222680</v>
      </c>
      <c r="M29" s="43">
        <v>1423.22</v>
      </c>
    </row>
    <row r="30" spans="1:13">
      <c r="A30" s="412"/>
      <c r="B30" s="109" t="s">
        <v>49</v>
      </c>
      <c r="C30" s="88">
        <v>7000</v>
      </c>
      <c r="D30" s="88">
        <v>93600</v>
      </c>
      <c r="E30" s="88">
        <v>175000</v>
      </c>
      <c r="F30" s="88">
        <v>359600</v>
      </c>
      <c r="G30" s="87">
        <v>983.80899999999997</v>
      </c>
      <c r="H30" s="88">
        <v>2700</v>
      </c>
      <c r="I30" s="88">
        <v>18000</v>
      </c>
      <c r="J30" s="88">
        <v>438.61599999999999</v>
      </c>
      <c r="K30" s="88">
        <v>5000</v>
      </c>
      <c r="L30" s="88">
        <v>177150</v>
      </c>
      <c r="M30" s="43">
        <v>1422.4259999999999</v>
      </c>
    </row>
    <row r="31" spans="1:13">
      <c r="A31" s="412"/>
      <c r="B31" s="109" t="s">
        <v>50</v>
      </c>
      <c r="C31" s="88">
        <v>6490</v>
      </c>
      <c r="D31" s="88">
        <v>126900</v>
      </c>
      <c r="E31" s="88">
        <v>165000</v>
      </c>
      <c r="F31" s="88">
        <v>256650</v>
      </c>
      <c r="G31" s="87">
        <v>485.779</v>
      </c>
      <c r="H31" s="88">
        <v>2000</v>
      </c>
      <c r="I31" s="88">
        <v>7100</v>
      </c>
      <c r="J31" s="88">
        <v>198.41</v>
      </c>
      <c r="K31" s="88">
        <v>3050</v>
      </c>
      <c r="L31" s="88">
        <v>143720</v>
      </c>
      <c r="M31" s="43">
        <v>684.19</v>
      </c>
    </row>
    <row r="32" spans="1:13">
      <c r="A32" s="412"/>
      <c r="B32" s="109" t="s">
        <v>307</v>
      </c>
      <c r="C32" s="88">
        <v>7000</v>
      </c>
      <c r="D32" s="88">
        <v>79650</v>
      </c>
      <c r="E32" s="88">
        <v>140000</v>
      </c>
      <c r="F32" s="88">
        <v>273500</v>
      </c>
      <c r="G32" s="87">
        <v>575.73699999999997</v>
      </c>
      <c r="H32" s="88">
        <v>50</v>
      </c>
      <c r="I32" s="88">
        <v>7580</v>
      </c>
      <c r="J32" s="88">
        <v>201.37700000000001</v>
      </c>
      <c r="K32" s="88">
        <v>3200</v>
      </c>
      <c r="L32" s="88">
        <v>122300</v>
      </c>
      <c r="M32" s="43">
        <v>777.11400000000003</v>
      </c>
    </row>
    <row r="33" spans="1:13">
      <c r="A33" s="412"/>
      <c r="B33" s="109" t="s">
        <v>308</v>
      </c>
      <c r="C33" s="88">
        <v>9000</v>
      </c>
      <c r="D33" s="88">
        <v>114600</v>
      </c>
      <c r="E33" s="88">
        <v>120000</v>
      </c>
      <c r="F33" s="88">
        <v>270500</v>
      </c>
      <c r="G33" s="87">
        <v>3419.623</v>
      </c>
      <c r="H33" s="88">
        <v>2000</v>
      </c>
      <c r="I33" s="88">
        <v>11600</v>
      </c>
      <c r="J33" s="88">
        <v>2280.9319999999998</v>
      </c>
      <c r="K33" s="88">
        <v>5200</v>
      </c>
      <c r="L33" s="88">
        <v>91560</v>
      </c>
      <c r="M33" s="43">
        <v>5700.5550000000003</v>
      </c>
    </row>
    <row r="34" spans="1:13">
      <c r="A34" s="412" t="s">
        <v>308</v>
      </c>
      <c r="B34" s="109" t="s">
        <v>306</v>
      </c>
      <c r="C34" s="88">
        <v>3000</v>
      </c>
      <c r="D34" s="88">
        <v>9160</v>
      </c>
      <c r="E34" s="88">
        <v>12000</v>
      </c>
      <c r="F34" s="88">
        <v>44400</v>
      </c>
      <c r="G34" s="87">
        <v>834.31100000000004</v>
      </c>
      <c r="H34" s="88">
        <v>1100</v>
      </c>
      <c r="I34" s="88">
        <v>2000</v>
      </c>
      <c r="J34" s="88">
        <v>5291.1629999999996</v>
      </c>
      <c r="K34" s="88">
        <v>1200</v>
      </c>
      <c r="L34" s="88">
        <v>4400</v>
      </c>
      <c r="M34" s="43">
        <v>6125.4740000000002</v>
      </c>
    </row>
    <row r="35" spans="1:13">
      <c r="A35" s="412"/>
      <c r="B35" s="109" t="s">
        <v>499</v>
      </c>
      <c r="C35" s="88">
        <v>5371</v>
      </c>
      <c r="D35" s="88">
        <v>22800</v>
      </c>
      <c r="E35" s="88">
        <v>30000</v>
      </c>
      <c r="F35" s="88">
        <v>64910</v>
      </c>
      <c r="G35" s="87">
        <v>8210.2459999999992</v>
      </c>
      <c r="H35" s="88">
        <v>1030</v>
      </c>
      <c r="I35" s="88">
        <v>4850</v>
      </c>
      <c r="J35" s="88">
        <v>11100.477000000001</v>
      </c>
      <c r="K35" s="88">
        <v>2000</v>
      </c>
      <c r="L35" s="88">
        <v>14300</v>
      </c>
      <c r="M35" s="43">
        <v>19310.723000000002</v>
      </c>
    </row>
    <row r="36" spans="1:13">
      <c r="A36" s="412"/>
      <c r="B36" s="109" t="s">
        <v>48</v>
      </c>
      <c r="C36" s="88">
        <v>5500</v>
      </c>
      <c r="D36" s="88">
        <v>59000</v>
      </c>
      <c r="E36" s="88">
        <v>45000</v>
      </c>
      <c r="F36" s="88">
        <v>127100</v>
      </c>
      <c r="G36" s="87">
        <v>13065.462</v>
      </c>
      <c r="H36" s="88">
        <v>510</v>
      </c>
      <c r="I36" s="88">
        <v>7900</v>
      </c>
      <c r="J36" s="88">
        <v>8106.97</v>
      </c>
      <c r="K36" s="88">
        <v>3000</v>
      </c>
      <c r="L36" s="88">
        <v>47050</v>
      </c>
      <c r="M36" s="43">
        <v>21172.432000000001</v>
      </c>
    </row>
    <row r="37" spans="1:13">
      <c r="A37" s="412"/>
      <c r="B37" s="109" t="s">
        <v>49</v>
      </c>
      <c r="C37" s="88">
        <v>6100</v>
      </c>
      <c r="D37" s="88">
        <v>102770</v>
      </c>
      <c r="E37" s="88">
        <v>70000</v>
      </c>
      <c r="F37" s="88">
        <v>199710</v>
      </c>
      <c r="G37" s="87">
        <v>16612.306</v>
      </c>
      <c r="H37" s="88">
        <v>600</v>
      </c>
      <c r="I37" s="88">
        <v>6300</v>
      </c>
      <c r="J37" s="88">
        <v>7443.1589999999997</v>
      </c>
      <c r="K37" s="88">
        <v>3000</v>
      </c>
      <c r="L37" s="88">
        <v>105350</v>
      </c>
      <c r="M37" s="43">
        <v>24055.465</v>
      </c>
    </row>
    <row r="38" spans="1:13">
      <c r="A38" s="412"/>
      <c r="B38" s="109" t="s">
        <v>50</v>
      </c>
      <c r="C38" s="88">
        <v>8400</v>
      </c>
      <c r="D38" s="88">
        <v>148170</v>
      </c>
      <c r="E38" s="88">
        <v>100000</v>
      </c>
      <c r="F38" s="88">
        <v>280850</v>
      </c>
      <c r="G38" s="87">
        <v>17042.974999999999</v>
      </c>
      <c r="H38" s="88">
        <v>600</v>
      </c>
      <c r="I38" s="88">
        <v>5660</v>
      </c>
      <c r="J38" s="88">
        <v>5913.2709999999997</v>
      </c>
      <c r="K38" s="88">
        <v>4530</v>
      </c>
      <c r="L38" s="88">
        <v>165720</v>
      </c>
      <c r="M38" s="43">
        <v>22956.245999999999</v>
      </c>
    </row>
    <row r="39" spans="1:13">
      <c r="A39" s="412"/>
      <c r="B39" s="109" t="s">
        <v>307</v>
      </c>
      <c r="C39" s="88">
        <v>11000</v>
      </c>
      <c r="D39" s="88">
        <v>103180</v>
      </c>
      <c r="E39" s="88">
        <v>125000</v>
      </c>
      <c r="F39" s="88">
        <v>258600</v>
      </c>
      <c r="G39" s="87">
        <v>24065.873</v>
      </c>
      <c r="H39" s="88">
        <v>730</v>
      </c>
      <c r="I39" s="88">
        <v>6150</v>
      </c>
      <c r="J39" s="88">
        <v>4843.857</v>
      </c>
      <c r="K39" s="88">
        <v>8000</v>
      </c>
      <c r="L39" s="88">
        <v>210500</v>
      </c>
      <c r="M39" s="43">
        <v>28909.73</v>
      </c>
    </row>
    <row r="40" spans="1:13">
      <c r="A40" s="412"/>
      <c r="B40" s="109" t="s">
        <v>308</v>
      </c>
      <c r="C40" s="88">
        <v>7300</v>
      </c>
      <c r="D40" s="88">
        <v>82700</v>
      </c>
      <c r="E40" s="88">
        <v>80000</v>
      </c>
      <c r="F40" s="88">
        <v>195500</v>
      </c>
      <c r="G40" s="87">
        <v>79831.172999999995</v>
      </c>
      <c r="H40" s="88">
        <v>800</v>
      </c>
      <c r="I40" s="88">
        <v>5400</v>
      </c>
      <c r="J40" s="88">
        <v>42698.898000000001</v>
      </c>
      <c r="K40" s="88">
        <v>3600</v>
      </c>
      <c r="L40" s="88">
        <v>81400</v>
      </c>
      <c r="M40" s="43">
        <v>122530.07</v>
      </c>
    </row>
    <row r="42" spans="1:13">
      <c r="A42" t="s">
        <v>353</v>
      </c>
    </row>
    <row r="43" spans="1:13">
      <c r="A43" t="s">
        <v>310</v>
      </c>
    </row>
  </sheetData>
  <mergeCells count="10">
    <mergeCell ref="B4:B5"/>
    <mergeCell ref="C4:G4"/>
    <mergeCell ref="H4:J4"/>
    <mergeCell ref="K4:M4"/>
    <mergeCell ref="A6:A12"/>
    <mergeCell ref="A13:A19"/>
    <mergeCell ref="A20:A26"/>
    <mergeCell ref="A27:A33"/>
    <mergeCell ref="A34:A40"/>
    <mergeCell ref="A4:A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B42" sqref="B42"/>
    </sheetView>
  </sheetViews>
  <sheetFormatPr defaultRowHeight="15"/>
  <cols>
    <col min="1" max="1" width="31.140625" customWidth="1"/>
    <col min="2" max="17" width="9.140625" style="4"/>
  </cols>
  <sheetData>
    <row r="1" spans="1:17">
      <c r="A1" s="1" t="s">
        <v>843</v>
      </c>
    </row>
    <row r="2" spans="1:17">
      <c r="A2" s="2" t="s">
        <v>77</v>
      </c>
    </row>
    <row r="3" spans="1:17">
      <c r="A3" s="2"/>
    </row>
    <row r="4" spans="1:17">
      <c r="A4" s="423"/>
      <c r="B4" s="426" t="s">
        <v>78</v>
      </c>
      <c r="C4" s="427"/>
      <c r="D4" s="427"/>
      <c r="E4" s="428"/>
      <c r="F4" s="426" t="s">
        <v>79</v>
      </c>
      <c r="G4" s="427"/>
      <c r="H4" s="427"/>
      <c r="I4" s="428"/>
      <c r="J4" s="426" t="s">
        <v>73</v>
      </c>
      <c r="K4" s="427"/>
      <c r="L4" s="427"/>
      <c r="M4" s="427"/>
      <c r="N4" s="429" t="s">
        <v>45</v>
      </c>
      <c r="O4" s="427"/>
      <c r="P4" s="427"/>
      <c r="Q4" s="428"/>
    </row>
    <row r="5" spans="1:17">
      <c r="A5" s="424"/>
      <c r="B5" s="430" t="s">
        <v>112</v>
      </c>
      <c r="C5" s="431"/>
      <c r="D5" s="432" t="s">
        <v>45</v>
      </c>
      <c r="E5" s="433"/>
      <c r="F5" s="434" t="s">
        <v>112</v>
      </c>
      <c r="G5" s="432"/>
      <c r="H5" s="432" t="s">
        <v>45</v>
      </c>
      <c r="I5" s="433"/>
      <c r="J5" s="434" t="s">
        <v>112</v>
      </c>
      <c r="K5" s="432"/>
      <c r="L5" s="432" t="s">
        <v>45</v>
      </c>
      <c r="M5" s="432"/>
      <c r="N5" s="435" t="s">
        <v>112</v>
      </c>
      <c r="O5" s="432"/>
      <c r="P5" s="432" t="s">
        <v>45</v>
      </c>
      <c r="Q5" s="433"/>
    </row>
    <row r="6" spans="1:17">
      <c r="A6" s="425"/>
      <c r="B6" s="170">
        <v>2003</v>
      </c>
      <c r="C6" s="171">
        <v>2013</v>
      </c>
      <c r="D6" s="171">
        <v>2003</v>
      </c>
      <c r="E6" s="172">
        <v>2013</v>
      </c>
      <c r="F6" s="170">
        <v>2003</v>
      </c>
      <c r="G6" s="171">
        <v>2013</v>
      </c>
      <c r="H6" s="171">
        <v>2003</v>
      </c>
      <c r="I6" s="172">
        <v>2013</v>
      </c>
      <c r="J6" s="170">
        <v>2003</v>
      </c>
      <c r="K6" s="171">
        <v>2013</v>
      </c>
      <c r="L6" s="171">
        <v>2003</v>
      </c>
      <c r="M6" s="171">
        <v>2013</v>
      </c>
      <c r="N6" s="173">
        <v>2003</v>
      </c>
      <c r="O6" s="171">
        <v>2013</v>
      </c>
      <c r="P6" s="171">
        <v>2003</v>
      </c>
      <c r="Q6" s="172">
        <v>2013</v>
      </c>
    </row>
    <row r="7" spans="1:17">
      <c r="A7" s="436" t="s">
        <v>109</v>
      </c>
      <c r="B7" s="437"/>
      <c r="C7" s="437"/>
      <c r="D7" s="437"/>
      <c r="E7" s="437"/>
      <c r="F7" s="437"/>
      <c r="G7" s="437"/>
      <c r="H7" s="437"/>
      <c r="I7" s="437"/>
      <c r="J7" s="437"/>
      <c r="K7" s="437"/>
      <c r="L7" s="437"/>
      <c r="M7" s="437"/>
      <c r="N7" s="437"/>
      <c r="O7" s="437"/>
      <c r="P7" s="437"/>
      <c r="Q7" s="438"/>
    </row>
    <row r="8" spans="1:17">
      <c r="A8" s="38" t="s">
        <v>110</v>
      </c>
      <c r="B8" s="174">
        <v>1549071</v>
      </c>
      <c r="C8" s="175">
        <v>1888180</v>
      </c>
      <c r="D8" s="175">
        <v>1654491</v>
      </c>
      <c r="E8" s="176">
        <v>1996321</v>
      </c>
      <c r="F8" s="174">
        <v>1298721</v>
      </c>
      <c r="G8" s="175">
        <v>1575742</v>
      </c>
      <c r="H8" s="175">
        <v>3028401</v>
      </c>
      <c r="I8" s="176">
        <v>3320700</v>
      </c>
      <c r="J8" s="174">
        <v>5202154</v>
      </c>
      <c r="K8" s="175">
        <v>7016788</v>
      </c>
      <c r="L8" s="175">
        <v>7679475</v>
      </c>
      <c r="M8" s="175">
        <v>9768982</v>
      </c>
      <c r="N8" s="177">
        <v>8049946</v>
      </c>
      <c r="O8" s="175">
        <v>10480710</v>
      </c>
      <c r="P8" s="175">
        <v>12362367</v>
      </c>
      <c r="Q8" s="176">
        <v>15086003</v>
      </c>
    </row>
    <row r="9" spans="1:17">
      <c r="A9" s="38" t="s">
        <v>493</v>
      </c>
      <c r="B9" s="174">
        <v>1827048</v>
      </c>
      <c r="C9" s="175">
        <v>2037144</v>
      </c>
      <c r="D9" s="175">
        <v>3455878</v>
      </c>
      <c r="E9" s="176">
        <v>3772997</v>
      </c>
      <c r="F9" s="174">
        <v>216836</v>
      </c>
      <c r="G9" s="175">
        <v>278869</v>
      </c>
      <c r="H9" s="175">
        <v>5002130</v>
      </c>
      <c r="I9" s="176">
        <v>5180674</v>
      </c>
      <c r="J9" s="174">
        <v>2455619</v>
      </c>
      <c r="K9" s="175">
        <v>3326311</v>
      </c>
      <c r="L9" s="175">
        <v>8117033</v>
      </c>
      <c r="M9" s="175">
        <v>9576292</v>
      </c>
      <c r="N9" s="177">
        <v>4499503</v>
      </c>
      <c r="O9" s="175">
        <v>5642324</v>
      </c>
      <c r="P9" s="175">
        <v>16575041</v>
      </c>
      <c r="Q9" s="176">
        <v>18529963</v>
      </c>
    </row>
    <row r="10" spans="1:17">
      <c r="A10" s="38" t="s">
        <v>494</v>
      </c>
      <c r="B10" s="174">
        <v>1112209</v>
      </c>
      <c r="C10" s="175">
        <v>1152661</v>
      </c>
      <c r="D10" s="175">
        <v>5287164</v>
      </c>
      <c r="E10" s="176">
        <v>5308224</v>
      </c>
      <c r="F10" s="174">
        <v>23953</v>
      </c>
      <c r="G10" s="175">
        <v>42194</v>
      </c>
      <c r="H10" s="175">
        <v>4170075</v>
      </c>
      <c r="I10" s="176">
        <v>4421568</v>
      </c>
      <c r="J10" s="174">
        <v>396721</v>
      </c>
      <c r="K10" s="175">
        <v>670450</v>
      </c>
      <c r="L10" s="175">
        <v>6699418</v>
      </c>
      <c r="M10" s="175">
        <v>7352938</v>
      </c>
      <c r="N10" s="177">
        <v>1532883</v>
      </c>
      <c r="O10" s="175">
        <v>1865305</v>
      </c>
      <c r="P10" s="175">
        <v>16156657</v>
      </c>
      <c r="Q10" s="176">
        <v>17082730</v>
      </c>
    </row>
    <row r="11" spans="1:17">
      <c r="A11" s="38" t="s">
        <v>495</v>
      </c>
      <c r="B11" s="174">
        <v>772167</v>
      </c>
      <c r="C11" s="175">
        <v>795376</v>
      </c>
      <c r="D11" s="175">
        <v>11978088</v>
      </c>
      <c r="E11" s="176">
        <v>11351791</v>
      </c>
      <c r="F11" s="174">
        <v>5168</v>
      </c>
      <c r="G11" s="175">
        <v>11535</v>
      </c>
      <c r="H11" s="175">
        <v>5329905</v>
      </c>
      <c r="I11" s="176">
        <v>5892093</v>
      </c>
      <c r="J11" s="174">
        <v>112251</v>
      </c>
      <c r="K11" s="175">
        <v>192834</v>
      </c>
      <c r="L11" s="175">
        <v>7621966</v>
      </c>
      <c r="M11" s="175">
        <v>8463180</v>
      </c>
      <c r="N11" s="177">
        <v>889586</v>
      </c>
      <c r="O11" s="175">
        <v>999745</v>
      </c>
      <c r="P11" s="175">
        <v>24929959</v>
      </c>
      <c r="Q11" s="176">
        <v>25707064</v>
      </c>
    </row>
    <row r="12" spans="1:17">
      <c r="A12" s="38" t="s">
        <v>80</v>
      </c>
      <c r="B12" s="174">
        <v>311519</v>
      </c>
      <c r="C12" s="175">
        <v>299943</v>
      </c>
      <c r="D12" s="175">
        <v>26222105</v>
      </c>
      <c r="E12" s="176">
        <v>25120421</v>
      </c>
      <c r="F12" s="174">
        <v>172</v>
      </c>
      <c r="G12" s="175">
        <v>141</v>
      </c>
      <c r="H12" s="175">
        <v>6295747</v>
      </c>
      <c r="I12" s="176">
        <v>7568673</v>
      </c>
      <c r="J12" s="174">
        <v>11026</v>
      </c>
      <c r="K12" s="175">
        <v>9309</v>
      </c>
      <c r="L12" s="175">
        <v>5886470</v>
      </c>
      <c r="M12" s="175">
        <v>7196120</v>
      </c>
      <c r="N12" s="177">
        <v>322717</v>
      </c>
      <c r="O12" s="175">
        <v>309393</v>
      </c>
      <c r="P12" s="175">
        <v>38404322</v>
      </c>
      <c r="Q12" s="176">
        <v>39885214</v>
      </c>
    </row>
    <row r="13" spans="1:17">
      <c r="A13" s="419" t="s">
        <v>46</v>
      </c>
      <c r="B13" s="420"/>
      <c r="C13" s="420"/>
      <c r="D13" s="420"/>
      <c r="E13" s="420"/>
      <c r="F13" s="420"/>
      <c r="G13" s="420"/>
      <c r="H13" s="420"/>
      <c r="I13" s="420"/>
      <c r="J13" s="420"/>
      <c r="K13" s="420"/>
      <c r="L13" s="420"/>
      <c r="M13" s="420"/>
      <c r="N13" s="420"/>
      <c r="O13" s="420"/>
      <c r="P13" s="420"/>
      <c r="Q13" s="421"/>
    </row>
    <row r="14" spans="1:17">
      <c r="A14" s="38" t="s">
        <v>81</v>
      </c>
      <c r="B14" s="174">
        <v>142684</v>
      </c>
      <c r="C14" s="175">
        <v>73927</v>
      </c>
      <c r="D14" s="175">
        <v>873984</v>
      </c>
      <c r="E14" s="176">
        <v>404976</v>
      </c>
      <c r="F14" s="174">
        <v>27193</v>
      </c>
      <c r="G14" s="175">
        <v>35165</v>
      </c>
      <c r="H14" s="175">
        <v>221997</v>
      </c>
      <c r="I14" s="176">
        <v>177075</v>
      </c>
      <c r="J14" s="174">
        <v>1599142</v>
      </c>
      <c r="K14" s="175">
        <v>1558766</v>
      </c>
      <c r="L14" s="175">
        <v>5026019</v>
      </c>
      <c r="M14" s="175">
        <v>3971787</v>
      </c>
      <c r="N14" s="177">
        <v>1769019</v>
      </c>
      <c r="O14" s="175">
        <v>1667858</v>
      </c>
      <c r="P14" s="175">
        <v>6122000</v>
      </c>
      <c r="Q14" s="176">
        <v>4553838</v>
      </c>
    </row>
    <row r="15" spans="1:17">
      <c r="A15" s="38" t="s">
        <v>496</v>
      </c>
      <c r="B15" s="174">
        <v>2063111</v>
      </c>
      <c r="C15" s="175">
        <v>1522350</v>
      </c>
      <c r="D15" s="175">
        <v>21467523</v>
      </c>
      <c r="E15" s="176">
        <v>15964426</v>
      </c>
      <c r="F15" s="174">
        <v>170875</v>
      </c>
      <c r="G15" s="175">
        <v>203481</v>
      </c>
      <c r="H15" s="175">
        <v>2778496</v>
      </c>
      <c r="I15" s="176">
        <v>2702427</v>
      </c>
      <c r="J15" s="174">
        <v>3429119</v>
      </c>
      <c r="K15" s="175">
        <v>4668913</v>
      </c>
      <c r="L15" s="175">
        <v>17638606</v>
      </c>
      <c r="M15" s="175">
        <v>19891180</v>
      </c>
      <c r="N15" s="177">
        <v>5663105</v>
      </c>
      <c r="O15" s="175">
        <v>6394744</v>
      </c>
      <c r="P15" s="175">
        <v>41884625</v>
      </c>
      <c r="Q15" s="176">
        <v>38558033</v>
      </c>
    </row>
    <row r="16" spans="1:17">
      <c r="A16" s="38" t="s">
        <v>497</v>
      </c>
      <c r="B16" s="174">
        <v>2322963</v>
      </c>
      <c r="C16" s="175">
        <v>2897831</v>
      </c>
      <c r="D16" s="175">
        <v>21576397</v>
      </c>
      <c r="E16" s="176">
        <v>23557444</v>
      </c>
      <c r="F16" s="174">
        <v>514983</v>
      </c>
      <c r="G16" s="175">
        <v>708883</v>
      </c>
      <c r="H16" s="175">
        <v>8229089</v>
      </c>
      <c r="I16" s="176">
        <v>9785775</v>
      </c>
      <c r="J16" s="174">
        <v>1845543</v>
      </c>
      <c r="K16" s="175">
        <v>3230429</v>
      </c>
      <c r="L16" s="175">
        <v>8757346</v>
      </c>
      <c r="M16" s="175">
        <v>12622613</v>
      </c>
      <c r="N16" s="177">
        <v>4683489</v>
      </c>
      <c r="O16" s="175">
        <v>6837143</v>
      </c>
      <c r="P16" s="175">
        <v>38562832</v>
      </c>
      <c r="Q16" s="176">
        <v>45965832</v>
      </c>
    </row>
    <row r="17" spans="1:17">
      <c r="A17" s="38" t="s">
        <v>82</v>
      </c>
      <c r="B17" s="174">
        <v>1043256</v>
      </c>
      <c r="C17" s="175">
        <v>1679196</v>
      </c>
      <c r="D17" s="175">
        <v>4679822</v>
      </c>
      <c r="E17" s="176">
        <v>7622908</v>
      </c>
      <c r="F17" s="174">
        <v>831799</v>
      </c>
      <c r="G17" s="175">
        <v>960952</v>
      </c>
      <c r="H17" s="175">
        <v>12596676</v>
      </c>
      <c r="I17" s="176">
        <v>13718431</v>
      </c>
      <c r="J17" s="174">
        <v>1303967</v>
      </c>
      <c r="K17" s="175">
        <v>1757584</v>
      </c>
      <c r="L17" s="175">
        <v>4582391</v>
      </c>
      <c r="M17" s="175">
        <v>5871932</v>
      </c>
      <c r="N17" s="177">
        <v>3179022</v>
      </c>
      <c r="O17" s="175">
        <v>4397732</v>
      </c>
      <c r="P17" s="175">
        <v>21858889</v>
      </c>
      <c r="Q17" s="176">
        <v>27213271</v>
      </c>
    </row>
    <row r="18" spans="1:17">
      <c r="A18" s="419" t="s">
        <v>83</v>
      </c>
      <c r="B18" s="420"/>
      <c r="C18" s="420"/>
      <c r="D18" s="420"/>
      <c r="E18" s="420"/>
      <c r="F18" s="420"/>
      <c r="G18" s="420"/>
      <c r="H18" s="420"/>
      <c r="I18" s="420"/>
      <c r="J18" s="420"/>
      <c r="K18" s="420"/>
      <c r="L18" s="420"/>
      <c r="M18" s="420"/>
      <c r="N18" s="420"/>
      <c r="O18" s="420"/>
      <c r="P18" s="420"/>
      <c r="Q18" s="421"/>
    </row>
    <row r="19" spans="1:17">
      <c r="A19" s="38" t="s">
        <v>84</v>
      </c>
      <c r="B19" s="174">
        <v>1161092</v>
      </c>
      <c r="C19" s="175">
        <v>1469079</v>
      </c>
      <c r="D19" s="175">
        <v>15568292</v>
      </c>
      <c r="E19" s="176">
        <v>17111409</v>
      </c>
      <c r="F19" s="174">
        <v>267309</v>
      </c>
      <c r="G19" s="175">
        <v>331350</v>
      </c>
      <c r="H19" s="175">
        <v>10451390</v>
      </c>
      <c r="I19" s="176">
        <v>11461582</v>
      </c>
      <c r="J19" s="174">
        <v>484011</v>
      </c>
      <c r="K19" s="175">
        <v>741330</v>
      </c>
      <c r="L19" s="175">
        <v>4372160</v>
      </c>
      <c r="M19" s="175">
        <v>5502312</v>
      </c>
      <c r="N19" s="177">
        <v>1912412</v>
      </c>
      <c r="O19" s="175">
        <v>2541759</v>
      </c>
      <c r="P19" s="175">
        <v>30391842</v>
      </c>
      <c r="Q19" s="176">
        <v>34075303</v>
      </c>
    </row>
    <row r="20" spans="1:17">
      <c r="A20" s="38" t="s">
        <v>85</v>
      </c>
      <c r="B20" s="174">
        <v>1206545</v>
      </c>
      <c r="C20" s="175">
        <v>1017564</v>
      </c>
      <c r="D20" s="175">
        <v>16928284</v>
      </c>
      <c r="E20" s="176">
        <v>13611243</v>
      </c>
      <c r="F20" s="174">
        <v>55816</v>
      </c>
      <c r="G20" s="175">
        <v>64799</v>
      </c>
      <c r="H20" s="175">
        <v>2068351</v>
      </c>
      <c r="I20" s="176">
        <v>2183245</v>
      </c>
      <c r="J20" s="174">
        <v>712037</v>
      </c>
      <c r="K20" s="175">
        <v>1067092</v>
      </c>
      <c r="L20" s="175">
        <v>5327266</v>
      </c>
      <c r="M20" s="175">
        <v>6012208</v>
      </c>
      <c r="N20" s="177">
        <v>1974398</v>
      </c>
      <c r="O20" s="175">
        <v>2149455</v>
      </c>
      <c r="P20" s="175">
        <v>24323901</v>
      </c>
      <c r="Q20" s="176">
        <v>21806696</v>
      </c>
    </row>
    <row r="21" spans="1:17">
      <c r="A21" s="38" t="s">
        <v>86</v>
      </c>
      <c r="B21" s="174">
        <v>793339</v>
      </c>
      <c r="C21" s="175">
        <v>714837</v>
      </c>
      <c r="D21" s="175">
        <v>3600373</v>
      </c>
      <c r="E21" s="176">
        <v>3037241</v>
      </c>
      <c r="F21" s="174">
        <v>74503</v>
      </c>
      <c r="G21" s="175">
        <v>108286</v>
      </c>
      <c r="H21" s="175">
        <v>688141</v>
      </c>
      <c r="I21" s="176">
        <v>782926</v>
      </c>
      <c r="J21" s="174">
        <v>2111412</v>
      </c>
      <c r="K21" s="175">
        <v>2701475</v>
      </c>
      <c r="L21" s="175">
        <v>6333129</v>
      </c>
      <c r="M21" s="175">
        <v>7092161</v>
      </c>
      <c r="N21" s="177">
        <v>2979254</v>
      </c>
      <c r="O21" s="175">
        <v>3524598</v>
      </c>
      <c r="P21" s="175">
        <v>10621643</v>
      </c>
      <c r="Q21" s="176">
        <v>10912328</v>
      </c>
    </row>
    <row r="22" spans="1:17">
      <c r="A22" s="38" t="s">
        <v>87</v>
      </c>
      <c r="B22" s="174">
        <v>413937</v>
      </c>
      <c r="C22" s="175">
        <v>603635</v>
      </c>
      <c r="D22" s="175">
        <v>2915796</v>
      </c>
      <c r="E22" s="176">
        <v>3533733</v>
      </c>
      <c r="F22" s="174">
        <v>99994</v>
      </c>
      <c r="G22" s="175">
        <v>141011</v>
      </c>
      <c r="H22" s="175">
        <v>2099696</v>
      </c>
      <c r="I22" s="176">
        <v>2525591</v>
      </c>
      <c r="J22" s="174">
        <v>505787</v>
      </c>
      <c r="K22" s="175">
        <v>903576</v>
      </c>
      <c r="L22" s="175">
        <v>2723559</v>
      </c>
      <c r="M22" s="175">
        <v>3863772</v>
      </c>
      <c r="N22" s="177">
        <v>1019718</v>
      </c>
      <c r="O22" s="175">
        <v>1648222</v>
      </c>
      <c r="P22" s="175">
        <v>7739051</v>
      </c>
      <c r="Q22" s="176">
        <v>9923096</v>
      </c>
    </row>
    <row r="23" spans="1:17">
      <c r="A23" s="38" t="s">
        <v>88</v>
      </c>
      <c r="B23" s="174">
        <v>1840620</v>
      </c>
      <c r="C23" s="175">
        <v>2190789</v>
      </c>
      <c r="D23" s="175">
        <v>7654860</v>
      </c>
      <c r="E23" s="176">
        <v>8221499</v>
      </c>
      <c r="F23" s="174">
        <v>1022664</v>
      </c>
      <c r="G23" s="175">
        <v>1222938</v>
      </c>
      <c r="H23" s="175">
        <v>7895156</v>
      </c>
      <c r="I23" s="176">
        <v>8577902</v>
      </c>
      <c r="J23" s="174">
        <v>3706981</v>
      </c>
      <c r="K23" s="175">
        <v>4895923</v>
      </c>
      <c r="L23" s="175">
        <v>13529054</v>
      </c>
      <c r="M23" s="175">
        <v>15442027</v>
      </c>
      <c r="N23" s="177">
        <v>6570265</v>
      </c>
      <c r="O23" s="175">
        <v>8309650</v>
      </c>
      <c r="P23" s="175">
        <v>29079070</v>
      </c>
      <c r="Q23" s="176">
        <v>32241428</v>
      </c>
    </row>
    <row r="24" spans="1:17">
      <c r="A24" s="38" t="s">
        <v>89</v>
      </c>
      <c r="B24" s="174">
        <v>156481</v>
      </c>
      <c r="C24" s="175">
        <v>177400</v>
      </c>
      <c r="D24" s="175">
        <v>1930121</v>
      </c>
      <c r="E24" s="176">
        <v>2034629</v>
      </c>
      <c r="F24" s="174">
        <v>24564</v>
      </c>
      <c r="G24" s="175">
        <v>40097</v>
      </c>
      <c r="H24" s="175">
        <v>623524</v>
      </c>
      <c r="I24" s="176">
        <v>852462</v>
      </c>
      <c r="J24" s="174">
        <v>657543</v>
      </c>
      <c r="K24" s="175">
        <v>906296</v>
      </c>
      <c r="L24" s="175">
        <v>3719194</v>
      </c>
      <c r="M24" s="175">
        <v>4445032</v>
      </c>
      <c r="N24" s="177">
        <v>838588</v>
      </c>
      <c r="O24" s="175">
        <v>1123793</v>
      </c>
      <c r="P24" s="175">
        <v>6272839</v>
      </c>
      <c r="Q24" s="176">
        <v>7332123</v>
      </c>
    </row>
    <row r="25" spans="1:17">
      <c r="A25" s="419" t="s">
        <v>52</v>
      </c>
      <c r="B25" s="420"/>
      <c r="C25" s="420"/>
      <c r="D25" s="420"/>
      <c r="E25" s="420"/>
      <c r="F25" s="420"/>
      <c r="G25" s="420"/>
      <c r="H25" s="420"/>
      <c r="I25" s="420"/>
      <c r="J25" s="420"/>
      <c r="K25" s="420"/>
      <c r="L25" s="420"/>
      <c r="M25" s="420"/>
      <c r="N25" s="420"/>
      <c r="O25" s="420"/>
      <c r="P25" s="420"/>
      <c r="Q25" s="421"/>
    </row>
    <row r="26" spans="1:17">
      <c r="A26" s="38" t="s">
        <v>90</v>
      </c>
      <c r="B26" s="174">
        <v>3753198</v>
      </c>
      <c r="C26" s="175">
        <v>4062320</v>
      </c>
      <c r="D26" s="175">
        <v>38032016</v>
      </c>
      <c r="E26" s="176">
        <v>35971587</v>
      </c>
      <c r="F26" s="174">
        <v>1205457</v>
      </c>
      <c r="G26" s="175">
        <v>1462464</v>
      </c>
      <c r="H26" s="175">
        <v>20303845</v>
      </c>
      <c r="I26" s="176">
        <v>21444808</v>
      </c>
      <c r="J26" s="174">
        <v>4193557</v>
      </c>
      <c r="K26" s="175">
        <v>5383017</v>
      </c>
      <c r="L26" s="175">
        <v>21103226</v>
      </c>
      <c r="M26" s="175">
        <v>23192035</v>
      </c>
      <c r="N26" s="177">
        <v>9152212</v>
      </c>
      <c r="O26" s="175">
        <v>10907801</v>
      </c>
      <c r="P26" s="175">
        <v>79439087</v>
      </c>
      <c r="Q26" s="176">
        <v>80608430</v>
      </c>
    </row>
    <row r="27" spans="1:17">
      <c r="A27" s="38" t="s">
        <v>91</v>
      </c>
      <c r="B27" s="174">
        <v>781852</v>
      </c>
      <c r="C27" s="175">
        <v>775243</v>
      </c>
      <c r="D27" s="175">
        <v>4292998</v>
      </c>
      <c r="E27" s="176">
        <v>4104795</v>
      </c>
      <c r="F27" s="174">
        <v>172201</v>
      </c>
      <c r="G27" s="175">
        <v>188201</v>
      </c>
      <c r="H27" s="175">
        <v>1522702</v>
      </c>
      <c r="I27" s="176">
        <v>1755595</v>
      </c>
      <c r="J27" s="174">
        <v>1926938</v>
      </c>
      <c r="K27" s="175">
        <v>2654946</v>
      </c>
      <c r="L27" s="175">
        <v>6686386</v>
      </c>
      <c r="M27" s="175">
        <v>7994938</v>
      </c>
      <c r="N27" s="177">
        <v>2880991</v>
      </c>
      <c r="O27" s="175">
        <v>3618390</v>
      </c>
      <c r="P27" s="175">
        <v>12502086</v>
      </c>
      <c r="Q27" s="176">
        <v>13855328</v>
      </c>
    </row>
    <row r="28" spans="1:17">
      <c r="A28" s="38" t="s">
        <v>92</v>
      </c>
      <c r="B28" s="174">
        <v>654241</v>
      </c>
      <c r="C28" s="175">
        <v>860224</v>
      </c>
      <c r="D28" s="175">
        <v>3881255</v>
      </c>
      <c r="E28" s="176">
        <v>4553762</v>
      </c>
      <c r="F28" s="174">
        <v>94525</v>
      </c>
      <c r="G28" s="175">
        <v>142260</v>
      </c>
      <c r="H28" s="175">
        <v>1223109</v>
      </c>
      <c r="I28" s="176">
        <v>1898557</v>
      </c>
      <c r="J28" s="174">
        <v>1413797</v>
      </c>
      <c r="K28" s="175">
        <v>2269642</v>
      </c>
      <c r="L28" s="175">
        <v>5684969</v>
      </c>
      <c r="M28" s="175">
        <v>7794083</v>
      </c>
      <c r="N28" s="177">
        <v>2162563</v>
      </c>
      <c r="O28" s="175">
        <v>3272126</v>
      </c>
      <c r="P28" s="175">
        <v>10789333</v>
      </c>
      <c r="Q28" s="176">
        <v>14246402</v>
      </c>
    </row>
    <row r="29" spans="1:17">
      <c r="A29" s="38" t="s">
        <v>93</v>
      </c>
      <c r="B29" s="174">
        <v>382723</v>
      </c>
      <c r="C29" s="175">
        <v>475517</v>
      </c>
      <c r="D29" s="175">
        <v>2391457</v>
      </c>
      <c r="E29" s="176">
        <v>2919610</v>
      </c>
      <c r="F29" s="174">
        <v>72667</v>
      </c>
      <c r="G29" s="175">
        <v>115556</v>
      </c>
      <c r="H29" s="175">
        <v>776602</v>
      </c>
      <c r="I29" s="176">
        <v>1284748</v>
      </c>
      <c r="J29" s="174">
        <v>643479</v>
      </c>
      <c r="K29" s="175">
        <v>908087</v>
      </c>
      <c r="L29" s="175">
        <v>2529781</v>
      </c>
      <c r="M29" s="175">
        <v>3376456</v>
      </c>
      <c r="N29" s="177">
        <v>1098869</v>
      </c>
      <c r="O29" s="175">
        <v>1499160</v>
      </c>
      <c r="P29" s="175">
        <v>5697840</v>
      </c>
      <c r="Q29" s="176">
        <v>7580814</v>
      </c>
    </row>
    <row r="30" spans="1:17">
      <c r="A30" s="419" t="s">
        <v>94</v>
      </c>
      <c r="B30" s="420"/>
      <c r="C30" s="420"/>
      <c r="D30" s="420"/>
      <c r="E30" s="420"/>
      <c r="F30" s="420"/>
      <c r="G30" s="420"/>
      <c r="H30" s="420"/>
      <c r="I30" s="420"/>
      <c r="J30" s="420"/>
      <c r="K30" s="420"/>
      <c r="L30" s="420"/>
      <c r="M30" s="420"/>
      <c r="N30" s="420"/>
      <c r="O30" s="420"/>
      <c r="P30" s="420"/>
      <c r="Q30" s="421"/>
    </row>
    <row r="31" spans="1:17">
      <c r="A31" s="38" t="s">
        <v>95</v>
      </c>
      <c r="B31" s="174">
        <v>1017800</v>
      </c>
      <c r="C31" s="175">
        <v>837339</v>
      </c>
      <c r="D31" s="175">
        <v>4335831</v>
      </c>
      <c r="E31" s="176">
        <v>3018933</v>
      </c>
      <c r="F31" s="174">
        <v>478419</v>
      </c>
      <c r="G31" s="175">
        <v>372418</v>
      </c>
      <c r="H31" s="175">
        <v>5062493</v>
      </c>
      <c r="I31" s="176">
        <v>3510083</v>
      </c>
      <c r="J31" s="174">
        <v>2255046</v>
      </c>
      <c r="K31" s="175">
        <v>2407699</v>
      </c>
      <c r="L31" s="175">
        <v>7545821</v>
      </c>
      <c r="M31" s="175">
        <v>6753124</v>
      </c>
      <c r="N31" s="177">
        <v>3751265</v>
      </c>
      <c r="O31" s="175">
        <v>3617456</v>
      </c>
      <c r="P31" s="175">
        <v>16944145</v>
      </c>
      <c r="Q31" s="176">
        <v>13282140</v>
      </c>
    </row>
    <row r="32" spans="1:17">
      <c r="A32" s="38" t="s">
        <v>96</v>
      </c>
      <c r="B32" s="174">
        <v>1613561</v>
      </c>
      <c r="C32" s="175">
        <v>1718199</v>
      </c>
      <c r="D32" s="175">
        <v>12192558</v>
      </c>
      <c r="E32" s="176">
        <v>9956497</v>
      </c>
      <c r="F32" s="174">
        <v>538336</v>
      </c>
      <c r="G32" s="175">
        <v>661806</v>
      </c>
      <c r="H32" s="175">
        <v>8112174</v>
      </c>
      <c r="I32" s="176">
        <v>8231926</v>
      </c>
      <c r="J32" s="174">
        <v>2406464</v>
      </c>
      <c r="K32" s="175">
        <v>3218460</v>
      </c>
      <c r="L32" s="175">
        <v>10394069</v>
      </c>
      <c r="M32" s="175">
        <v>11199949</v>
      </c>
      <c r="N32" s="177">
        <v>4558361</v>
      </c>
      <c r="O32" s="175">
        <v>5598465</v>
      </c>
      <c r="P32" s="175">
        <v>30698801</v>
      </c>
      <c r="Q32" s="176">
        <v>29388372</v>
      </c>
    </row>
    <row r="33" spans="1:17">
      <c r="A33" s="38" t="s">
        <v>97</v>
      </c>
      <c r="B33" s="174">
        <v>1665446</v>
      </c>
      <c r="C33" s="175">
        <v>2009871</v>
      </c>
      <c r="D33" s="175">
        <v>15116942</v>
      </c>
      <c r="E33" s="176">
        <v>15157467</v>
      </c>
      <c r="F33" s="174">
        <v>321868</v>
      </c>
      <c r="G33" s="175">
        <v>502506</v>
      </c>
      <c r="H33" s="175">
        <v>5550363</v>
      </c>
      <c r="I33" s="176">
        <v>7215384</v>
      </c>
      <c r="J33" s="174">
        <v>2345807</v>
      </c>
      <c r="K33" s="175">
        <v>3769492</v>
      </c>
      <c r="L33" s="175">
        <v>10529603</v>
      </c>
      <c r="M33" s="175">
        <v>14006101</v>
      </c>
      <c r="N33" s="177">
        <v>4333121</v>
      </c>
      <c r="O33" s="175">
        <v>6281869</v>
      </c>
      <c r="P33" s="175">
        <v>31196908</v>
      </c>
      <c r="Q33" s="176">
        <v>36378952</v>
      </c>
    </row>
    <row r="34" spans="1:17">
      <c r="A34" s="38" t="s">
        <v>98</v>
      </c>
      <c r="B34" s="174">
        <v>1275207</v>
      </c>
      <c r="C34" s="175">
        <v>1607895</v>
      </c>
      <c r="D34" s="175">
        <v>16952395</v>
      </c>
      <c r="E34" s="176">
        <v>19416857</v>
      </c>
      <c r="F34" s="174">
        <v>206227</v>
      </c>
      <c r="G34" s="175">
        <v>371751</v>
      </c>
      <c r="H34" s="175">
        <v>5101228</v>
      </c>
      <c r="I34" s="176">
        <v>7426315</v>
      </c>
      <c r="J34" s="174">
        <v>1170454</v>
      </c>
      <c r="K34" s="175">
        <v>1820041</v>
      </c>
      <c r="L34" s="175">
        <v>7534869</v>
      </c>
      <c r="M34" s="175">
        <v>10398338</v>
      </c>
      <c r="N34" s="177">
        <v>2651888</v>
      </c>
      <c r="O34" s="175">
        <v>3799687</v>
      </c>
      <c r="P34" s="175">
        <v>29588492</v>
      </c>
      <c r="Q34" s="176">
        <v>37241510</v>
      </c>
    </row>
    <row r="35" spans="1:17">
      <c r="A35" s="419" t="s">
        <v>111</v>
      </c>
      <c r="B35" s="420"/>
      <c r="C35" s="420"/>
      <c r="D35" s="420"/>
      <c r="E35" s="420"/>
      <c r="F35" s="420"/>
      <c r="G35" s="420"/>
      <c r="H35" s="420"/>
      <c r="I35" s="420"/>
      <c r="J35" s="420"/>
      <c r="K35" s="420"/>
      <c r="L35" s="420"/>
      <c r="M35" s="420"/>
      <c r="N35" s="420"/>
      <c r="O35" s="420"/>
      <c r="P35" s="420"/>
      <c r="Q35" s="421"/>
    </row>
    <row r="36" spans="1:17">
      <c r="A36" s="38" t="s">
        <v>99</v>
      </c>
      <c r="B36" s="174">
        <v>2182805</v>
      </c>
      <c r="C36" s="175">
        <v>2287505</v>
      </c>
      <c r="D36" s="175">
        <v>33869949</v>
      </c>
      <c r="E36" s="176">
        <v>32353072</v>
      </c>
      <c r="F36" s="174">
        <v>106670</v>
      </c>
      <c r="G36" s="175">
        <v>161578</v>
      </c>
      <c r="H36" s="175">
        <v>7455189</v>
      </c>
      <c r="I36" s="176">
        <v>8982342</v>
      </c>
      <c r="J36" s="174">
        <v>1916610</v>
      </c>
      <c r="K36" s="175">
        <v>3199356</v>
      </c>
      <c r="L36" s="175">
        <v>19238232</v>
      </c>
      <c r="M36" s="175">
        <v>23521554</v>
      </c>
      <c r="N36" s="177">
        <v>4206085</v>
      </c>
      <c r="O36" s="175">
        <v>5648439</v>
      </c>
      <c r="P36" s="175">
        <v>60563370</v>
      </c>
      <c r="Q36" s="176">
        <v>64856968</v>
      </c>
    </row>
    <row r="37" spans="1:17">
      <c r="A37" s="38" t="s">
        <v>100</v>
      </c>
      <c r="B37" s="174">
        <v>537535</v>
      </c>
      <c r="C37" s="175">
        <v>509370</v>
      </c>
      <c r="D37" s="175">
        <v>4429734</v>
      </c>
      <c r="E37" s="176">
        <v>3230288</v>
      </c>
      <c r="F37" s="174">
        <v>54305</v>
      </c>
      <c r="G37" s="175">
        <v>72940</v>
      </c>
      <c r="H37" s="175">
        <v>1451616</v>
      </c>
      <c r="I37" s="176">
        <v>1384248</v>
      </c>
      <c r="J37" s="174">
        <v>937669</v>
      </c>
      <c r="K37" s="175">
        <v>1152337</v>
      </c>
      <c r="L37" s="175">
        <v>3907786</v>
      </c>
      <c r="M37" s="175">
        <v>3557466</v>
      </c>
      <c r="N37" s="177">
        <v>1529509</v>
      </c>
      <c r="O37" s="175">
        <v>1734647</v>
      </c>
      <c r="P37" s="175">
        <v>9789136</v>
      </c>
      <c r="Q37" s="176">
        <v>8172002</v>
      </c>
    </row>
    <row r="38" spans="1:17">
      <c r="A38" s="38" t="s">
        <v>101</v>
      </c>
      <c r="B38" s="174">
        <v>711249</v>
      </c>
      <c r="C38" s="175">
        <v>558716</v>
      </c>
      <c r="D38" s="175">
        <v>2799439</v>
      </c>
      <c r="E38" s="176">
        <v>2075618</v>
      </c>
      <c r="F38" s="174">
        <v>135945</v>
      </c>
      <c r="G38" s="175">
        <v>150319</v>
      </c>
      <c r="H38" s="175">
        <v>1407720</v>
      </c>
      <c r="I38" s="176">
        <v>1313103</v>
      </c>
      <c r="J38" s="174">
        <v>1619097</v>
      </c>
      <c r="K38" s="175">
        <v>1478029</v>
      </c>
      <c r="L38" s="175">
        <v>3578283</v>
      </c>
      <c r="M38" s="175">
        <v>2899568</v>
      </c>
      <c r="N38" s="177">
        <v>2466291</v>
      </c>
      <c r="O38" s="175">
        <v>2187064</v>
      </c>
      <c r="P38" s="175">
        <v>7785442</v>
      </c>
      <c r="Q38" s="176">
        <v>6288289</v>
      </c>
    </row>
    <row r="39" spans="1:17">
      <c r="A39" s="38" t="s">
        <v>102</v>
      </c>
      <c r="B39" s="174">
        <v>140518</v>
      </c>
      <c r="C39" s="175">
        <v>251097</v>
      </c>
      <c r="D39" s="175">
        <v>328038</v>
      </c>
      <c r="E39" s="176">
        <v>546887</v>
      </c>
      <c r="F39" s="174">
        <v>49087</v>
      </c>
      <c r="G39" s="175">
        <v>150319</v>
      </c>
      <c r="H39" s="175">
        <v>149200</v>
      </c>
      <c r="I39" s="176">
        <v>286739</v>
      </c>
      <c r="J39" s="174">
        <v>334585</v>
      </c>
      <c r="K39" s="175">
        <v>674973</v>
      </c>
      <c r="L39" s="175">
        <v>620310</v>
      </c>
      <c r="M39" s="175">
        <v>1125173</v>
      </c>
      <c r="N39" s="177">
        <v>524190</v>
      </c>
      <c r="O39" s="175">
        <v>1022577</v>
      </c>
      <c r="P39" s="175">
        <v>1097548</v>
      </c>
      <c r="Q39" s="176">
        <v>1958799</v>
      </c>
    </row>
    <row r="40" spans="1:17">
      <c r="A40" s="419" t="s">
        <v>57</v>
      </c>
      <c r="B40" s="420"/>
      <c r="C40" s="420"/>
      <c r="D40" s="420"/>
      <c r="E40" s="420"/>
      <c r="F40" s="420"/>
      <c r="G40" s="420"/>
      <c r="H40" s="420"/>
      <c r="I40" s="420"/>
      <c r="J40" s="420"/>
      <c r="K40" s="420"/>
      <c r="L40" s="420"/>
      <c r="M40" s="420"/>
      <c r="N40" s="420"/>
      <c r="O40" s="420"/>
      <c r="P40" s="420"/>
      <c r="Q40" s="421"/>
    </row>
    <row r="41" spans="1:17">
      <c r="A41" s="39" t="s">
        <v>103</v>
      </c>
      <c r="B41" s="174">
        <v>1062245</v>
      </c>
      <c r="C41" s="175">
        <v>1219184</v>
      </c>
      <c r="D41" s="175">
        <v>8573796</v>
      </c>
      <c r="E41" s="176">
        <v>8392047</v>
      </c>
      <c r="F41" s="174">
        <v>391358</v>
      </c>
      <c r="G41" s="175">
        <v>445765</v>
      </c>
      <c r="H41" s="175">
        <v>4453916</v>
      </c>
      <c r="I41" s="176">
        <v>4550644</v>
      </c>
      <c r="J41" s="174">
        <v>1759686</v>
      </c>
      <c r="K41" s="175">
        <v>2270911</v>
      </c>
      <c r="L41" s="175">
        <v>7456989</v>
      </c>
      <c r="M41" s="175">
        <v>7994405</v>
      </c>
      <c r="N41" s="177">
        <v>3213289</v>
      </c>
      <c r="O41" s="175">
        <v>3935860</v>
      </c>
      <c r="P41" s="175">
        <v>20484701</v>
      </c>
      <c r="Q41" s="176">
        <v>20937096</v>
      </c>
    </row>
    <row r="42" spans="1:17">
      <c r="A42" s="39" t="s">
        <v>104</v>
      </c>
      <c r="B42" s="174">
        <v>1122569</v>
      </c>
      <c r="C42" s="175">
        <v>1174933</v>
      </c>
      <c r="D42" s="175">
        <v>11951932</v>
      </c>
      <c r="E42" s="176">
        <v>11377438</v>
      </c>
      <c r="F42" s="174">
        <v>336994</v>
      </c>
      <c r="G42" s="175">
        <v>417855</v>
      </c>
      <c r="H42" s="175">
        <v>6000079</v>
      </c>
      <c r="I42" s="176">
        <v>6384640</v>
      </c>
      <c r="J42" s="174">
        <v>1542034</v>
      </c>
      <c r="K42" s="175">
        <v>2114698</v>
      </c>
      <c r="L42" s="175">
        <v>7290751</v>
      </c>
      <c r="M42" s="175">
        <v>8399410</v>
      </c>
      <c r="N42" s="177">
        <v>3001597</v>
      </c>
      <c r="O42" s="175">
        <v>3707486</v>
      </c>
      <c r="P42" s="175">
        <v>25242762</v>
      </c>
      <c r="Q42" s="176">
        <v>26161488</v>
      </c>
    </row>
    <row r="43" spans="1:17">
      <c r="A43" s="39" t="s">
        <v>105</v>
      </c>
      <c r="B43" s="174">
        <v>1889383</v>
      </c>
      <c r="C43" s="175">
        <v>2179193</v>
      </c>
      <c r="D43" s="175">
        <v>17278452</v>
      </c>
      <c r="E43" s="176">
        <v>17262970</v>
      </c>
      <c r="F43" s="174">
        <v>589760</v>
      </c>
      <c r="G43" s="175">
        <v>720384</v>
      </c>
      <c r="H43" s="175">
        <v>9475229</v>
      </c>
      <c r="I43" s="176">
        <v>10858002</v>
      </c>
      <c r="J43" s="174">
        <v>2751643</v>
      </c>
      <c r="K43" s="175">
        <v>3872090</v>
      </c>
      <c r="L43" s="175">
        <v>12431038</v>
      </c>
      <c r="M43" s="175">
        <v>15278425</v>
      </c>
      <c r="N43" s="177">
        <v>5230786</v>
      </c>
      <c r="O43" s="175">
        <v>6771667</v>
      </c>
      <c r="P43" s="175">
        <v>39184719</v>
      </c>
      <c r="Q43" s="176">
        <v>43399397</v>
      </c>
    </row>
    <row r="44" spans="1:17">
      <c r="A44" s="40" t="s">
        <v>106</v>
      </c>
      <c r="B44" s="178">
        <v>1497817</v>
      </c>
      <c r="C44" s="179">
        <v>1599994</v>
      </c>
      <c r="D44" s="179">
        <v>10793546</v>
      </c>
      <c r="E44" s="180">
        <v>10517299</v>
      </c>
      <c r="F44" s="178">
        <v>226738</v>
      </c>
      <c r="G44" s="179">
        <v>324477</v>
      </c>
      <c r="H44" s="179">
        <v>3897034</v>
      </c>
      <c r="I44" s="180">
        <v>4590422</v>
      </c>
      <c r="J44" s="178">
        <v>2124408</v>
      </c>
      <c r="K44" s="179">
        <v>2957993</v>
      </c>
      <c r="L44" s="179">
        <v>8825584</v>
      </c>
      <c r="M44" s="179">
        <v>10685272</v>
      </c>
      <c r="N44" s="181">
        <v>3848963</v>
      </c>
      <c r="O44" s="179">
        <v>4882464</v>
      </c>
      <c r="P44" s="179">
        <v>23516164</v>
      </c>
      <c r="Q44" s="180">
        <v>25792993</v>
      </c>
    </row>
    <row r="46" spans="1:17" ht="77.25" customHeight="1">
      <c r="A46" s="422" t="s">
        <v>498</v>
      </c>
      <c r="B46" s="422"/>
      <c r="C46" s="422"/>
      <c r="D46" s="422"/>
      <c r="E46" s="422"/>
      <c r="F46" s="422"/>
      <c r="G46" s="422"/>
      <c r="H46" s="422"/>
      <c r="I46" s="422"/>
      <c r="J46" s="422"/>
      <c r="K46" s="422"/>
      <c r="L46" s="422"/>
      <c r="M46" s="422"/>
      <c r="N46" s="422"/>
      <c r="O46" s="422"/>
      <c r="P46" s="422"/>
      <c r="Q46" s="422"/>
    </row>
    <row r="47" spans="1:17">
      <c r="A47" t="s">
        <v>76</v>
      </c>
    </row>
  </sheetData>
  <mergeCells count="21">
    <mergeCell ref="A18:Q18"/>
    <mergeCell ref="A4:A6"/>
    <mergeCell ref="B4:E4"/>
    <mergeCell ref="F4:I4"/>
    <mergeCell ref="J4:M4"/>
    <mergeCell ref="N4:Q4"/>
    <mergeCell ref="B5:C5"/>
    <mergeCell ref="D5:E5"/>
    <mergeCell ref="F5:G5"/>
    <mergeCell ref="H5:I5"/>
    <mergeCell ref="J5:K5"/>
    <mergeCell ref="L5:M5"/>
    <mergeCell ref="N5:O5"/>
    <mergeCell ref="P5:Q5"/>
    <mergeCell ref="A7:Q7"/>
    <mergeCell ref="A13:Q13"/>
    <mergeCell ref="A25:Q25"/>
    <mergeCell ref="A30:Q30"/>
    <mergeCell ref="A35:Q35"/>
    <mergeCell ref="A40:Q40"/>
    <mergeCell ref="A46:Q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5"/>
  <sheetViews>
    <sheetView zoomScale="85" zoomScaleNormal="85" workbookViewId="0">
      <selection activeCell="A14" sqref="A14"/>
    </sheetView>
  </sheetViews>
  <sheetFormatPr defaultRowHeight="15"/>
  <cols>
    <col min="1" max="1" width="52.85546875" customWidth="1"/>
    <col min="2" max="22" width="12.85546875" customWidth="1"/>
  </cols>
  <sheetData>
    <row r="1" spans="1:22">
      <c r="A1" s="139" t="s">
        <v>1060</v>
      </c>
      <c r="Q1" s="55"/>
      <c r="R1" s="55"/>
      <c r="S1" s="55"/>
    </row>
    <row r="2" spans="1:22">
      <c r="A2" s="54" t="s">
        <v>866</v>
      </c>
      <c r="Q2" s="55"/>
      <c r="R2" s="55"/>
      <c r="S2" s="55"/>
    </row>
    <row r="3" spans="1:22">
      <c r="Q3" s="55"/>
      <c r="R3" s="55"/>
      <c r="S3" s="55"/>
    </row>
    <row r="4" spans="1:22">
      <c r="A4" s="445" t="s">
        <v>180</v>
      </c>
      <c r="B4" s="448" t="s">
        <v>375</v>
      </c>
      <c r="C4" s="448"/>
      <c r="D4" s="448"/>
      <c r="E4" s="448"/>
      <c r="F4" s="448"/>
      <c r="G4" s="448"/>
      <c r="H4" s="448"/>
      <c r="I4" s="448"/>
      <c r="J4" s="448"/>
      <c r="K4" s="448"/>
      <c r="L4" s="448"/>
      <c r="M4" s="448"/>
      <c r="N4" s="448"/>
      <c r="O4" s="448"/>
      <c r="P4" s="448"/>
      <c r="Q4" s="448"/>
      <c r="R4" s="448"/>
      <c r="S4" s="449"/>
      <c r="T4" s="450" t="s">
        <v>376</v>
      </c>
      <c r="U4" s="451"/>
      <c r="V4" s="451"/>
    </row>
    <row r="5" spans="1:22">
      <c r="A5" s="446"/>
      <c r="B5" s="449" t="s">
        <v>71</v>
      </c>
      <c r="C5" s="441"/>
      <c r="D5" s="441"/>
      <c r="E5" s="452" t="s">
        <v>290</v>
      </c>
      <c r="F5" s="441"/>
      <c r="G5" s="441"/>
      <c r="H5" s="452" t="s">
        <v>291</v>
      </c>
      <c r="I5" s="441"/>
      <c r="J5" s="441"/>
      <c r="K5" s="452" t="s">
        <v>292</v>
      </c>
      <c r="L5" s="441"/>
      <c r="M5" s="441"/>
      <c r="N5" s="452" t="s">
        <v>72</v>
      </c>
      <c r="O5" s="441"/>
      <c r="P5" s="441"/>
      <c r="Q5" s="453" t="s">
        <v>377</v>
      </c>
      <c r="R5" s="443"/>
      <c r="S5" s="443"/>
      <c r="T5" s="450" t="s">
        <v>356</v>
      </c>
      <c r="U5" s="451"/>
      <c r="V5" s="277" t="s">
        <v>378</v>
      </c>
    </row>
    <row r="6" spans="1:22" ht="45">
      <c r="A6" s="447"/>
      <c r="B6" s="58" t="s">
        <v>293</v>
      </c>
      <c r="C6" s="58" t="s">
        <v>294</v>
      </c>
      <c r="D6" s="59" t="s">
        <v>112</v>
      </c>
      <c r="E6" s="60" t="s">
        <v>293</v>
      </c>
      <c r="F6" s="58" t="s">
        <v>294</v>
      </c>
      <c r="G6" s="59" t="s">
        <v>112</v>
      </c>
      <c r="H6" s="60" t="s">
        <v>293</v>
      </c>
      <c r="I6" s="58" t="s">
        <v>294</v>
      </c>
      <c r="J6" s="59" t="s">
        <v>112</v>
      </c>
      <c r="K6" s="60" t="s">
        <v>293</v>
      </c>
      <c r="L6" s="58" t="s">
        <v>486</v>
      </c>
      <c r="M6" s="59" t="s">
        <v>484</v>
      </c>
      <c r="N6" s="60" t="s">
        <v>293</v>
      </c>
      <c r="O6" s="58" t="s">
        <v>294</v>
      </c>
      <c r="P6" s="59" t="s">
        <v>112</v>
      </c>
      <c r="Q6" s="60" t="s">
        <v>293</v>
      </c>
      <c r="R6" s="58" t="s">
        <v>294</v>
      </c>
      <c r="S6" s="140" t="s">
        <v>112</v>
      </c>
      <c r="T6" s="141" t="s">
        <v>109</v>
      </c>
      <c r="U6" s="58" t="s">
        <v>379</v>
      </c>
      <c r="V6" s="58" t="s">
        <v>380</v>
      </c>
    </row>
    <row r="7" spans="1:22">
      <c r="A7" s="439" t="s">
        <v>488</v>
      </c>
      <c r="B7" s="439"/>
      <c r="C7" s="439"/>
      <c r="D7" s="439"/>
      <c r="E7" s="439"/>
      <c r="F7" s="439"/>
      <c r="G7" s="439"/>
      <c r="H7" s="439"/>
      <c r="I7" s="439"/>
      <c r="J7" s="439"/>
      <c r="K7" s="439"/>
      <c r="L7" s="439"/>
      <c r="M7" s="439"/>
      <c r="N7" s="439"/>
      <c r="O7" s="439"/>
      <c r="P7" s="439"/>
      <c r="Q7" s="439"/>
      <c r="R7" s="439"/>
      <c r="S7" s="439"/>
      <c r="T7" s="439"/>
      <c r="U7" s="439"/>
      <c r="V7" s="440"/>
    </row>
    <row r="8" spans="1:22">
      <c r="A8" s="63" t="s">
        <v>381</v>
      </c>
      <c r="B8" s="142">
        <v>16.886482158699934</v>
      </c>
      <c r="C8" s="142">
        <v>14.381234717503732</v>
      </c>
      <c r="D8" s="143">
        <v>68.732283123796336</v>
      </c>
      <c r="E8" s="144">
        <v>24.675305160556775</v>
      </c>
      <c r="F8" s="142">
        <v>29.557874068991079</v>
      </c>
      <c r="G8" s="143">
        <v>45.766820770452142</v>
      </c>
      <c r="H8" s="144">
        <v>36.829456652643287</v>
      </c>
      <c r="I8" s="142">
        <v>38.249796129979963</v>
      </c>
      <c r="J8" s="143">
        <v>24.920747217376746</v>
      </c>
      <c r="K8" s="144">
        <v>58.236564040092432</v>
      </c>
      <c r="L8" s="142">
        <v>32.812751052411713</v>
      </c>
      <c r="M8" s="143">
        <v>8.9506849074958588</v>
      </c>
      <c r="N8" s="144">
        <v>88.899376583697503</v>
      </c>
      <c r="O8" s="142">
        <v>10.016559311641068</v>
      </c>
      <c r="P8" s="142">
        <v>1.0840641046614403</v>
      </c>
      <c r="Q8" s="144">
        <v>62.633177627123651</v>
      </c>
      <c r="R8" s="142">
        <v>20.086328109256602</v>
      </c>
      <c r="S8" s="143">
        <v>17.280494263619754</v>
      </c>
      <c r="T8" s="145">
        <v>71400</v>
      </c>
      <c r="U8" s="146">
        <v>1458</v>
      </c>
      <c r="V8" s="147">
        <v>24.420618600000001</v>
      </c>
    </row>
    <row r="9" spans="1:22">
      <c r="A9" s="63" t="s">
        <v>382</v>
      </c>
      <c r="B9" s="142">
        <v>17.185452742660861</v>
      </c>
      <c r="C9" s="142">
        <v>10.503204787704947</v>
      </c>
      <c r="D9" s="143">
        <v>72.311342469634198</v>
      </c>
      <c r="E9" s="144">
        <v>15.150897226753671</v>
      </c>
      <c r="F9" s="142">
        <v>25.171871358657654</v>
      </c>
      <c r="G9" s="143">
        <v>59.677231414588675</v>
      </c>
      <c r="H9" s="144">
        <v>31.127345652485317</v>
      </c>
      <c r="I9" s="142">
        <v>37.358544621114454</v>
      </c>
      <c r="J9" s="143">
        <v>31.514109726400228</v>
      </c>
      <c r="K9" s="144">
        <v>51.392109315538882</v>
      </c>
      <c r="L9" s="142">
        <v>35.2231091916385</v>
      </c>
      <c r="M9" s="143">
        <v>13.384781492822629</v>
      </c>
      <c r="N9" s="144">
        <v>83.945936941749522</v>
      </c>
      <c r="O9" s="142">
        <v>13.689809469651278</v>
      </c>
      <c r="P9" s="142">
        <v>2.3642535885991971</v>
      </c>
      <c r="Q9" s="144">
        <v>59.774676737933689</v>
      </c>
      <c r="R9" s="142">
        <v>20.843621022855434</v>
      </c>
      <c r="S9" s="143">
        <v>19.381702239210881</v>
      </c>
      <c r="T9" s="145">
        <v>80300</v>
      </c>
      <c r="U9" s="146">
        <v>1730</v>
      </c>
      <c r="V9" s="147">
        <v>25.828876999999999</v>
      </c>
    </row>
    <row r="10" spans="1:22">
      <c r="A10" s="63" t="s">
        <v>383</v>
      </c>
      <c r="B10" s="142">
        <v>11.201945052273279</v>
      </c>
      <c r="C10" s="142">
        <v>9.6114758084123508</v>
      </c>
      <c r="D10" s="143">
        <v>79.186579139314375</v>
      </c>
      <c r="E10" s="144">
        <v>16.117476427512383</v>
      </c>
      <c r="F10" s="142">
        <v>23.699435035548507</v>
      </c>
      <c r="G10" s="143">
        <v>60.18308853693911</v>
      </c>
      <c r="H10" s="144">
        <v>29.1682952756337</v>
      </c>
      <c r="I10" s="142">
        <v>42.236192744501388</v>
      </c>
      <c r="J10" s="143">
        <v>28.595511979864913</v>
      </c>
      <c r="K10" s="144">
        <v>53.173415133394933</v>
      </c>
      <c r="L10" s="142">
        <v>35.313325915792113</v>
      </c>
      <c r="M10" s="143">
        <v>11.513258950812958</v>
      </c>
      <c r="N10" s="144">
        <v>84.11158876472507</v>
      </c>
      <c r="O10" s="142">
        <v>13.900640865535774</v>
      </c>
      <c r="P10" s="142">
        <v>1.9877703697391582</v>
      </c>
      <c r="Q10" s="144">
        <v>51.992604016890986</v>
      </c>
      <c r="R10" s="142">
        <v>22.83527425751447</v>
      </c>
      <c r="S10" s="143">
        <v>25.172121725594536</v>
      </c>
      <c r="T10" s="145">
        <v>58600</v>
      </c>
      <c r="U10" s="146">
        <v>1440</v>
      </c>
      <c r="V10" s="147">
        <v>29.376000000000001</v>
      </c>
    </row>
    <row r="11" spans="1:22">
      <c r="A11" s="63" t="s">
        <v>384</v>
      </c>
      <c r="B11" s="142">
        <v>12.480008868268113</v>
      </c>
      <c r="C11" s="142">
        <v>11.045266273214251</v>
      </c>
      <c r="D11" s="143">
        <v>76.474724858517646</v>
      </c>
      <c r="E11" s="144">
        <v>16.646899402198787</v>
      </c>
      <c r="F11" s="142">
        <v>23.891284756232125</v>
      </c>
      <c r="G11" s="143">
        <v>59.461815841569098</v>
      </c>
      <c r="H11" s="144">
        <v>29.644296725832685</v>
      </c>
      <c r="I11" s="142">
        <v>40.615451767786993</v>
      </c>
      <c r="J11" s="143">
        <v>29.740251506380321</v>
      </c>
      <c r="K11" s="144">
        <v>54.36901430383864</v>
      </c>
      <c r="L11" s="142">
        <v>31.476460269404992</v>
      </c>
      <c r="M11" s="143">
        <v>14.154525426756376</v>
      </c>
      <c r="N11" s="144">
        <v>83.99043465957898</v>
      </c>
      <c r="O11" s="142">
        <v>13.797833018362624</v>
      </c>
      <c r="P11" s="142">
        <v>2.2117323220583924</v>
      </c>
      <c r="Q11" s="144">
        <v>54.727611925020128</v>
      </c>
      <c r="R11" s="142">
        <v>21.147670302818771</v>
      </c>
      <c r="S11" s="143">
        <v>24.124717772161105</v>
      </c>
      <c r="T11" s="145">
        <v>65000</v>
      </c>
      <c r="U11" s="146">
        <v>1460</v>
      </c>
      <c r="V11" s="147">
        <v>28.017301</v>
      </c>
    </row>
    <row r="12" spans="1:22">
      <c r="A12" s="63" t="s">
        <v>385</v>
      </c>
      <c r="B12" s="142">
        <v>15.453604691272851</v>
      </c>
      <c r="C12" s="142">
        <v>17.75899735540991</v>
      </c>
      <c r="D12" s="143">
        <v>66.787397953317239</v>
      </c>
      <c r="E12" s="144">
        <v>23.843416370106763</v>
      </c>
      <c r="F12" s="142">
        <v>18.00174578661116</v>
      </c>
      <c r="G12" s="143">
        <v>58.154837843282081</v>
      </c>
      <c r="H12" s="144">
        <v>28.242155932679808</v>
      </c>
      <c r="I12" s="142">
        <v>35.163908506377147</v>
      </c>
      <c r="J12" s="143">
        <v>36.593935560943045</v>
      </c>
      <c r="K12" s="144">
        <v>47.842028874799482</v>
      </c>
      <c r="L12" s="142">
        <v>35.956000305553431</v>
      </c>
      <c r="M12" s="143">
        <v>16.201970819647084</v>
      </c>
      <c r="N12" s="144">
        <v>82.200997220266643</v>
      </c>
      <c r="O12" s="142">
        <v>15.93447667709369</v>
      </c>
      <c r="P12" s="142">
        <v>1.864526102639658</v>
      </c>
      <c r="Q12" s="144">
        <v>58.745692055322287</v>
      </c>
      <c r="R12" s="142">
        <v>22.289192890574444</v>
      </c>
      <c r="S12" s="143">
        <v>18.965115054103272</v>
      </c>
      <c r="T12" s="145">
        <v>77100</v>
      </c>
      <c r="U12" s="146">
        <v>1742</v>
      </c>
      <c r="V12" s="147">
        <v>26.137499999999999</v>
      </c>
    </row>
    <row r="13" spans="1:22">
      <c r="A13" s="63" t="s">
        <v>386</v>
      </c>
      <c r="B13" s="142">
        <v>11.26891120768099</v>
      </c>
      <c r="C13" s="142">
        <v>6.8688397724276928</v>
      </c>
      <c r="D13" s="143">
        <v>81.862249019891323</v>
      </c>
      <c r="E13" s="144">
        <v>18.912657455191166</v>
      </c>
      <c r="F13" s="142">
        <v>22.852505410354588</v>
      </c>
      <c r="G13" s="143">
        <v>58.234837134454246</v>
      </c>
      <c r="H13" s="144">
        <v>30.239828231131753</v>
      </c>
      <c r="I13" s="142">
        <v>41.690410921907286</v>
      </c>
      <c r="J13" s="143">
        <v>28.069760846960961</v>
      </c>
      <c r="K13" s="144">
        <v>52.895506028498353</v>
      </c>
      <c r="L13" s="142">
        <v>36.654661864745897</v>
      </c>
      <c r="M13" s="143">
        <v>10.449832106755744</v>
      </c>
      <c r="N13" s="144">
        <v>84.847469434364896</v>
      </c>
      <c r="O13" s="142">
        <v>13.359596485117303</v>
      </c>
      <c r="P13" s="142">
        <v>1.7929340805177971</v>
      </c>
      <c r="Q13" s="144">
        <v>60.052171190647861</v>
      </c>
      <c r="R13" s="142">
        <v>21.215579071809728</v>
      </c>
      <c r="S13" s="143">
        <v>18.732249737542407</v>
      </c>
      <c r="T13" s="145">
        <v>60500</v>
      </c>
      <c r="U13" s="146">
        <v>1480</v>
      </c>
      <c r="V13" s="147">
        <v>28.240249599999999</v>
      </c>
    </row>
    <row r="14" spans="1:22">
      <c r="A14" s="335" t="s">
        <v>875</v>
      </c>
      <c r="B14" s="142">
        <v>13.240318350719413</v>
      </c>
      <c r="C14" s="142">
        <v>13.670469261454965</v>
      </c>
      <c r="D14" s="143">
        <v>73.089212387825626</v>
      </c>
      <c r="E14" s="144">
        <v>23.20384602286272</v>
      </c>
      <c r="F14" s="142">
        <v>23.756115834761783</v>
      </c>
      <c r="G14" s="143">
        <v>53.040038142375501</v>
      </c>
      <c r="H14" s="144">
        <v>32.620968439505688</v>
      </c>
      <c r="I14" s="142">
        <v>38.807355849907452</v>
      </c>
      <c r="J14" s="143">
        <v>28.571675710586863</v>
      </c>
      <c r="K14" s="144">
        <v>51.86268378299237</v>
      </c>
      <c r="L14" s="142">
        <v>35.417924422577066</v>
      </c>
      <c r="M14" s="143">
        <v>12.719391794430566</v>
      </c>
      <c r="N14" s="144">
        <v>83.726965703793638</v>
      </c>
      <c r="O14" s="142">
        <v>14.050148969787601</v>
      </c>
      <c r="P14" s="142">
        <v>2.2228853264187571</v>
      </c>
      <c r="Q14" s="144">
        <v>61.414428852657608</v>
      </c>
      <c r="R14" s="142">
        <v>19.891095855837666</v>
      </c>
      <c r="S14" s="143">
        <v>18.69447529150472</v>
      </c>
      <c r="T14" s="145">
        <v>80000</v>
      </c>
      <c r="U14" s="146">
        <v>1670</v>
      </c>
      <c r="V14" s="147">
        <v>25.3817272</v>
      </c>
    </row>
    <row r="15" spans="1:22">
      <c r="A15" s="63" t="s">
        <v>387</v>
      </c>
      <c r="B15" s="142">
        <v>11.480279694712307</v>
      </c>
      <c r="C15" s="142">
        <v>7.9955212284630495</v>
      </c>
      <c r="D15" s="143">
        <v>80.524199076824644</v>
      </c>
      <c r="E15" s="144">
        <v>22.270180916521259</v>
      </c>
      <c r="F15" s="142">
        <v>15.29678268589096</v>
      </c>
      <c r="G15" s="143">
        <v>62.433036397587784</v>
      </c>
      <c r="H15" s="144">
        <v>24.213097125776876</v>
      </c>
      <c r="I15" s="142">
        <v>39.759782747370913</v>
      </c>
      <c r="J15" s="143">
        <v>36.027120126852211</v>
      </c>
      <c r="K15" s="144">
        <v>48.999549092548754</v>
      </c>
      <c r="L15" s="142">
        <v>36.571412467591024</v>
      </c>
      <c r="M15" s="143">
        <v>14.42903843986022</v>
      </c>
      <c r="N15" s="144">
        <v>83.710323845990914</v>
      </c>
      <c r="O15" s="142">
        <v>14.265948170337545</v>
      </c>
      <c r="P15" s="142">
        <v>2.0237279836715381</v>
      </c>
      <c r="Q15" s="144">
        <v>68.061578587729826</v>
      </c>
      <c r="R15" s="142">
        <v>15.939957750693361</v>
      </c>
      <c r="S15" s="143">
        <v>15.9984636615768</v>
      </c>
      <c r="T15" s="145">
        <v>90100</v>
      </c>
      <c r="U15" s="146">
        <v>1841</v>
      </c>
      <c r="V15" s="147">
        <v>24.617647099999999</v>
      </c>
    </row>
    <row r="16" spans="1:22">
      <c r="A16" s="63" t="s">
        <v>388</v>
      </c>
      <c r="B16" s="142">
        <v>16.506219117396491</v>
      </c>
      <c r="C16" s="142">
        <v>10.052819901175701</v>
      </c>
      <c r="D16" s="143">
        <v>73.440960981427835</v>
      </c>
      <c r="E16" s="144">
        <v>25.876096109405172</v>
      </c>
      <c r="F16" s="142">
        <v>19.370667004336951</v>
      </c>
      <c r="G16" s="143">
        <v>54.753236886257874</v>
      </c>
      <c r="H16" s="144">
        <v>34.475575146428355</v>
      </c>
      <c r="I16" s="142">
        <v>31.990821810277158</v>
      </c>
      <c r="J16" s="143">
        <v>33.533603043294484</v>
      </c>
      <c r="K16" s="144">
        <v>47.64889838543067</v>
      </c>
      <c r="L16" s="142">
        <v>37.456310404845119</v>
      </c>
      <c r="M16" s="143">
        <v>14.894791209724206</v>
      </c>
      <c r="N16" s="144">
        <v>80.463112403462674</v>
      </c>
      <c r="O16" s="142">
        <v>18.380440436968961</v>
      </c>
      <c r="P16" s="142">
        <v>1.1564471595683663</v>
      </c>
      <c r="Q16" s="144">
        <v>57.574530923127739</v>
      </c>
      <c r="R16" s="142">
        <v>23.674052293084799</v>
      </c>
      <c r="S16" s="143">
        <v>18.751416783787459</v>
      </c>
      <c r="T16" s="145">
        <v>72500</v>
      </c>
      <c r="U16" s="146">
        <v>1670</v>
      </c>
      <c r="V16" s="147">
        <v>27.076923099999998</v>
      </c>
    </row>
    <row r="17" spans="1:22">
      <c r="A17" s="63" t="s">
        <v>389</v>
      </c>
      <c r="B17" s="142">
        <v>15.203017161138193</v>
      </c>
      <c r="C17" s="142">
        <v>7.9310796555361733</v>
      </c>
      <c r="D17" s="143">
        <v>76.865903183325628</v>
      </c>
      <c r="E17" s="144">
        <v>19.506037256107387</v>
      </c>
      <c r="F17" s="142">
        <v>22.215789379442892</v>
      </c>
      <c r="G17" s="143">
        <v>58.278173364449728</v>
      </c>
      <c r="H17" s="144">
        <v>30.64761196408649</v>
      </c>
      <c r="I17" s="142">
        <v>38.923657227859529</v>
      </c>
      <c r="J17" s="143">
        <v>30.428730808053977</v>
      </c>
      <c r="K17" s="144">
        <v>52.695348062065641</v>
      </c>
      <c r="L17" s="142">
        <v>39.401431748195392</v>
      </c>
      <c r="M17" s="143">
        <v>7.9032201897389713</v>
      </c>
      <c r="N17" s="144">
        <v>89.414525451325602</v>
      </c>
      <c r="O17" s="142">
        <v>9.7041490169113302</v>
      </c>
      <c r="P17" s="142">
        <v>0.8813255317630726</v>
      </c>
      <c r="Q17" s="144">
        <v>66.803240124133296</v>
      </c>
      <c r="R17" s="142">
        <v>18.729117813801004</v>
      </c>
      <c r="S17" s="143">
        <v>14.467642062065709</v>
      </c>
      <c r="T17" s="145">
        <v>88000</v>
      </c>
      <c r="U17" s="146">
        <v>1670</v>
      </c>
      <c r="V17" s="147">
        <v>22.8</v>
      </c>
    </row>
    <row r="18" spans="1:22">
      <c r="A18" s="148" t="s">
        <v>390</v>
      </c>
      <c r="B18" s="149">
        <v>14.090623904482241</v>
      </c>
      <c r="C18" s="149">
        <v>10.981890876130274</v>
      </c>
      <c r="D18" s="149">
        <v>74.927485219387492</v>
      </c>
      <c r="E18" s="150">
        <v>20.62028123472161</v>
      </c>
      <c r="F18" s="149">
        <v>22.381407132082771</v>
      </c>
      <c r="G18" s="149">
        <v>56.99831163319562</v>
      </c>
      <c r="H18" s="150">
        <v>30.720863114620396</v>
      </c>
      <c r="I18" s="149">
        <v>38.479592232708228</v>
      </c>
      <c r="J18" s="149">
        <v>30.799544652671372</v>
      </c>
      <c r="K18" s="150">
        <v>51.91151170192002</v>
      </c>
      <c r="L18" s="149">
        <v>35.628338764275526</v>
      </c>
      <c r="M18" s="149">
        <v>12.460149533804461</v>
      </c>
      <c r="N18" s="150">
        <v>84.531073100895554</v>
      </c>
      <c r="O18" s="149">
        <v>13.709960242140717</v>
      </c>
      <c r="P18" s="149">
        <v>1.7589666569637377</v>
      </c>
      <c r="Q18" s="150">
        <v>58.784316717839772</v>
      </c>
      <c r="R18" s="149">
        <v>21.336104423570664</v>
      </c>
      <c r="S18" s="149">
        <v>19.879578858589571</v>
      </c>
      <c r="T18" s="301">
        <v>74350</v>
      </c>
      <c r="U18" s="152">
        <v>1616.1</v>
      </c>
      <c r="V18" s="149">
        <v>26.189684360000001</v>
      </c>
    </row>
    <row r="19" spans="1:22">
      <c r="A19" s="441"/>
      <c r="B19" s="441"/>
      <c r="C19" s="441"/>
      <c r="D19" s="441"/>
      <c r="E19" s="441"/>
      <c r="F19" s="441"/>
      <c r="G19" s="441"/>
      <c r="H19" s="441"/>
      <c r="I19" s="441"/>
      <c r="J19" s="441"/>
      <c r="K19" s="441"/>
      <c r="L19" s="441"/>
      <c r="M19" s="441"/>
      <c r="N19" s="441"/>
      <c r="O19" s="441"/>
      <c r="P19" s="441"/>
      <c r="Q19" s="441"/>
      <c r="R19" s="441"/>
      <c r="S19" s="441"/>
      <c r="T19" s="441"/>
      <c r="U19" s="441"/>
      <c r="V19" s="442"/>
    </row>
    <row r="20" spans="1:22">
      <c r="A20" s="439" t="s">
        <v>391</v>
      </c>
      <c r="B20" s="439"/>
      <c r="C20" s="439"/>
      <c r="D20" s="439"/>
      <c r="E20" s="439"/>
      <c r="F20" s="439"/>
      <c r="G20" s="439"/>
      <c r="H20" s="439"/>
      <c r="I20" s="439"/>
      <c r="J20" s="439"/>
      <c r="K20" s="439"/>
      <c r="L20" s="439"/>
      <c r="M20" s="439"/>
      <c r="N20" s="439"/>
      <c r="O20" s="439"/>
      <c r="P20" s="439"/>
      <c r="Q20" s="439"/>
      <c r="R20" s="439"/>
      <c r="S20" s="439"/>
      <c r="T20" s="439"/>
      <c r="U20" s="439"/>
      <c r="V20" s="440"/>
    </row>
    <row r="21" spans="1:22">
      <c r="A21" s="63" t="s">
        <v>392</v>
      </c>
      <c r="B21" s="142">
        <v>13.769562020796137</v>
      </c>
      <c r="C21" s="142">
        <v>12.023421909463291</v>
      </c>
      <c r="D21" s="143">
        <v>74.207016069740575</v>
      </c>
      <c r="E21" s="144">
        <v>34.167781387349514</v>
      </c>
      <c r="F21" s="142">
        <v>42.663014629381912</v>
      </c>
      <c r="G21" s="143">
        <v>23.169203983268574</v>
      </c>
      <c r="H21" s="144">
        <v>71.669816951850379</v>
      </c>
      <c r="I21" s="142">
        <v>22.659669717469161</v>
      </c>
      <c r="J21" s="143">
        <v>5.6705133306804614</v>
      </c>
      <c r="K21" s="144">
        <v>87.410833268009725</v>
      </c>
      <c r="L21" s="142">
        <v>10.961824880457788</v>
      </c>
      <c r="M21" s="143">
        <v>1.627341851532492</v>
      </c>
      <c r="N21" s="144">
        <v>96.479729143154785</v>
      </c>
      <c r="O21" s="142">
        <v>3.1057383453424778</v>
      </c>
      <c r="P21" s="142">
        <v>0.41453251150273462</v>
      </c>
      <c r="Q21" s="144">
        <v>69.249198438821864</v>
      </c>
      <c r="R21" s="142">
        <v>15.511186310543639</v>
      </c>
      <c r="S21" s="143">
        <v>15.239615250634495</v>
      </c>
      <c r="T21" s="145">
        <v>50500</v>
      </c>
      <c r="U21" s="146">
        <v>836</v>
      </c>
      <c r="V21" s="147">
        <v>20.537180899999999</v>
      </c>
    </row>
    <row r="22" spans="1:22">
      <c r="A22" s="63" t="s">
        <v>393</v>
      </c>
      <c r="B22" s="142">
        <v>12.467504907422144</v>
      </c>
      <c r="C22" s="142">
        <v>9.5389675844872404</v>
      </c>
      <c r="D22" s="143">
        <v>77.993527508090608</v>
      </c>
      <c r="E22" s="144">
        <v>33.437209782272213</v>
      </c>
      <c r="F22" s="142">
        <v>39.281807862965643</v>
      </c>
      <c r="G22" s="143">
        <v>27.280982354762152</v>
      </c>
      <c r="H22" s="144">
        <v>52.885000527036993</v>
      </c>
      <c r="I22" s="142">
        <v>33.86739749130389</v>
      </c>
      <c r="J22" s="143">
        <v>13.247601981659113</v>
      </c>
      <c r="K22" s="144">
        <v>78.475004465766702</v>
      </c>
      <c r="L22" s="142">
        <v>17.790338632709826</v>
      </c>
      <c r="M22" s="143">
        <v>3.7346569015234641</v>
      </c>
      <c r="N22" s="144">
        <v>95.33275903960417</v>
      </c>
      <c r="O22" s="142">
        <v>4.3049941466216071</v>
      </c>
      <c r="P22" s="142">
        <v>0.36224681377421419</v>
      </c>
      <c r="Q22" s="144">
        <v>68.138374038909433</v>
      </c>
      <c r="R22" s="142">
        <v>16.816569000120765</v>
      </c>
      <c r="S22" s="143">
        <v>15.045056960969802</v>
      </c>
      <c r="T22" s="145">
        <v>57100</v>
      </c>
      <c r="U22" s="146">
        <v>1007</v>
      </c>
      <c r="V22" s="147">
        <v>21.7297297</v>
      </c>
    </row>
    <row r="23" spans="1:22">
      <c r="A23" s="63" t="s">
        <v>394</v>
      </c>
      <c r="B23" s="142">
        <v>16.485961647382474</v>
      </c>
      <c r="C23" s="142">
        <v>12.729589772635327</v>
      </c>
      <c r="D23" s="143">
        <v>70.784448579982197</v>
      </c>
      <c r="E23" s="144">
        <v>35.916034201172067</v>
      </c>
      <c r="F23" s="142">
        <v>35.390847663880614</v>
      </c>
      <c r="G23" s="143">
        <v>28.693118134947319</v>
      </c>
      <c r="H23" s="144">
        <v>61.123048273886262</v>
      </c>
      <c r="I23" s="142">
        <v>34.160067120960974</v>
      </c>
      <c r="J23" s="143">
        <v>4.716884605152762</v>
      </c>
      <c r="K23" s="144">
        <v>84.418122035360071</v>
      </c>
      <c r="L23" s="142">
        <v>14.297649849072878</v>
      </c>
      <c r="M23" s="143">
        <v>1.2842281155670547</v>
      </c>
      <c r="N23" s="144">
        <v>95.280455140862969</v>
      </c>
      <c r="O23" s="142">
        <v>4.1848325480459057</v>
      </c>
      <c r="P23" s="142">
        <v>0.53471231109112594</v>
      </c>
      <c r="Q23" s="144">
        <v>65.398619479102422</v>
      </c>
      <c r="R23" s="142">
        <v>17.783991176051995</v>
      </c>
      <c r="S23" s="143">
        <v>16.817389344845584</v>
      </c>
      <c r="T23" s="145">
        <v>48100</v>
      </c>
      <c r="U23" s="146">
        <v>880</v>
      </c>
      <c r="V23" s="147">
        <v>22.656546500000001</v>
      </c>
    </row>
    <row r="24" spans="1:22">
      <c r="A24" s="63" t="s">
        <v>395</v>
      </c>
      <c r="B24" s="142">
        <v>7.6599733022806662</v>
      </c>
      <c r="C24" s="142">
        <v>11.090914254878014</v>
      </c>
      <c r="D24" s="143">
        <v>81.249112442841323</v>
      </c>
      <c r="E24" s="144">
        <v>28.831970244510664</v>
      </c>
      <c r="F24" s="142">
        <v>39.041399860521139</v>
      </c>
      <c r="G24" s="143">
        <v>32.126629894968197</v>
      </c>
      <c r="H24" s="144">
        <v>49.49026471231678</v>
      </c>
      <c r="I24" s="142">
        <v>38.359221176985344</v>
      </c>
      <c r="J24" s="143">
        <v>12.150514110697879</v>
      </c>
      <c r="K24" s="144">
        <v>72.918131184772619</v>
      </c>
      <c r="L24" s="142">
        <v>22.618017628291788</v>
      </c>
      <c r="M24" s="143">
        <v>4.4638511869355977</v>
      </c>
      <c r="N24" s="144">
        <v>93.047010818162988</v>
      </c>
      <c r="O24" s="142">
        <v>6.5242260194384647</v>
      </c>
      <c r="P24" s="142">
        <v>0.42876316239855161</v>
      </c>
      <c r="Q24" s="144">
        <v>62.637959052061291</v>
      </c>
      <c r="R24" s="142">
        <v>20.396389838679298</v>
      </c>
      <c r="S24" s="143">
        <v>16.965651109259419</v>
      </c>
      <c r="T24" s="145">
        <v>53500</v>
      </c>
      <c r="U24" s="146">
        <v>1030</v>
      </c>
      <c r="V24" s="147">
        <v>24.4317253</v>
      </c>
    </row>
    <row r="25" spans="1:22">
      <c r="A25" s="63" t="s">
        <v>396</v>
      </c>
      <c r="B25" s="142">
        <v>12.544589507982472</v>
      </c>
      <c r="C25" s="142">
        <v>9.5498753507857153</v>
      </c>
      <c r="D25" s="143">
        <v>77.905535141231809</v>
      </c>
      <c r="E25" s="144">
        <v>23.627256637168141</v>
      </c>
      <c r="F25" s="142">
        <v>38.745132743362831</v>
      </c>
      <c r="G25" s="143">
        <v>37.627610619469024</v>
      </c>
      <c r="H25" s="144">
        <v>51.660356656665499</v>
      </c>
      <c r="I25" s="142">
        <v>38.006352904523567</v>
      </c>
      <c r="J25" s="143">
        <v>10.333290438810964</v>
      </c>
      <c r="K25" s="144">
        <v>80.34186872530897</v>
      </c>
      <c r="L25" s="142">
        <v>16.922184770396143</v>
      </c>
      <c r="M25" s="143">
        <v>2.7359465042948785</v>
      </c>
      <c r="N25" s="144">
        <v>95.233796182719203</v>
      </c>
      <c r="O25" s="142">
        <v>4.1744762278592802</v>
      </c>
      <c r="P25" s="142">
        <v>0.59172758942152004</v>
      </c>
      <c r="Q25" s="144">
        <v>65.50750659248861</v>
      </c>
      <c r="R25" s="142">
        <v>17.766028259511437</v>
      </c>
      <c r="S25" s="143">
        <v>16.726465147999964</v>
      </c>
      <c r="T25" s="145">
        <v>55000</v>
      </c>
      <c r="U25" s="146">
        <v>1045</v>
      </c>
      <c r="V25" s="147">
        <v>22.581818200000001</v>
      </c>
    </row>
    <row r="26" spans="1:22">
      <c r="A26" s="63" t="s">
        <v>397</v>
      </c>
      <c r="B26" s="142">
        <v>16.649278919914085</v>
      </c>
      <c r="C26" s="142">
        <v>11.856397667996319</v>
      </c>
      <c r="D26" s="143">
        <v>71.494323412089599</v>
      </c>
      <c r="E26" s="144">
        <v>39.217222123960887</v>
      </c>
      <c r="F26" s="142">
        <v>34.014705510776459</v>
      </c>
      <c r="G26" s="143">
        <v>26.76807236526265</v>
      </c>
      <c r="H26" s="144">
        <v>75.567593678835138</v>
      </c>
      <c r="I26" s="142">
        <v>22.065419915809812</v>
      </c>
      <c r="J26" s="143">
        <v>2.366986405355048</v>
      </c>
      <c r="K26" s="144">
        <v>87.449655419314425</v>
      </c>
      <c r="L26" s="142">
        <v>10.916942629553388</v>
      </c>
      <c r="M26" s="143">
        <v>1.6334019511321938</v>
      </c>
      <c r="N26" s="144">
        <v>97.458350402840367</v>
      </c>
      <c r="O26" s="142">
        <v>2.2582957804178618</v>
      </c>
      <c r="P26" s="142">
        <v>0.28335381674177251</v>
      </c>
      <c r="Q26" s="144">
        <v>68.008648690956051</v>
      </c>
      <c r="R26" s="142">
        <v>14.63722459202442</v>
      </c>
      <c r="S26" s="143">
        <v>17.354126717019529</v>
      </c>
      <c r="T26" s="145">
        <v>45000</v>
      </c>
      <c r="U26" s="146">
        <v>782</v>
      </c>
      <c r="V26" s="147">
        <v>20.577391299999999</v>
      </c>
    </row>
    <row r="27" spans="1:22">
      <c r="A27" s="63" t="s">
        <v>398</v>
      </c>
      <c r="B27" s="142">
        <v>8.6211433967521707</v>
      </c>
      <c r="C27" s="142">
        <v>6.8192021301298826</v>
      </c>
      <c r="D27" s="143">
        <v>84.559654473117945</v>
      </c>
      <c r="E27" s="144">
        <v>19.862333321646858</v>
      </c>
      <c r="F27" s="142">
        <v>40.557912328062734</v>
      </c>
      <c r="G27" s="143">
        <v>39.579754350290408</v>
      </c>
      <c r="H27" s="144">
        <v>46.782960957361055</v>
      </c>
      <c r="I27" s="142">
        <v>42.557303185003001</v>
      </c>
      <c r="J27" s="143">
        <v>10.659735857635946</v>
      </c>
      <c r="K27" s="144">
        <v>77.862184215520031</v>
      </c>
      <c r="L27" s="142">
        <v>17.79717561504135</v>
      </c>
      <c r="M27" s="143">
        <v>4.3406401694386121</v>
      </c>
      <c r="N27" s="144">
        <v>95.795640346430375</v>
      </c>
      <c r="O27" s="142">
        <v>3.8541450980672152</v>
      </c>
      <c r="P27" s="142">
        <v>0.3502145555024026</v>
      </c>
      <c r="Q27" s="144">
        <v>67.115484055057379</v>
      </c>
      <c r="R27" s="142">
        <v>17.404226782173414</v>
      </c>
      <c r="S27" s="143">
        <v>15.480289162769207</v>
      </c>
      <c r="T27" s="145">
        <v>61300</v>
      </c>
      <c r="U27" s="146">
        <v>1128</v>
      </c>
      <c r="V27" s="147">
        <v>22.55</v>
      </c>
    </row>
    <row r="28" spans="1:22">
      <c r="A28" s="63" t="s">
        <v>399</v>
      </c>
      <c r="B28" s="142">
        <v>13.35483870967742</v>
      </c>
      <c r="C28" s="142">
        <v>11.06030855539972</v>
      </c>
      <c r="D28" s="143">
        <v>75.584852734922862</v>
      </c>
      <c r="E28" s="144">
        <v>32.952424884154908</v>
      </c>
      <c r="F28" s="142">
        <v>35.015620740989242</v>
      </c>
      <c r="G28" s="143">
        <v>32.03195437485585</v>
      </c>
      <c r="H28" s="144">
        <v>50.245294589367425</v>
      </c>
      <c r="I28" s="142">
        <v>41.242511439218831</v>
      </c>
      <c r="J28" s="143">
        <v>8.5121939714137458</v>
      </c>
      <c r="K28" s="144">
        <v>77.598712243158801</v>
      </c>
      <c r="L28" s="142">
        <v>19.229239655335668</v>
      </c>
      <c r="M28" s="143">
        <v>3.1720481015055388</v>
      </c>
      <c r="N28" s="144">
        <v>93.468640317411882</v>
      </c>
      <c r="O28" s="142">
        <v>6.149855028231344</v>
      </c>
      <c r="P28" s="142">
        <v>0.38150465435678316</v>
      </c>
      <c r="Q28" s="144">
        <v>60.756973660676096</v>
      </c>
      <c r="R28" s="142">
        <v>20.654244853838915</v>
      </c>
      <c r="S28" s="143">
        <v>18.588781485484986</v>
      </c>
      <c r="T28" s="145">
        <v>45800</v>
      </c>
      <c r="U28" s="146">
        <v>960</v>
      </c>
      <c r="V28" s="147">
        <v>25.051948100000001</v>
      </c>
    </row>
    <row r="29" spans="1:22">
      <c r="A29" s="63" t="s">
        <v>400</v>
      </c>
      <c r="B29" s="142">
        <v>14.165393965135509</v>
      </c>
      <c r="C29" s="142">
        <v>11.160613427076461</v>
      </c>
      <c r="D29" s="143">
        <v>74.673992607788037</v>
      </c>
      <c r="E29" s="144">
        <v>25.933317980604386</v>
      </c>
      <c r="F29" s="142">
        <v>29.80135274600616</v>
      </c>
      <c r="G29" s="143">
        <v>44.265329273389462</v>
      </c>
      <c r="H29" s="144">
        <v>42.366550899519183</v>
      </c>
      <c r="I29" s="142">
        <v>40.893688577923122</v>
      </c>
      <c r="J29" s="143">
        <v>16.739760522557692</v>
      </c>
      <c r="K29" s="144">
        <v>67.099045297026322</v>
      </c>
      <c r="L29" s="142">
        <v>27.787289803260872</v>
      </c>
      <c r="M29" s="143">
        <v>5.1136648997128127</v>
      </c>
      <c r="N29" s="144">
        <v>92.603851764158719</v>
      </c>
      <c r="O29" s="142">
        <v>6.6537006109549077</v>
      </c>
      <c r="P29" s="142">
        <v>0.74244762488637084</v>
      </c>
      <c r="Q29" s="144">
        <v>65.609803783710376</v>
      </c>
      <c r="R29" s="142">
        <v>18.10847227131455</v>
      </c>
      <c r="S29" s="143">
        <v>16.28172394497507</v>
      </c>
      <c r="T29" s="145">
        <v>68000</v>
      </c>
      <c r="U29" s="146">
        <v>1273</v>
      </c>
      <c r="V29" s="147">
        <v>22.924477799999998</v>
      </c>
    </row>
    <row r="30" spans="1:22">
      <c r="A30" s="63" t="s">
        <v>401</v>
      </c>
      <c r="B30" s="142">
        <v>20.10858591524017</v>
      </c>
      <c r="C30" s="142">
        <v>11.262423440199223</v>
      </c>
      <c r="D30" s="143">
        <v>68.628990644560602</v>
      </c>
      <c r="E30" s="144">
        <v>47.952544967470338</v>
      </c>
      <c r="F30" s="142">
        <v>31.345534769590959</v>
      </c>
      <c r="G30" s="143">
        <v>20.7019202629387</v>
      </c>
      <c r="H30" s="144">
        <v>71.300496177516564</v>
      </c>
      <c r="I30" s="142">
        <v>23.795225622351413</v>
      </c>
      <c r="J30" s="143">
        <v>4.9042782001320298</v>
      </c>
      <c r="K30" s="144">
        <v>90.338579089411525</v>
      </c>
      <c r="L30" s="142">
        <v>8.8815674178963224</v>
      </c>
      <c r="M30" s="143">
        <v>0.77985349269215942</v>
      </c>
      <c r="N30" s="144">
        <v>98.142491995090936</v>
      </c>
      <c r="O30" s="142">
        <v>1.5871404711592585</v>
      </c>
      <c r="P30" s="142">
        <v>0.27036753374980393</v>
      </c>
      <c r="Q30" s="144">
        <v>73.544557477785972</v>
      </c>
      <c r="R30" s="142">
        <v>12.245426131273517</v>
      </c>
      <c r="S30" s="143">
        <v>14.210016390940522</v>
      </c>
      <c r="T30" s="145">
        <v>50850</v>
      </c>
      <c r="U30" s="146">
        <v>800</v>
      </c>
      <c r="V30" s="147">
        <v>18.549618299999999</v>
      </c>
    </row>
    <row r="31" spans="1:22">
      <c r="A31" s="63" t="s">
        <v>402</v>
      </c>
      <c r="B31" s="142">
        <v>18.686300071106899</v>
      </c>
      <c r="C31" s="142">
        <v>16.036086750414789</v>
      </c>
      <c r="D31" s="143">
        <v>65.277613178478305</v>
      </c>
      <c r="E31" s="144">
        <v>44.507159888459306</v>
      </c>
      <c r="F31" s="142">
        <v>34.492745813856374</v>
      </c>
      <c r="G31" s="143">
        <v>21.000094297684317</v>
      </c>
      <c r="H31" s="144">
        <v>73.870071837519973</v>
      </c>
      <c r="I31" s="142">
        <v>22.367379869978741</v>
      </c>
      <c r="J31" s="143">
        <v>3.7625482925012799</v>
      </c>
      <c r="K31" s="144">
        <v>86.932554434413163</v>
      </c>
      <c r="L31" s="142">
        <v>10.93255443441317</v>
      </c>
      <c r="M31" s="143">
        <v>2.1348911311736591</v>
      </c>
      <c r="N31" s="144">
        <v>96.425416948095815</v>
      </c>
      <c r="O31" s="142">
        <v>3.0260745644961369</v>
      </c>
      <c r="P31" s="142">
        <v>0.54850848740805613</v>
      </c>
      <c r="Q31" s="144">
        <v>70.109592567564462</v>
      </c>
      <c r="R31" s="142">
        <v>14.989679726754101</v>
      </c>
      <c r="S31" s="143">
        <v>14.900727705681438</v>
      </c>
      <c r="T31" s="145">
        <v>48000</v>
      </c>
      <c r="U31" s="146">
        <v>817</v>
      </c>
      <c r="V31" s="147">
        <v>20.165289300000001</v>
      </c>
    </row>
    <row r="32" spans="1:22">
      <c r="A32" s="63" t="s">
        <v>403</v>
      </c>
      <c r="B32" s="142">
        <v>14.661416215456017</v>
      </c>
      <c r="C32" s="142">
        <v>15.266155685254201</v>
      </c>
      <c r="D32" s="143">
        <v>70.07242809928978</v>
      </c>
      <c r="E32" s="144">
        <v>34.131087802235683</v>
      </c>
      <c r="F32" s="142">
        <v>45.829024474319205</v>
      </c>
      <c r="G32" s="143">
        <v>20.039887723445119</v>
      </c>
      <c r="H32" s="144">
        <v>67.485761185863154</v>
      </c>
      <c r="I32" s="142">
        <v>28.119481682294129</v>
      </c>
      <c r="J32" s="143">
        <v>4.3947571318427139</v>
      </c>
      <c r="K32" s="144">
        <v>84.756330110932396</v>
      </c>
      <c r="L32" s="142">
        <v>13.575538494702108</v>
      </c>
      <c r="M32" s="143">
        <v>1.6681313943654967</v>
      </c>
      <c r="N32" s="144">
        <v>96.785618713302995</v>
      </c>
      <c r="O32" s="142">
        <v>3.0018732192611015</v>
      </c>
      <c r="P32" s="142">
        <v>0.21250806743589337</v>
      </c>
      <c r="Q32" s="144">
        <v>67.681972037632079</v>
      </c>
      <c r="R32" s="142">
        <v>19.028395660213043</v>
      </c>
      <c r="S32" s="143">
        <v>13.289632302154878</v>
      </c>
      <c r="T32" s="145">
        <v>47000</v>
      </c>
      <c r="U32" s="146">
        <v>861</v>
      </c>
      <c r="V32" s="147">
        <v>21.551558400000001</v>
      </c>
    </row>
    <row r="33" spans="1:22">
      <c r="A33" s="63" t="s">
        <v>404</v>
      </c>
      <c r="B33" s="142">
        <v>12.606974265265722</v>
      </c>
      <c r="C33" s="142">
        <v>16.133698797015381</v>
      </c>
      <c r="D33" s="143">
        <v>71.259326937718896</v>
      </c>
      <c r="E33" s="144">
        <v>42.161093806682423</v>
      </c>
      <c r="F33" s="142">
        <v>40.487359427577843</v>
      </c>
      <c r="G33" s="143">
        <v>17.351546765739734</v>
      </c>
      <c r="H33" s="144">
        <v>75.855998329031578</v>
      </c>
      <c r="I33" s="142">
        <v>20.248556551837318</v>
      </c>
      <c r="J33" s="143">
        <v>3.8954451191310961</v>
      </c>
      <c r="K33" s="144">
        <v>90.509369646231832</v>
      </c>
      <c r="L33" s="142">
        <v>7.4577438668998033</v>
      </c>
      <c r="M33" s="143">
        <v>2.032886486868366</v>
      </c>
      <c r="N33" s="144">
        <v>97.199039035702882</v>
      </c>
      <c r="O33" s="142">
        <v>2.5204482648484259</v>
      </c>
      <c r="P33" s="142">
        <v>0.28051269944869534</v>
      </c>
      <c r="Q33" s="144">
        <v>71.357188155727414</v>
      </c>
      <c r="R33" s="142">
        <v>14.600615452715271</v>
      </c>
      <c r="S33" s="143">
        <v>14.042196391557315</v>
      </c>
      <c r="T33" s="145">
        <v>50000</v>
      </c>
      <c r="U33" s="146">
        <v>793</v>
      </c>
      <c r="V33" s="147">
        <v>20.080971699999999</v>
      </c>
    </row>
    <row r="34" spans="1:22">
      <c r="A34" s="63" t="s">
        <v>405</v>
      </c>
      <c r="B34" s="142">
        <v>13.147410358565736</v>
      </c>
      <c r="C34" s="142">
        <v>13.088387191972849</v>
      </c>
      <c r="D34" s="143">
        <v>73.764202449461408</v>
      </c>
      <c r="E34" s="144">
        <v>34.360886583134537</v>
      </c>
      <c r="F34" s="142">
        <v>32.172221321536931</v>
      </c>
      <c r="G34" s="143">
        <v>33.466892095328532</v>
      </c>
      <c r="H34" s="144">
        <v>64.525104654951988</v>
      </c>
      <c r="I34" s="142">
        <v>26.809214649186575</v>
      </c>
      <c r="J34" s="143">
        <v>8.665680695861429</v>
      </c>
      <c r="K34" s="144">
        <v>81.03953147877013</v>
      </c>
      <c r="L34" s="142">
        <v>16.132200121415565</v>
      </c>
      <c r="M34" s="143">
        <v>2.8282683998143057</v>
      </c>
      <c r="N34" s="144">
        <v>94.144612545585034</v>
      </c>
      <c r="O34" s="142">
        <v>4.1110736829771968</v>
      </c>
      <c r="P34" s="142">
        <v>1.7443137714377772</v>
      </c>
      <c r="Q34" s="144">
        <v>64.127010446028848</v>
      </c>
      <c r="R34" s="142">
        <v>16.938733211739347</v>
      </c>
      <c r="S34" s="143">
        <v>18.934256342231805</v>
      </c>
      <c r="T34" s="145">
        <v>46000</v>
      </c>
      <c r="U34" s="146">
        <v>895</v>
      </c>
      <c r="V34" s="147">
        <v>23.1</v>
      </c>
    </row>
    <row r="35" spans="1:22">
      <c r="A35" s="63" t="s">
        <v>406</v>
      </c>
      <c r="B35" s="142">
        <v>16.235606731620901</v>
      </c>
      <c r="C35" s="142">
        <v>11.724239740183053</v>
      </c>
      <c r="D35" s="143">
        <v>72.040153528196043</v>
      </c>
      <c r="E35" s="144">
        <v>30.271513815332263</v>
      </c>
      <c r="F35" s="142">
        <v>34.484411320664286</v>
      </c>
      <c r="G35" s="143">
        <v>35.244074864003451</v>
      </c>
      <c r="H35" s="144">
        <v>45.566848356461094</v>
      </c>
      <c r="I35" s="142">
        <v>41.444314854925857</v>
      </c>
      <c r="J35" s="143">
        <v>12.988836788613048</v>
      </c>
      <c r="K35" s="144">
        <v>80.944470400941356</v>
      </c>
      <c r="L35" s="142">
        <v>14.33490802747928</v>
      </c>
      <c r="M35" s="143">
        <v>4.7206215715793665</v>
      </c>
      <c r="N35" s="144">
        <v>93.367313880909691</v>
      </c>
      <c r="O35" s="142">
        <v>6.0128290965637889</v>
      </c>
      <c r="P35" s="142">
        <v>0.61985702252651131</v>
      </c>
      <c r="Q35" s="144">
        <v>63.623168397368687</v>
      </c>
      <c r="R35" s="142">
        <v>18.516583769584667</v>
      </c>
      <c r="S35" s="143">
        <v>17.860247833046643</v>
      </c>
      <c r="T35" s="145">
        <v>51000</v>
      </c>
      <c r="U35" s="146">
        <v>1030</v>
      </c>
      <c r="V35" s="147">
        <v>22.992746100000002</v>
      </c>
    </row>
    <row r="36" spans="1:22">
      <c r="A36" s="63" t="s">
        <v>407</v>
      </c>
      <c r="B36" s="142">
        <v>16.641206706057549</v>
      </c>
      <c r="C36" s="142">
        <v>11.921986837680741</v>
      </c>
      <c r="D36" s="143">
        <v>71.436806456261721</v>
      </c>
      <c r="E36" s="144">
        <v>36.255835017069607</v>
      </c>
      <c r="F36" s="142">
        <v>39.177872221835159</v>
      </c>
      <c r="G36" s="143">
        <v>24.566292761095241</v>
      </c>
      <c r="H36" s="144">
        <v>64.397853962938996</v>
      </c>
      <c r="I36" s="142">
        <v>29.007267607777482</v>
      </c>
      <c r="J36" s="143">
        <v>6.5948784292835132</v>
      </c>
      <c r="K36" s="144">
        <v>84.092942422590838</v>
      </c>
      <c r="L36" s="142">
        <v>13.581440309328178</v>
      </c>
      <c r="M36" s="143">
        <v>2.3256172680809932</v>
      </c>
      <c r="N36" s="144">
        <v>96.477608805977994</v>
      </c>
      <c r="O36" s="142">
        <v>3.162942092644768</v>
      </c>
      <c r="P36" s="142">
        <v>0.35944910137724656</v>
      </c>
      <c r="Q36" s="144">
        <v>69.03703358860362</v>
      </c>
      <c r="R36" s="142">
        <v>16.550941551639859</v>
      </c>
      <c r="S36" s="143">
        <v>14.412024859756523</v>
      </c>
      <c r="T36" s="145">
        <v>50100</v>
      </c>
      <c r="U36" s="146">
        <v>923</v>
      </c>
      <c r="V36" s="147">
        <v>21.22</v>
      </c>
    </row>
    <row r="37" spans="1:22">
      <c r="A37" s="63" t="s">
        <v>408</v>
      </c>
      <c r="B37" s="142">
        <v>24.993574916473914</v>
      </c>
      <c r="C37" s="142">
        <v>20.261500899511695</v>
      </c>
      <c r="D37" s="143">
        <v>54.744924184014387</v>
      </c>
      <c r="E37" s="144">
        <v>44.108823303161621</v>
      </c>
      <c r="F37" s="142">
        <v>35.023974973717273</v>
      </c>
      <c r="G37" s="143">
        <v>20.867201723121106</v>
      </c>
      <c r="H37" s="144">
        <v>72.68433398846129</v>
      </c>
      <c r="I37" s="142">
        <v>22.899892220883789</v>
      </c>
      <c r="J37" s="143">
        <v>4.4157737906549164</v>
      </c>
      <c r="K37" s="144">
        <v>91.90447277878971</v>
      </c>
      <c r="L37" s="142">
        <v>6.9398907103825138</v>
      </c>
      <c r="M37" s="143">
        <v>1.1556365108277675</v>
      </c>
      <c r="N37" s="144">
        <v>98.48776223776224</v>
      </c>
      <c r="O37" s="142">
        <v>1.5122377622377623</v>
      </c>
      <c r="P37" s="142">
        <v>0</v>
      </c>
      <c r="Q37" s="144">
        <v>71.852374642315297</v>
      </c>
      <c r="R37" s="142">
        <v>15.115899444988573</v>
      </c>
      <c r="S37" s="143">
        <v>13.031725912696126</v>
      </c>
      <c r="T37" s="145">
        <v>45600</v>
      </c>
      <c r="U37" s="146">
        <v>748</v>
      </c>
      <c r="V37" s="147">
        <v>20.162436499999998</v>
      </c>
    </row>
    <row r="38" spans="1:22">
      <c r="A38" s="63" t="s">
        <v>409</v>
      </c>
      <c r="B38" s="142">
        <v>11.871255261203268</v>
      </c>
      <c r="C38" s="142">
        <v>8.7776677395394902</v>
      </c>
      <c r="D38" s="143">
        <v>79.351076999257245</v>
      </c>
      <c r="E38" s="144">
        <v>20.498411870572795</v>
      </c>
      <c r="F38" s="142">
        <v>35.467867631656567</v>
      </c>
      <c r="G38" s="143">
        <v>44.033720497770631</v>
      </c>
      <c r="H38" s="144">
        <v>47.366436345571969</v>
      </c>
      <c r="I38" s="142">
        <v>36.916632795917451</v>
      </c>
      <c r="J38" s="143">
        <v>15.716930858510592</v>
      </c>
      <c r="K38" s="144">
        <v>69.016516556933126</v>
      </c>
      <c r="L38" s="142">
        <v>25.515334880190359</v>
      </c>
      <c r="M38" s="143">
        <v>5.4681485628765083</v>
      </c>
      <c r="N38" s="144">
        <v>92.022469652766517</v>
      </c>
      <c r="O38" s="142">
        <v>7.1233305254638362</v>
      </c>
      <c r="P38" s="142">
        <v>0.85419982176964648</v>
      </c>
      <c r="Q38" s="144">
        <v>62.264206158803006</v>
      </c>
      <c r="R38" s="142">
        <v>18.941651310223335</v>
      </c>
      <c r="S38" s="143">
        <v>18.794142530973655</v>
      </c>
      <c r="T38" s="145">
        <v>60000</v>
      </c>
      <c r="U38" s="146">
        <v>1177</v>
      </c>
      <c r="V38" s="147">
        <v>24.238975799999999</v>
      </c>
    </row>
    <row r="39" spans="1:22">
      <c r="A39" s="63" t="s">
        <v>410</v>
      </c>
      <c r="B39" s="142">
        <v>14.651983462473627</v>
      </c>
      <c r="C39" s="142">
        <v>16.580100095554357</v>
      </c>
      <c r="D39" s="143">
        <v>68.767916441972005</v>
      </c>
      <c r="E39" s="144">
        <v>37.124915055797089</v>
      </c>
      <c r="F39" s="142">
        <v>39.297849171845193</v>
      </c>
      <c r="G39" s="143">
        <v>23.577235772357724</v>
      </c>
      <c r="H39" s="144">
        <v>66.828955156688991</v>
      </c>
      <c r="I39" s="142">
        <v>26.621703862410484</v>
      </c>
      <c r="J39" s="143">
        <v>6.5493409809005341</v>
      </c>
      <c r="K39" s="144">
        <v>86.714362560516406</v>
      </c>
      <c r="L39" s="142">
        <v>11.582033351264121</v>
      </c>
      <c r="M39" s="143">
        <v>1.703604088219473</v>
      </c>
      <c r="N39" s="144">
        <v>97.271426542271072</v>
      </c>
      <c r="O39" s="142">
        <v>2.475324702320119</v>
      </c>
      <c r="P39" s="142">
        <v>0.2532487554088183</v>
      </c>
      <c r="Q39" s="144">
        <v>70.891617426918657</v>
      </c>
      <c r="R39" s="142">
        <v>15.338115638722325</v>
      </c>
      <c r="S39" s="143">
        <v>13.770266934359027</v>
      </c>
      <c r="T39" s="145">
        <v>53400</v>
      </c>
      <c r="U39" s="146">
        <v>886</v>
      </c>
      <c r="V39" s="147">
        <v>20.268096499999999</v>
      </c>
    </row>
    <row r="40" spans="1:22">
      <c r="A40" s="63" t="s">
        <v>411</v>
      </c>
      <c r="B40" s="142">
        <v>15.252609232607133</v>
      </c>
      <c r="C40" s="142">
        <v>11.834978649898698</v>
      </c>
      <c r="D40" s="143">
        <v>72.912412117494156</v>
      </c>
      <c r="E40" s="144">
        <v>38.401589455863217</v>
      </c>
      <c r="F40" s="142">
        <v>38.873109373032413</v>
      </c>
      <c r="G40" s="143">
        <v>22.725301171104366</v>
      </c>
      <c r="H40" s="144">
        <v>64.833989826324185</v>
      </c>
      <c r="I40" s="142">
        <v>28.231557264271846</v>
      </c>
      <c r="J40" s="143">
        <v>6.9344529094039666</v>
      </c>
      <c r="K40" s="144">
        <v>85.902157911155143</v>
      </c>
      <c r="L40" s="142">
        <v>12.175259819508218</v>
      </c>
      <c r="M40" s="143">
        <v>1.9225822693366461</v>
      </c>
      <c r="N40" s="144">
        <v>96.915404299830016</v>
      </c>
      <c r="O40" s="142">
        <v>2.9721501017987562</v>
      </c>
      <c r="P40" s="142">
        <v>0.11244559837121991</v>
      </c>
      <c r="Q40" s="144">
        <v>67.814189013154476</v>
      </c>
      <c r="R40" s="142">
        <v>16.145722311434486</v>
      </c>
      <c r="S40" s="143">
        <v>16.040088675411045</v>
      </c>
      <c r="T40" s="145">
        <v>49000</v>
      </c>
      <c r="U40" s="146">
        <v>850</v>
      </c>
      <c r="V40" s="147">
        <v>21.490616599999999</v>
      </c>
    </row>
    <row r="41" spans="1:22">
      <c r="A41" s="63" t="s">
        <v>412</v>
      </c>
      <c r="B41" s="142">
        <v>10.500783263429177</v>
      </c>
      <c r="C41" s="142">
        <v>10.505836575875486</v>
      </c>
      <c r="D41" s="143">
        <v>78.993380160695338</v>
      </c>
      <c r="E41" s="144">
        <v>28.258895181109096</v>
      </c>
      <c r="F41" s="142">
        <v>36.133668126936641</v>
      </c>
      <c r="G41" s="143">
        <v>35.60743669195427</v>
      </c>
      <c r="H41" s="144">
        <v>50.625032827354374</v>
      </c>
      <c r="I41" s="142">
        <v>38.042964441409737</v>
      </c>
      <c r="J41" s="143">
        <v>11.332002731235884</v>
      </c>
      <c r="K41" s="144">
        <v>74.593083247345476</v>
      </c>
      <c r="L41" s="142">
        <v>22.950437705954798</v>
      </c>
      <c r="M41" s="143">
        <v>2.4564790466997306</v>
      </c>
      <c r="N41" s="144">
        <v>96.508843423097929</v>
      </c>
      <c r="O41" s="142">
        <v>3.1886736965928661</v>
      </c>
      <c r="P41" s="142">
        <v>0.30248288030920473</v>
      </c>
      <c r="Q41" s="144">
        <v>67.295022765272279</v>
      </c>
      <c r="R41" s="142">
        <v>18.722191850790697</v>
      </c>
      <c r="S41" s="143">
        <v>13.982785383937015</v>
      </c>
      <c r="T41" s="145">
        <v>57600</v>
      </c>
      <c r="U41" s="146">
        <v>1083</v>
      </c>
      <c r="V41" s="147">
        <v>22.3529412</v>
      </c>
    </row>
    <row r="42" spans="1:22">
      <c r="A42" s="63" t="s">
        <v>413</v>
      </c>
      <c r="B42" s="142">
        <v>20.885528624020953</v>
      </c>
      <c r="C42" s="142">
        <v>11.775751735725052</v>
      </c>
      <c r="D42" s="143">
        <v>67.338719640253998</v>
      </c>
      <c r="E42" s="144">
        <v>39.066834301223338</v>
      </c>
      <c r="F42" s="142">
        <v>38.583887126065179</v>
      </c>
      <c r="G42" s="143">
        <v>22.349278572711491</v>
      </c>
      <c r="H42" s="144">
        <v>59.876395055802234</v>
      </c>
      <c r="I42" s="142">
        <v>33.639345573822951</v>
      </c>
      <c r="J42" s="143">
        <v>6.484259370374815</v>
      </c>
      <c r="K42" s="144">
        <v>87.792988124592569</v>
      </c>
      <c r="L42" s="142">
        <v>11.074738542640931</v>
      </c>
      <c r="M42" s="143">
        <v>1.132273332766488</v>
      </c>
      <c r="N42" s="144">
        <v>97.451975012916265</v>
      </c>
      <c r="O42" s="142">
        <v>1.9832323516979005</v>
      </c>
      <c r="P42" s="142">
        <v>0.56479263538584379</v>
      </c>
      <c r="Q42" s="144">
        <v>68.479632816982217</v>
      </c>
      <c r="R42" s="142">
        <v>17.016975464884748</v>
      </c>
      <c r="S42" s="143">
        <v>14.503391718133035</v>
      </c>
      <c r="T42" s="145">
        <v>47300</v>
      </c>
      <c r="U42" s="146">
        <v>883</v>
      </c>
      <c r="V42" s="147">
        <v>21</v>
      </c>
    </row>
    <row r="43" spans="1:22">
      <c r="A43" s="63" t="s">
        <v>414</v>
      </c>
      <c r="B43" s="142">
        <v>12.596725061565575</v>
      </c>
      <c r="C43" s="142">
        <v>14.954307255984405</v>
      </c>
      <c r="D43" s="143">
        <v>72.448967682450018</v>
      </c>
      <c r="E43" s="144">
        <v>31.604321772289811</v>
      </c>
      <c r="F43" s="142">
        <v>43.601779553295806</v>
      </c>
      <c r="G43" s="143">
        <v>24.793898674414383</v>
      </c>
      <c r="H43" s="144">
        <v>60.956005708991668</v>
      </c>
      <c r="I43" s="142">
        <v>31.89440034721353</v>
      </c>
      <c r="J43" s="143">
        <v>7.1495939437948106</v>
      </c>
      <c r="K43" s="144">
        <v>85.903965181019132</v>
      </c>
      <c r="L43" s="142">
        <v>12.667100019783511</v>
      </c>
      <c r="M43" s="143">
        <v>1.4289347991973547</v>
      </c>
      <c r="N43" s="144">
        <v>95.903066785092335</v>
      </c>
      <c r="O43" s="142">
        <v>3.7207119502612218</v>
      </c>
      <c r="P43" s="142">
        <v>0.37622126464644895</v>
      </c>
      <c r="Q43" s="144">
        <v>69.015542936646185</v>
      </c>
      <c r="R43" s="142">
        <v>17.464780848991101</v>
      </c>
      <c r="S43" s="143">
        <v>13.519676214362725</v>
      </c>
      <c r="T43" s="145">
        <v>53320</v>
      </c>
      <c r="U43" s="146">
        <v>930</v>
      </c>
      <c r="V43" s="147">
        <v>21.6243655</v>
      </c>
    </row>
    <row r="44" spans="1:22">
      <c r="A44" s="63" t="s">
        <v>415</v>
      </c>
      <c r="B44" s="142">
        <v>11.119333432001184</v>
      </c>
      <c r="C44" s="142">
        <v>9.808517702212427</v>
      </c>
      <c r="D44" s="143">
        <v>79.072148865786389</v>
      </c>
      <c r="E44" s="144">
        <v>26.996623479054342</v>
      </c>
      <c r="F44" s="142">
        <v>40.280196546334331</v>
      </c>
      <c r="G44" s="143">
        <v>32.723179974611327</v>
      </c>
      <c r="H44" s="144">
        <v>57.368681835329362</v>
      </c>
      <c r="I44" s="142">
        <v>34.342325298559146</v>
      </c>
      <c r="J44" s="143">
        <v>8.2889928661114958</v>
      </c>
      <c r="K44" s="144">
        <v>81.622162091931557</v>
      </c>
      <c r="L44" s="142">
        <v>16.323114322244379</v>
      </c>
      <c r="M44" s="143">
        <v>2.054723585824064</v>
      </c>
      <c r="N44" s="144">
        <v>95.906646229506421</v>
      </c>
      <c r="O44" s="142">
        <v>3.658107251761622</v>
      </c>
      <c r="P44" s="142">
        <v>0.4352465187319573</v>
      </c>
      <c r="Q44" s="144">
        <v>68.313925346524698</v>
      </c>
      <c r="R44" s="142">
        <v>16.905951279423075</v>
      </c>
      <c r="S44" s="143">
        <v>14.780123374052229</v>
      </c>
      <c r="T44" s="145">
        <v>56900</v>
      </c>
      <c r="U44" s="146">
        <v>1028</v>
      </c>
      <c r="V44" s="147">
        <v>21.7297297</v>
      </c>
    </row>
    <row r="45" spans="1:22">
      <c r="A45" s="63" t="s">
        <v>416</v>
      </c>
      <c r="B45" s="142">
        <v>13.29416929734702</v>
      </c>
      <c r="C45" s="142">
        <v>13.499048773859052</v>
      </c>
      <c r="D45" s="143">
        <v>73.20678192879393</v>
      </c>
      <c r="E45" s="144">
        <v>39.389106967615312</v>
      </c>
      <c r="F45" s="142">
        <v>37.547315295107246</v>
      </c>
      <c r="G45" s="143">
        <v>23.063577737277445</v>
      </c>
      <c r="H45" s="144">
        <v>70.911868576643784</v>
      </c>
      <c r="I45" s="142">
        <v>23.903813340740445</v>
      </c>
      <c r="J45" s="143">
        <v>5.1843180826157695</v>
      </c>
      <c r="K45" s="144">
        <v>87.871476253669528</v>
      </c>
      <c r="L45" s="142">
        <v>11.557485824586802</v>
      </c>
      <c r="M45" s="143">
        <v>0.5710379217436764</v>
      </c>
      <c r="N45" s="144">
        <v>98.609426534737736</v>
      </c>
      <c r="O45" s="142">
        <v>1.1660814980317056</v>
      </c>
      <c r="P45" s="142">
        <v>0.22449196723055642</v>
      </c>
      <c r="Q45" s="144">
        <v>68.792800024699744</v>
      </c>
      <c r="R45" s="142">
        <v>15.328969711939239</v>
      </c>
      <c r="S45" s="143">
        <v>15.878230263361019</v>
      </c>
      <c r="T45" s="145">
        <v>47000</v>
      </c>
      <c r="U45" s="146">
        <v>820</v>
      </c>
      <c r="V45" s="147">
        <v>21.324000000000002</v>
      </c>
    </row>
    <row r="46" spans="1:22">
      <c r="A46" s="63" t="s">
        <v>417</v>
      </c>
      <c r="B46" s="142">
        <v>19.757075330580985</v>
      </c>
      <c r="C46" s="142">
        <v>8.5083467959073769</v>
      </c>
      <c r="D46" s="143">
        <v>71.73457787351164</v>
      </c>
      <c r="E46" s="144">
        <v>35.986526487700317</v>
      </c>
      <c r="F46" s="142">
        <v>37.576809227314484</v>
      </c>
      <c r="G46" s="143">
        <v>26.436664284985202</v>
      </c>
      <c r="H46" s="144">
        <v>61.340277457713043</v>
      </c>
      <c r="I46" s="142">
        <v>32.488362446421164</v>
      </c>
      <c r="J46" s="143">
        <v>6.1713600958657873</v>
      </c>
      <c r="K46" s="144">
        <v>81.998223336991174</v>
      </c>
      <c r="L46" s="142">
        <v>14.659211649335493</v>
      </c>
      <c r="M46" s="143">
        <v>3.3425650136733376</v>
      </c>
      <c r="N46" s="144">
        <v>96.620229007633583</v>
      </c>
      <c r="O46" s="142">
        <v>2.9923664122137406</v>
      </c>
      <c r="P46" s="142">
        <v>0.38740458015267176</v>
      </c>
      <c r="Q46" s="144">
        <v>63.049623115577887</v>
      </c>
      <c r="R46" s="142">
        <v>19.240204400380279</v>
      </c>
      <c r="S46" s="143">
        <v>17.710172484041831</v>
      </c>
      <c r="T46" s="145">
        <v>41900</v>
      </c>
      <c r="U46" s="146">
        <v>850</v>
      </c>
      <c r="V46" s="147">
        <v>23.68</v>
      </c>
    </row>
    <row r="47" spans="1:22">
      <c r="A47" s="63" t="s">
        <v>418</v>
      </c>
      <c r="B47" s="142">
        <v>12.320358200332201</v>
      </c>
      <c r="C47" s="142">
        <v>10.543800101104933</v>
      </c>
      <c r="D47" s="143">
        <v>77.135841698562871</v>
      </c>
      <c r="E47" s="144">
        <v>24.436460974922515</v>
      </c>
      <c r="F47" s="142">
        <v>36.264440687517613</v>
      </c>
      <c r="G47" s="143">
        <v>39.299098337559876</v>
      </c>
      <c r="H47" s="144">
        <v>46.008646501452283</v>
      </c>
      <c r="I47" s="142">
        <v>38.677787152702592</v>
      </c>
      <c r="J47" s="143">
        <v>15.313566345845125</v>
      </c>
      <c r="K47" s="144">
        <v>72.866068574781181</v>
      </c>
      <c r="L47" s="142">
        <v>23.217436611454819</v>
      </c>
      <c r="M47" s="143">
        <v>3.9164948137639946</v>
      </c>
      <c r="N47" s="144">
        <v>94.455109324647424</v>
      </c>
      <c r="O47" s="142">
        <v>4.6566640100719594</v>
      </c>
      <c r="P47" s="142">
        <v>0.88822666528061722</v>
      </c>
      <c r="Q47" s="144">
        <v>66.101567070723675</v>
      </c>
      <c r="R47" s="142">
        <v>18.05317693248686</v>
      </c>
      <c r="S47" s="143">
        <v>15.845255996789465</v>
      </c>
      <c r="T47" s="145">
        <v>62000</v>
      </c>
      <c r="U47" s="146">
        <v>1181</v>
      </c>
      <c r="V47" s="147">
        <v>22.8</v>
      </c>
    </row>
    <row r="48" spans="1:22">
      <c r="A48" s="63" t="s">
        <v>419</v>
      </c>
      <c r="B48" s="142">
        <v>20.8194078559352</v>
      </c>
      <c r="C48" s="142">
        <v>10.069594621161484</v>
      </c>
      <c r="D48" s="143">
        <v>69.110997522903318</v>
      </c>
      <c r="E48" s="144">
        <v>34.657836644591612</v>
      </c>
      <c r="F48" s="142">
        <v>39.65801184344231</v>
      </c>
      <c r="G48" s="143">
        <v>25.684151511966078</v>
      </c>
      <c r="H48" s="144">
        <v>58.978836761876572</v>
      </c>
      <c r="I48" s="142">
        <v>36.202456711558384</v>
      </c>
      <c r="J48" s="143">
        <v>4.8187065265650437</v>
      </c>
      <c r="K48" s="144">
        <v>92.844522968197879</v>
      </c>
      <c r="L48" s="142">
        <v>6.4453655884751289</v>
      </c>
      <c r="M48" s="143">
        <v>0.71011144332699094</v>
      </c>
      <c r="N48" s="144">
        <v>98.827272518435137</v>
      </c>
      <c r="O48" s="142">
        <v>1.1727274815648618</v>
      </c>
      <c r="P48" s="142">
        <v>0</v>
      </c>
      <c r="Q48" s="144">
        <v>75.232259086026801</v>
      </c>
      <c r="R48" s="142">
        <v>13.233739724327402</v>
      </c>
      <c r="S48" s="143">
        <v>11.534001189645803</v>
      </c>
      <c r="T48" s="145">
        <v>58300</v>
      </c>
      <c r="U48" s="146">
        <v>896</v>
      </c>
      <c r="V48" s="147">
        <v>18.9176471</v>
      </c>
    </row>
    <row r="49" spans="1:22">
      <c r="A49" s="63" t="s">
        <v>420</v>
      </c>
      <c r="B49" s="142">
        <v>13.816707286326583</v>
      </c>
      <c r="C49" s="142">
        <v>12.288427598957895</v>
      </c>
      <c r="D49" s="143">
        <v>73.894865114715529</v>
      </c>
      <c r="E49" s="144">
        <v>34.496317663932444</v>
      </c>
      <c r="F49" s="142">
        <v>36.542552334294875</v>
      </c>
      <c r="G49" s="143">
        <v>28.961130001772677</v>
      </c>
      <c r="H49" s="144">
        <v>63.894756895201411</v>
      </c>
      <c r="I49" s="142">
        <v>28.854221789471456</v>
      </c>
      <c r="J49" s="143">
        <v>7.2510213153271383</v>
      </c>
      <c r="K49" s="144">
        <v>82.312595037044218</v>
      </c>
      <c r="L49" s="142">
        <v>15.273868452554273</v>
      </c>
      <c r="M49" s="143">
        <v>2.4135365104015012</v>
      </c>
      <c r="N49" s="144">
        <v>96.878021533202173</v>
      </c>
      <c r="O49" s="142">
        <v>2.8522389616266386</v>
      </c>
      <c r="P49" s="142">
        <v>0.26973950517118561</v>
      </c>
      <c r="Q49" s="144">
        <v>67.677889776480114</v>
      </c>
      <c r="R49" s="142">
        <v>15.725473720756556</v>
      </c>
      <c r="S49" s="143">
        <v>16.596636502763335</v>
      </c>
      <c r="T49" s="145">
        <v>51600</v>
      </c>
      <c r="U49" s="146">
        <v>912</v>
      </c>
      <c r="V49" s="147">
        <v>21.3934426</v>
      </c>
    </row>
    <row r="50" spans="1:22">
      <c r="A50" s="63" t="s">
        <v>421</v>
      </c>
      <c r="B50" s="142">
        <v>28.531278132753663</v>
      </c>
      <c r="C50" s="142">
        <v>15.416200074654721</v>
      </c>
      <c r="D50" s="143">
        <v>56.052521792591612</v>
      </c>
      <c r="E50" s="144">
        <v>44.38212785114046</v>
      </c>
      <c r="F50" s="142">
        <v>33.671593637454983</v>
      </c>
      <c r="G50" s="143">
        <v>21.946278511404564</v>
      </c>
      <c r="H50" s="144">
        <v>63.192710091123857</v>
      </c>
      <c r="I50" s="142">
        <v>34.865564180447741</v>
      </c>
      <c r="J50" s="143">
        <v>1.9417257284283946</v>
      </c>
      <c r="K50" s="144">
        <v>89.4241091526128</v>
      </c>
      <c r="L50" s="142">
        <v>9.1803165148734287</v>
      </c>
      <c r="M50" s="143">
        <v>1.3955743325137653</v>
      </c>
      <c r="N50" s="144">
        <v>96.733094873105102</v>
      </c>
      <c r="O50" s="142">
        <v>3.0982796797819794</v>
      </c>
      <c r="P50" s="142">
        <v>0.16862544711292796</v>
      </c>
      <c r="Q50" s="144">
        <v>66.66769324345654</v>
      </c>
      <c r="R50" s="142">
        <v>18.320161069898329</v>
      </c>
      <c r="S50" s="143">
        <v>15.012145686645134</v>
      </c>
      <c r="T50" s="145">
        <v>39500</v>
      </c>
      <c r="U50" s="146">
        <v>740</v>
      </c>
      <c r="V50" s="147">
        <v>22.351144999999999</v>
      </c>
    </row>
    <row r="51" spans="1:22">
      <c r="A51" s="63" t="s">
        <v>422</v>
      </c>
      <c r="B51" s="142">
        <v>10.123231981028203</v>
      </c>
      <c r="C51" s="142">
        <v>13.187092402811892</v>
      </c>
      <c r="D51" s="143">
        <v>76.689675616159903</v>
      </c>
      <c r="E51" s="144">
        <v>29.811078006500541</v>
      </c>
      <c r="F51" s="142">
        <v>34.970882990249187</v>
      </c>
      <c r="G51" s="143">
        <v>35.218039003250276</v>
      </c>
      <c r="H51" s="144">
        <v>54.046895153860333</v>
      </c>
      <c r="I51" s="142">
        <v>32.854247282107977</v>
      </c>
      <c r="J51" s="143">
        <v>13.098857564031693</v>
      </c>
      <c r="K51" s="144">
        <v>76.718424246195966</v>
      </c>
      <c r="L51" s="142">
        <v>20.55418987459937</v>
      </c>
      <c r="M51" s="143">
        <v>2.7273858792046553</v>
      </c>
      <c r="N51" s="144">
        <v>92.603769788876733</v>
      </c>
      <c r="O51" s="142">
        <v>6.7826021351239207</v>
      </c>
      <c r="P51" s="142">
        <v>0.6136280759993461</v>
      </c>
      <c r="Q51" s="144">
        <v>57.513193443650621</v>
      </c>
      <c r="R51" s="142">
        <v>20.358275670574447</v>
      </c>
      <c r="S51" s="143">
        <v>22.128530885774929</v>
      </c>
      <c r="T51" s="145">
        <v>44000</v>
      </c>
      <c r="U51" s="146">
        <v>958</v>
      </c>
      <c r="V51" s="147">
        <v>26.7558528</v>
      </c>
    </row>
    <row r="52" spans="1:22">
      <c r="A52" s="63" t="s">
        <v>423</v>
      </c>
      <c r="B52" s="142">
        <v>15.032242063492063</v>
      </c>
      <c r="C52" s="142">
        <v>13.745039682539684</v>
      </c>
      <c r="D52" s="143">
        <v>71.222718253968253</v>
      </c>
      <c r="E52" s="144">
        <v>38.446167509222576</v>
      </c>
      <c r="F52" s="142">
        <v>37.564899576444873</v>
      </c>
      <c r="G52" s="143">
        <v>23.988932914332558</v>
      </c>
      <c r="H52" s="144">
        <v>69.376726311997118</v>
      </c>
      <c r="I52" s="142">
        <v>26.617372059908391</v>
      </c>
      <c r="J52" s="143">
        <v>4.0059016280944943</v>
      </c>
      <c r="K52" s="144">
        <v>87.391138516305389</v>
      </c>
      <c r="L52" s="142">
        <v>11.488992011527133</v>
      </c>
      <c r="M52" s="143">
        <v>1.1198694721674824</v>
      </c>
      <c r="N52" s="144">
        <v>97.378139157085556</v>
      </c>
      <c r="O52" s="142">
        <v>2.3806931895259549</v>
      </c>
      <c r="P52" s="142">
        <v>0.24116765338848928</v>
      </c>
      <c r="Q52" s="144">
        <v>72.185201958120388</v>
      </c>
      <c r="R52" s="142">
        <v>15.295119794699275</v>
      </c>
      <c r="S52" s="143">
        <v>12.51967824718035</v>
      </c>
      <c r="T52" s="145">
        <v>52301</v>
      </c>
      <c r="U52" s="146">
        <v>870</v>
      </c>
      <c r="V52" s="147">
        <v>19.783783799999998</v>
      </c>
    </row>
    <row r="53" spans="1:22">
      <c r="A53" s="63" t="s">
        <v>424</v>
      </c>
      <c r="B53" s="142">
        <v>20.076621564762938</v>
      </c>
      <c r="C53" s="142">
        <v>11.048121000066436</v>
      </c>
      <c r="D53" s="143">
        <v>68.875257435170624</v>
      </c>
      <c r="E53" s="144">
        <v>39.964522356132939</v>
      </c>
      <c r="F53" s="142">
        <v>43.395767030138607</v>
      </c>
      <c r="G53" s="143">
        <v>16.639710613728457</v>
      </c>
      <c r="H53" s="144">
        <v>69.762644093751319</v>
      </c>
      <c r="I53" s="142">
        <v>26.730188438470371</v>
      </c>
      <c r="J53" s="143">
        <v>3.5071674677782978</v>
      </c>
      <c r="K53" s="144">
        <v>88.583912856175758</v>
      </c>
      <c r="L53" s="142">
        <v>9.3775001538556229</v>
      </c>
      <c r="M53" s="143">
        <v>2.0385869899686138</v>
      </c>
      <c r="N53" s="144">
        <v>97.919188658434891</v>
      </c>
      <c r="O53" s="142">
        <v>2.0270088505097785</v>
      </c>
      <c r="P53" s="142">
        <v>5.3802491055335862E-2</v>
      </c>
      <c r="Q53" s="144">
        <v>67.546657993619775</v>
      </c>
      <c r="R53" s="142">
        <v>17.338712467735572</v>
      </c>
      <c r="S53" s="143">
        <v>15.114629538644653</v>
      </c>
      <c r="T53" s="145">
        <v>42700</v>
      </c>
      <c r="U53" s="146">
        <v>780</v>
      </c>
      <c r="V53" s="147">
        <v>21.5625</v>
      </c>
    </row>
    <row r="54" spans="1:22">
      <c r="A54" s="63" t="s">
        <v>425</v>
      </c>
      <c r="B54" s="142">
        <v>23.47909158018151</v>
      </c>
      <c r="C54" s="142">
        <v>14.746623822137305</v>
      </c>
      <c r="D54" s="143">
        <v>61.774284597681181</v>
      </c>
      <c r="E54" s="144">
        <v>49.94199798122844</v>
      </c>
      <c r="F54" s="142">
        <v>33.782786206065353</v>
      </c>
      <c r="G54" s="143">
        <v>16.275215812706207</v>
      </c>
      <c r="H54" s="144">
        <v>74.718432199254352</v>
      </c>
      <c r="I54" s="142">
        <v>20.021080986121685</v>
      </c>
      <c r="J54" s="143">
        <v>5.2604868146239578</v>
      </c>
      <c r="K54" s="144">
        <v>90.299337975116998</v>
      </c>
      <c r="L54" s="142">
        <v>8.2810181486131711</v>
      </c>
      <c r="M54" s="143">
        <v>1.4196438762698322</v>
      </c>
      <c r="N54" s="144">
        <v>98.191313784449818</v>
      </c>
      <c r="O54" s="142">
        <v>1.5690352919897808</v>
      </c>
      <c r="P54" s="142">
        <v>0.23965092356039883</v>
      </c>
      <c r="Q54" s="144">
        <v>72.123531273858063</v>
      </c>
      <c r="R54" s="142">
        <v>14.482741497992043</v>
      </c>
      <c r="S54" s="143">
        <v>13.393727228149885</v>
      </c>
      <c r="T54" s="145">
        <v>44000</v>
      </c>
      <c r="U54" s="146">
        <v>727</v>
      </c>
      <c r="V54" s="147">
        <v>19.362913899999999</v>
      </c>
    </row>
    <row r="55" spans="1:22">
      <c r="A55" s="63" t="s">
        <v>426</v>
      </c>
      <c r="B55" s="142">
        <v>21.627609294998031</v>
      </c>
      <c r="C55" s="142">
        <v>7.2371012209531305</v>
      </c>
      <c r="D55" s="143">
        <v>71.13528948404884</v>
      </c>
      <c r="E55" s="144">
        <v>35.49800556025626</v>
      </c>
      <c r="F55" s="142">
        <v>33.851081832467059</v>
      </c>
      <c r="G55" s="143">
        <v>30.65091260727668</v>
      </c>
      <c r="H55" s="144">
        <v>62.588213729264041</v>
      </c>
      <c r="I55" s="142">
        <v>29.612317844377234</v>
      </c>
      <c r="J55" s="143">
        <v>7.79946842635872</v>
      </c>
      <c r="K55" s="144">
        <v>84.462066009429918</v>
      </c>
      <c r="L55" s="142">
        <v>15.01464494927847</v>
      </c>
      <c r="M55" s="143">
        <v>0.52328904129161302</v>
      </c>
      <c r="N55" s="144">
        <v>97.61340268537559</v>
      </c>
      <c r="O55" s="142">
        <v>2.1023345832829321</v>
      </c>
      <c r="P55" s="142">
        <v>0.28426273134147817</v>
      </c>
      <c r="Q55" s="144">
        <v>73.228083754820972</v>
      </c>
      <c r="R55" s="142">
        <v>14.461808104128576</v>
      </c>
      <c r="S55" s="143">
        <v>12.310108141050449</v>
      </c>
      <c r="T55" s="145">
        <v>56000</v>
      </c>
      <c r="U55" s="146">
        <v>928</v>
      </c>
      <c r="V55" s="147">
        <v>20.0514139</v>
      </c>
    </row>
    <row r="56" spans="1:22">
      <c r="A56" s="63" t="s">
        <v>427</v>
      </c>
      <c r="B56" s="142">
        <v>12.980068060281964</v>
      </c>
      <c r="C56" s="142">
        <v>10.931630353117956</v>
      </c>
      <c r="D56" s="143">
        <v>76.088301586600082</v>
      </c>
      <c r="E56" s="144">
        <v>24.706351447890881</v>
      </c>
      <c r="F56" s="142">
        <v>35.628250070608566</v>
      </c>
      <c r="G56" s="143">
        <v>39.66539848150056</v>
      </c>
      <c r="H56" s="144">
        <v>42.832485631920093</v>
      </c>
      <c r="I56" s="142">
        <v>41.705073355245034</v>
      </c>
      <c r="J56" s="143">
        <v>15.462441012834875</v>
      </c>
      <c r="K56" s="144">
        <v>68.191662692735662</v>
      </c>
      <c r="L56" s="142">
        <v>26.540891750119215</v>
      </c>
      <c r="M56" s="143">
        <v>5.2674455571451277</v>
      </c>
      <c r="N56" s="144">
        <v>92.110054821278709</v>
      </c>
      <c r="O56" s="142">
        <v>7.4143693589787629</v>
      </c>
      <c r="P56" s="142">
        <v>0.47557581974253138</v>
      </c>
      <c r="Q56" s="144">
        <v>64.694873092620313</v>
      </c>
      <c r="R56" s="142">
        <v>19.583041685062945</v>
      </c>
      <c r="S56" s="143">
        <v>15.722085222316744</v>
      </c>
      <c r="T56" s="145">
        <v>65000</v>
      </c>
      <c r="U56" s="146">
        <v>1242</v>
      </c>
      <c r="V56" s="147">
        <v>23.684210499999999</v>
      </c>
    </row>
    <row r="57" spans="1:22">
      <c r="A57" s="63" t="s">
        <v>428</v>
      </c>
      <c r="B57" s="142">
        <v>14.063654631490245</v>
      </c>
      <c r="C57" s="142">
        <v>8.5698234696743807</v>
      </c>
      <c r="D57" s="143">
        <v>77.366521898835373</v>
      </c>
      <c r="E57" s="144">
        <v>28.242357316862293</v>
      </c>
      <c r="F57" s="142">
        <v>40.597156196815206</v>
      </c>
      <c r="G57" s="143">
        <v>31.160486486322505</v>
      </c>
      <c r="H57" s="144">
        <v>57.77245430380993</v>
      </c>
      <c r="I57" s="142">
        <v>33.829947822662689</v>
      </c>
      <c r="J57" s="143">
        <v>8.3975978735273848</v>
      </c>
      <c r="K57" s="144">
        <v>80.356014879281304</v>
      </c>
      <c r="L57" s="142">
        <v>16.983085345311622</v>
      </c>
      <c r="M57" s="143">
        <v>2.6608997754070747</v>
      </c>
      <c r="N57" s="144">
        <v>95.887791721090196</v>
      </c>
      <c r="O57" s="142">
        <v>3.5788676160759847</v>
      </c>
      <c r="P57" s="142">
        <v>0.53334066283381587</v>
      </c>
      <c r="Q57" s="144">
        <v>68.123726547392593</v>
      </c>
      <c r="R57" s="142">
        <v>16.869152773543874</v>
      </c>
      <c r="S57" s="143">
        <v>15.007120679063535</v>
      </c>
      <c r="T57" s="145">
        <v>57000</v>
      </c>
      <c r="U57" s="146">
        <v>1005</v>
      </c>
      <c r="V57" s="147">
        <v>21.225000000000001</v>
      </c>
    </row>
    <row r="58" spans="1:22">
      <c r="A58" s="63" t="s">
        <v>429</v>
      </c>
      <c r="B58" s="142">
        <v>11.480890844102282</v>
      </c>
      <c r="C58" s="142">
        <v>11.943909815782238</v>
      </c>
      <c r="D58" s="143">
        <v>76.575199340115489</v>
      </c>
      <c r="E58" s="144">
        <v>31.824707339682849</v>
      </c>
      <c r="F58" s="142">
        <v>43.386738201297796</v>
      </c>
      <c r="G58" s="143">
        <v>24.788554459019352</v>
      </c>
      <c r="H58" s="144">
        <v>63.962843646196731</v>
      </c>
      <c r="I58" s="142">
        <v>31.710594401508956</v>
      </c>
      <c r="J58" s="143">
        <v>4.3265619522943135</v>
      </c>
      <c r="K58" s="144">
        <v>90.268495379787296</v>
      </c>
      <c r="L58" s="142">
        <v>8.4721334340675298</v>
      </c>
      <c r="M58" s="143">
        <v>1.2593711861451735</v>
      </c>
      <c r="N58" s="144">
        <v>96.950492350676342</v>
      </c>
      <c r="O58" s="142">
        <v>2.9890285870046678</v>
      </c>
      <c r="P58" s="142">
        <v>6.0479062318988717E-2</v>
      </c>
      <c r="Q58" s="144">
        <v>68.806794824639212</v>
      </c>
      <c r="R58" s="142">
        <v>16.678611609943964</v>
      </c>
      <c r="S58" s="143">
        <v>14.514593565416819</v>
      </c>
      <c r="T58" s="145">
        <v>50000</v>
      </c>
      <c r="U58" s="146">
        <v>899</v>
      </c>
      <c r="V58" s="147">
        <v>21.046153799999999</v>
      </c>
    </row>
    <row r="59" spans="1:22">
      <c r="A59" s="63" t="s">
        <v>430</v>
      </c>
      <c r="B59" s="142">
        <v>20.046962136777225</v>
      </c>
      <c r="C59" s="142">
        <v>14.881127091282654</v>
      </c>
      <c r="D59" s="143">
        <v>65.071910771940125</v>
      </c>
      <c r="E59" s="144">
        <v>34.008191245243559</v>
      </c>
      <c r="F59" s="142">
        <v>40.018009120748246</v>
      </c>
      <c r="G59" s="143">
        <v>25.973799634008195</v>
      </c>
      <c r="H59" s="144">
        <v>67.875312182036822</v>
      </c>
      <c r="I59" s="142">
        <v>26.500786236240863</v>
      </c>
      <c r="J59" s="143">
        <v>5.6239015817223192</v>
      </c>
      <c r="K59" s="144">
        <v>90.560733181325119</v>
      </c>
      <c r="L59" s="142">
        <v>8.2372213490359272</v>
      </c>
      <c r="M59" s="143">
        <v>1.2020454696389435</v>
      </c>
      <c r="N59" s="144">
        <v>99.105156896964715</v>
      </c>
      <c r="O59" s="142">
        <v>0.89484310303528047</v>
      </c>
      <c r="P59" s="142">
        <v>0</v>
      </c>
      <c r="Q59" s="144">
        <v>67.354475727921908</v>
      </c>
      <c r="R59" s="142">
        <v>15.480753047534323</v>
      </c>
      <c r="S59" s="143">
        <v>17.16477122454377</v>
      </c>
      <c r="T59" s="145">
        <v>44400</v>
      </c>
      <c r="U59" s="146">
        <v>790</v>
      </c>
      <c r="V59" s="147">
        <v>20.5108055</v>
      </c>
    </row>
    <row r="60" spans="1:22">
      <c r="A60" s="63" t="s">
        <v>431</v>
      </c>
      <c r="B60" s="142">
        <v>15.128012409447811</v>
      </c>
      <c r="C60" s="142">
        <v>10.85986599075688</v>
      </c>
      <c r="D60" s="143">
        <v>74.012121599795307</v>
      </c>
      <c r="E60" s="144">
        <v>28.034846509422778</v>
      </c>
      <c r="F60" s="142">
        <v>37.193315159416855</v>
      </c>
      <c r="G60" s="143">
        <v>34.771838331160367</v>
      </c>
      <c r="H60" s="144">
        <v>54.371608024879571</v>
      </c>
      <c r="I60" s="142">
        <v>34.592353192267822</v>
      </c>
      <c r="J60" s="143">
        <v>11.036038782852613</v>
      </c>
      <c r="K60" s="144">
        <v>80.967839780953085</v>
      </c>
      <c r="L60" s="142">
        <v>16.403105350745594</v>
      </c>
      <c r="M60" s="143">
        <v>2.6290548683013206</v>
      </c>
      <c r="N60" s="144">
        <v>94.043902528780748</v>
      </c>
      <c r="O60" s="142">
        <v>5.2826554957894549</v>
      </c>
      <c r="P60" s="142">
        <v>0.67344197542979467</v>
      </c>
      <c r="Q60" s="144">
        <v>64.171814953543802</v>
      </c>
      <c r="R60" s="142">
        <v>18.515736732013426</v>
      </c>
      <c r="S60" s="143">
        <v>17.312448314442769</v>
      </c>
      <c r="T60" s="145">
        <v>50000</v>
      </c>
      <c r="U60" s="146">
        <v>987</v>
      </c>
      <c r="V60" s="147">
        <v>22.8013029</v>
      </c>
    </row>
    <row r="61" spans="1:22">
      <c r="A61" s="63" t="s">
        <v>432</v>
      </c>
      <c r="B61" s="142">
        <v>17.001373348042417</v>
      </c>
      <c r="C61" s="142">
        <v>13.140239097642795</v>
      </c>
      <c r="D61" s="143">
        <v>69.858387554314788</v>
      </c>
      <c r="E61" s="144">
        <v>35.450992680018452</v>
      </c>
      <c r="F61" s="142">
        <v>40.783873410449907</v>
      </c>
      <c r="G61" s="143">
        <v>23.765133909531645</v>
      </c>
      <c r="H61" s="144">
        <v>65.35146846413096</v>
      </c>
      <c r="I61" s="142">
        <v>28.908682394479218</v>
      </c>
      <c r="J61" s="143">
        <v>5.7398491413898256</v>
      </c>
      <c r="K61" s="144">
        <v>84.173667978304806</v>
      </c>
      <c r="L61" s="142">
        <v>13.95352547059449</v>
      </c>
      <c r="M61" s="143">
        <v>1.8728065511007124</v>
      </c>
      <c r="N61" s="144">
        <v>95.905467272373741</v>
      </c>
      <c r="O61" s="142">
        <v>3.8767609990631571</v>
      </c>
      <c r="P61" s="142">
        <v>0.21777172856309546</v>
      </c>
      <c r="Q61" s="144">
        <v>70.921429456165569</v>
      </c>
      <c r="R61" s="142">
        <v>16.485438569492874</v>
      </c>
      <c r="S61" s="143">
        <v>12.593131974341553</v>
      </c>
      <c r="T61" s="145">
        <v>54500</v>
      </c>
      <c r="U61" s="146">
        <v>936</v>
      </c>
      <c r="V61" s="147">
        <v>21.010791399999999</v>
      </c>
    </row>
    <row r="62" spans="1:22">
      <c r="A62" s="63" t="s">
        <v>433</v>
      </c>
      <c r="B62" s="142">
        <v>25.904938786339688</v>
      </c>
      <c r="C62" s="142">
        <v>13.211158700678466</v>
      </c>
      <c r="D62" s="143">
        <v>60.883902512981848</v>
      </c>
      <c r="E62" s="144">
        <v>48.515613214662842</v>
      </c>
      <c r="F62" s="142">
        <v>32.572031980690902</v>
      </c>
      <c r="G62" s="143">
        <v>18.912354804646249</v>
      </c>
      <c r="H62" s="144">
        <v>72.248822228631866</v>
      </c>
      <c r="I62" s="142">
        <v>24.226516681088356</v>
      </c>
      <c r="J62" s="143">
        <v>3.5246610902797806</v>
      </c>
      <c r="K62" s="144">
        <v>91.993898623279108</v>
      </c>
      <c r="L62" s="142">
        <v>6.7441072173550278</v>
      </c>
      <c r="M62" s="143">
        <v>1.2619941593658739</v>
      </c>
      <c r="N62" s="144">
        <v>97.36093707436666</v>
      </c>
      <c r="O62" s="142">
        <v>2.5137564696268049</v>
      </c>
      <c r="P62" s="142">
        <v>0.12530645600653773</v>
      </c>
      <c r="Q62" s="144">
        <v>71.661281914595961</v>
      </c>
      <c r="R62" s="142">
        <v>14.325894816206681</v>
      </c>
      <c r="S62" s="143">
        <v>14.012823269197353</v>
      </c>
      <c r="T62" s="145">
        <v>44040</v>
      </c>
      <c r="U62" s="146">
        <v>732</v>
      </c>
      <c r="V62" s="147">
        <v>19.720354</v>
      </c>
    </row>
    <row r="63" spans="1:22">
      <c r="A63" s="63" t="s">
        <v>434</v>
      </c>
      <c r="B63" s="142">
        <v>17.016153305909501</v>
      </c>
      <c r="C63" s="142">
        <v>15.772047757600079</v>
      </c>
      <c r="D63" s="143">
        <v>67.211798936490425</v>
      </c>
      <c r="E63" s="144">
        <v>45.826875740723864</v>
      </c>
      <c r="F63" s="142">
        <v>36.170115780836902</v>
      </c>
      <c r="G63" s="143">
        <v>18.003008478439238</v>
      </c>
      <c r="H63" s="144">
        <v>68.527960302096673</v>
      </c>
      <c r="I63" s="142">
        <v>26.905144913706135</v>
      </c>
      <c r="J63" s="143">
        <v>4.5668947841971805</v>
      </c>
      <c r="K63" s="144">
        <v>89.230339692880406</v>
      </c>
      <c r="L63" s="142">
        <v>9.5914378780828287</v>
      </c>
      <c r="M63" s="143">
        <v>1.1782224290367613</v>
      </c>
      <c r="N63" s="144">
        <v>96.220265892967149</v>
      </c>
      <c r="O63" s="142">
        <v>3.1756125673178195</v>
      </c>
      <c r="P63" s="142">
        <v>0.60412153971502958</v>
      </c>
      <c r="Q63" s="144">
        <v>68.385547785547786</v>
      </c>
      <c r="R63" s="142">
        <v>17.344988344988348</v>
      </c>
      <c r="S63" s="143">
        <v>14.26946386946387</v>
      </c>
      <c r="T63" s="145">
        <v>42500</v>
      </c>
      <c r="U63" s="146">
        <v>785</v>
      </c>
      <c r="V63" s="147">
        <v>21.566666699999999</v>
      </c>
    </row>
    <row r="64" spans="1:22">
      <c r="A64" s="63" t="s">
        <v>435</v>
      </c>
      <c r="B64" s="142">
        <v>7.3309490929263603</v>
      </c>
      <c r="C64" s="142">
        <v>6.917838131322072</v>
      </c>
      <c r="D64" s="143">
        <v>85.751212775751569</v>
      </c>
      <c r="E64" s="144">
        <v>22.276903745975236</v>
      </c>
      <c r="F64" s="142">
        <v>39.583606013804172</v>
      </c>
      <c r="G64" s="143">
        <v>38.139490240220589</v>
      </c>
      <c r="H64" s="144">
        <v>49.951249033386006</v>
      </c>
      <c r="I64" s="142">
        <v>41.250042026695354</v>
      </c>
      <c r="J64" s="143">
        <v>8.7987089399186367</v>
      </c>
      <c r="K64" s="144">
        <v>76.056886917765368</v>
      </c>
      <c r="L64" s="142">
        <v>20.844631310858134</v>
      </c>
      <c r="M64" s="143">
        <v>3.0984817713765054</v>
      </c>
      <c r="N64" s="144">
        <v>94.143015354581976</v>
      </c>
      <c r="O64" s="142">
        <v>5.4909524345834742</v>
      </c>
      <c r="P64" s="142">
        <v>0.36603221083455345</v>
      </c>
      <c r="Q64" s="144">
        <v>60.308444743406483</v>
      </c>
      <c r="R64" s="142">
        <v>21.017685473247568</v>
      </c>
      <c r="S64" s="143">
        <v>18.673869783345946</v>
      </c>
      <c r="T64" s="145">
        <v>50000</v>
      </c>
      <c r="U64" s="146">
        <v>1020</v>
      </c>
      <c r="V64" s="147">
        <v>25</v>
      </c>
    </row>
    <row r="65" spans="1:22">
      <c r="A65" s="63" t="s">
        <v>436</v>
      </c>
      <c r="B65" s="142">
        <v>16.203476983349656</v>
      </c>
      <c r="C65" s="142">
        <v>12.221474045053869</v>
      </c>
      <c r="D65" s="143">
        <v>71.575048971596473</v>
      </c>
      <c r="E65" s="144">
        <v>46.707989860906977</v>
      </c>
      <c r="F65" s="142">
        <v>35.429313907171917</v>
      </c>
      <c r="G65" s="143">
        <v>17.862696231921102</v>
      </c>
      <c r="H65" s="144">
        <v>77.879026592007492</v>
      </c>
      <c r="I65" s="142">
        <v>19.074283037748302</v>
      </c>
      <c r="J65" s="143">
        <v>3.0466903702442036</v>
      </c>
      <c r="K65" s="144">
        <v>89.827762485253643</v>
      </c>
      <c r="L65" s="142">
        <v>9.922139205662603</v>
      </c>
      <c r="M65" s="143">
        <v>0.25009830908375935</v>
      </c>
      <c r="N65" s="144">
        <v>97.317592413392688</v>
      </c>
      <c r="O65" s="142">
        <v>1.8540739307141476</v>
      </c>
      <c r="P65" s="142">
        <v>0.8283336558931681</v>
      </c>
      <c r="Q65" s="144">
        <v>73.350195017708515</v>
      </c>
      <c r="R65" s="142">
        <v>13.946381338075525</v>
      </c>
      <c r="S65" s="143">
        <v>12.703423644215968</v>
      </c>
      <c r="T65" s="145">
        <v>47000</v>
      </c>
      <c r="U65" s="146">
        <v>782</v>
      </c>
      <c r="V65" s="147">
        <v>19.8339623</v>
      </c>
    </row>
    <row r="66" spans="1:22">
      <c r="A66" s="63" t="s">
        <v>437</v>
      </c>
      <c r="B66" s="142">
        <v>19.136282612218441</v>
      </c>
      <c r="C66" s="142">
        <v>15.45940690325717</v>
      </c>
      <c r="D66" s="143">
        <v>65.404310484524387</v>
      </c>
      <c r="E66" s="144">
        <v>43.458510743637987</v>
      </c>
      <c r="F66" s="142">
        <v>35.968907812654713</v>
      </c>
      <c r="G66" s="143">
        <v>20.572581443707296</v>
      </c>
      <c r="H66" s="144">
        <v>70.072734619658547</v>
      </c>
      <c r="I66" s="142">
        <v>26.250126275381351</v>
      </c>
      <c r="J66" s="143">
        <v>3.677139104960097</v>
      </c>
      <c r="K66" s="144">
        <v>91.088264344078297</v>
      </c>
      <c r="L66" s="142">
        <v>7.3655382957708539</v>
      </c>
      <c r="M66" s="143">
        <v>1.5461973601508485</v>
      </c>
      <c r="N66" s="144">
        <v>97.114634297392698</v>
      </c>
      <c r="O66" s="142">
        <v>2.5509382547841701</v>
      </c>
      <c r="P66" s="142">
        <v>0.33442744782312506</v>
      </c>
      <c r="Q66" s="144">
        <v>72.93082564763121</v>
      </c>
      <c r="R66" s="142">
        <v>14.500549002796578</v>
      </c>
      <c r="S66" s="143">
        <v>12.568625349572224</v>
      </c>
      <c r="T66" s="145">
        <v>50400</v>
      </c>
      <c r="U66" s="146">
        <v>818</v>
      </c>
      <c r="V66" s="147">
        <v>19.6666667</v>
      </c>
    </row>
    <row r="67" spans="1:22">
      <c r="A67" s="63" t="s">
        <v>438</v>
      </c>
      <c r="B67" s="142">
        <v>5.3978280928383846</v>
      </c>
      <c r="C67" s="142">
        <v>13.187593157782668</v>
      </c>
      <c r="D67" s="143">
        <v>81.414578749378947</v>
      </c>
      <c r="E67" s="144">
        <v>27.048926652224065</v>
      </c>
      <c r="F67" s="142">
        <v>44.399741158596626</v>
      </c>
      <c r="G67" s="143">
        <v>28.551332189179302</v>
      </c>
      <c r="H67" s="144">
        <v>58.097524002021231</v>
      </c>
      <c r="I67" s="142">
        <v>34.613441131884791</v>
      </c>
      <c r="J67" s="143">
        <v>7.2890348660939868</v>
      </c>
      <c r="K67" s="144">
        <v>79.025332418152502</v>
      </c>
      <c r="L67" s="142">
        <v>18.993726754673009</v>
      </c>
      <c r="M67" s="143">
        <v>1.9809408271744857</v>
      </c>
      <c r="N67" s="144">
        <v>94.93515521473725</v>
      </c>
      <c r="O67" s="142">
        <v>4.4413790107097082</v>
      </c>
      <c r="P67" s="142">
        <v>0.62346577455303809</v>
      </c>
      <c r="Q67" s="144">
        <v>66.290976458641779</v>
      </c>
      <c r="R67" s="142">
        <v>19.06291906640725</v>
      </c>
      <c r="S67" s="143">
        <v>14.646104474950972</v>
      </c>
      <c r="T67" s="145">
        <v>56400</v>
      </c>
      <c r="U67" s="146">
        <v>1020</v>
      </c>
      <c r="V67" s="147">
        <v>23.2542373</v>
      </c>
    </row>
    <row r="68" spans="1:22">
      <c r="A68" s="63" t="s">
        <v>439</v>
      </c>
      <c r="B68" s="142">
        <v>23.331290963441578</v>
      </c>
      <c r="C68" s="142">
        <v>21.764236246495479</v>
      </c>
      <c r="D68" s="143">
        <v>54.90447279006294</v>
      </c>
      <c r="E68" s="144">
        <v>54.04232592295881</v>
      </c>
      <c r="F68" s="142">
        <v>29.483499120991613</v>
      </c>
      <c r="G68" s="143">
        <v>16.47417495604958</v>
      </c>
      <c r="H68" s="144">
        <v>76.52168893763168</v>
      </c>
      <c r="I68" s="142">
        <v>21.313746428468356</v>
      </c>
      <c r="J68" s="143">
        <v>2.1645646338999684</v>
      </c>
      <c r="K68" s="144">
        <v>91.681236771878162</v>
      </c>
      <c r="L68" s="142">
        <v>7.9690807030459192</v>
      </c>
      <c r="M68" s="143">
        <v>0.3496825250759179</v>
      </c>
      <c r="N68" s="144">
        <v>98.394075732460763</v>
      </c>
      <c r="O68" s="142">
        <v>1.6059242675392333</v>
      </c>
      <c r="P68" s="142">
        <v>0</v>
      </c>
      <c r="Q68" s="144">
        <v>66.672635942802401</v>
      </c>
      <c r="R68" s="142">
        <v>16.370441338431096</v>
      </c>
      <c r="S68" s="143">
        <v>16.95692271876651</v>
      </c>
      <c r="T68" s="145">
        <v>35000</v>
      </c>
      <c r="U68" s="146">
        <v>608</v>
      </c>
      <c r="V68" s="147">
        <v>21.190909099999999</v>
      </c>
    </row>
    <row r="69" spans="1:22">
      <c r="A69" s="63" t="s">
        <v>440</v>
      </c>
      <c r="B69" s="142">
        <v>16.168728115474721</v>
      </c>
      <c r="C69" s="142">
        <v>11.303121142655616</v>
      </c>
      <c r="D69" s="143">
        <v>72.528150741869666</v>
      </c>
      <c r="E69" s="144">
        <v>33.826162413910524</v>
      </c>
      <c r="F69" s="142">
        <v>38.787772273421282</v>
      </c>
      <c r="G69" s="143">
        <v>27.386065312668194</v>
      </c>
      <c r="H69" s="144">
        <v>60.545444827494052</v>
      </c>
      <c r="I69" s="142">
        <v>32.173494748657099</v>
      </c>
      <c r="J69" s="143">
        <v>7.2810604238488468</v>
      </c>
      <c r="K69" s="144">
        <v>87.969296102822355</v>
      </c>
      <c r="L69" s="142">
        <v>10.146942763726559</v>
      </c>
      <c r="M69" s="143">
        <v>1.8837611334510882</v>
      </c>
      <c r="N69" s="144">
        <v>97.281392516216741</v>
      </c>
      <c r="O69" s="142">
        <v>2.5819335467240743</v>
      </c>
      <c r="P69" s="142">
        <v>0.13667393705917344</v>
      </c>
      <c r="Q69" s="144">
        <v>64.908636104512098</v>
      </c>
      <c r="R69" s="142">
        <v>16.799920473749236</v>
      </c>
      <c r="S69" s="143">
        <v>18.291443421738663</v>
      </c>
      <c r="T69" s="145">
        <v>45000</v>
      </c>
      <c r="U69" s="146">
        <v>878</v>
      </c>
      <c r="V69" s="147">
        <v>22.74</v>
      </c>
    </row>
    <row r="70" spans="1:22">
      <c r="A70" s="63" t="s">
        <v>441</v>
      </c>
      <c r="B70" s="142">
        <v>12.4503497601738</v>
      </c>
      <c r="C70" s="142">
        <v>10.661632388642774</v>
      </c>
      <c r="D70" s="143">
        <v>76.88801785118342</v>
      </c>
      <c r="E70" s="144">
        <v>21.76809672845048</v>
      </c>
      <c r="F70" s="142">
        <v>28.641231536875907</v>
      </c>
      <c r="G70" s="143">
        <v>49.590671734673613</v>
      </c>
      <c r="H70" s="144">
        <v>39.05460517647635</v>
      </c>
      <c r="I70" s="142">
        <v>39.431794852938921</v>
      </c>
      <c r="J70" s="143">
        <v>21.513599970584721</v>
      </c>
      <c r="K70" s="144">
        <v>64.598698276127408</v>
      </c>
      <c r="L70" s="142">
        <v>28.743521567940373</v>
      </c>
      <c r="M70" s="143">
        <v>6.6577801559322189</v>
      </c>
      <c r="N70" s="144">
        <v>89.704478616189206</v>
      </c>
      <c r="O70" s="142">
        <v>8.7952984429553105</v>
      </c>
      <c r="P70" s="142">
        <v>1.5002229408554812</v>
      </c>
      <c r="Q70" s="144">
        <v>52.79833439736997</v>
      </c>
      <c r="R70" s="142">
        <v>21.627651443237006</v>
      </c>
      <c r="S70" s="143">
        <v>25.574014159393016</v>
      </c>
      <c r="T70" s="145">
        <v>46000</v>
      </c>
      <c r="U70" s="146">
        <v>1150</v>
      </c>
      <c r="V70" s="147">
        <v>29.018181800000001</v>
      </c>
    </row>
    <row r="71" spans="1:22">
      <c r="A71" s="63" t="s">
        <v>442</v>
      </c>
      <c r="B71" s="142">
        <v>9.7742104868351962</v>
      </c>
      <c r="C71" s="142">
        <v>10.808141424749332</v>
      </c>
      <c r="D71" s="143">
        <v>79.417648088415476</v>
      </c>
      <c r="E71" s="144">
        <v>23.591698851233218</v>
      </c>
      <c r="F71" s="142">
        <v>44.239868035045781</v>
      </c>
      <c r="G71" s="143">
        <v>32.168433113720994</v>
      </c>
      <c r="H71" s="144">
        <v>59.668136714443222</v>
      </c>
      <c r="I71" s="142">
        <v>31.334068357221611</v>
      </c>
      <c r="J71" s="143">
        <v>8.9977949283351712</v>
      </c>
      <c r="K71" s="144">
        <v>80.289698503177021</v>
      </c>
      <c r="L71" s="142">
        <v>17.231943595502425</v>
      </c>
      <c r="M71" s="143">
        <v>2.478357901320559</v>
      </c>
      <c r="N71" s="144">
        <v>95.435420301706301</v>
      </c>
      <c r="O71" s="142">
        <v>4.1666468571863247</v>
      </c>
      <c r="P71" s="142">
        <v>0.39793284110736576</v>
      </c>
      <c r="Q71" s="144">
        <v>64.133010145113658</v>
      </c>
      <c r="R71" s="142">
        <v>18.43810196481315</v>
      </c>
      <c r="S71" s="143">
        <v>17.428887890073199</v>
      </c>
      <c r="T71" s="145">
        <v>51000</v>
      </c>
      <c r="U71" s="146">
        <v>950</v>
      </c>
      <c r="V71" s="147">
        <v>23.410909100000001</v>
      </c>
    </row>
    <row r="72" spans="1:22">
      <c r="A72" s="63" t="s">
        <v>443</v>
      </c>
      <c r="B72" s="142">
        <v>12.582083572834474</v>
      </c>
      <c r="C72" s="142">
        <v>13.352841789900891</v>
      </c>
      <c r="D72" s="143">
        <v>74.065074637264644</v>
      </c>
      <c r="E72" s="144">
        <v>28.251734463764187</v>
      </c>
      <c r="F72" s="142">
        <v>36.955476962131392</v>
      </c>
      <c r="G72" s="143">
        <v>34.792788574104428</v>
      </c>
      <c r="H72" s="144">
        <v>54.148791648791651</v>
      </c>
      <c r="I72" s="142">
        <v>34.462438629105293</v>
      </c>
      <c r="J72" s="143">
        <v>11.388769722103055</v>
      </c>
      <c r="K72" s="144">
        <v>77.883446927669468</v>
      </c>
      <c r="L72" s="142">
        <v>18.424406931896232</v>
      </c>
      <c r="M72" s="143">
        <v>3.6921461404342999</v>
      </c>
      <c r="N72" s="144">
        <v>94.932995180295194</v>
      </c>
      <c r="O72" s="142">
        <v>4.669174369547112</v>
      </c>
      <c r="P72" s="142">
        <v>0.39783045015769858</v>
      </c>
      <c r="Q72" s="144">
        <v>70.72544201854825</v>
      </c>
      <c r="R72" s="142">
        <v>16.218056235571275</v>
      </c>
      <c r="S72" s="143">
        <v>13.05650174588048</v>
      </c>
      <c r="T72" s="145">
        <v>65750</v>
      </c>
      <c r="U72" s="146">
        <v>1122</v>
      </c>
      <c r="V72" s="147">
        <v>21.25</v>
      </c>
    </row>
    <row r="73" spans="1:22">
      <c r="A73" s="63" t="s">
        <v>444</v>
      </c>
      <c r="B73" s="142">
        <v>19.812695109261185</v>
      </c>
      <c r="C73" s="142">
        <v>14.67360388484218</v>
      </c>
      <c r="D73" s="143">
        <v>65.513701005896635</v>
      </c>
      <c r="E73" s="144">
        <v>36.86421205492546</v>
      </c>
      <c r="F73" s="142">
        <v>36.165695483538904</v>
      </c>
      <c r="G73" s="143">
        <v>26.970092461535632</v>
      </c>
      <c r="H73" s="144">
        <v>60.505019658739542</v>
      </c>
      <c r="I73" s="142">
        <v>32.405428102454479</v>
      </c>
      <c r="J73" s="143">
        <v>7.08955223880597</v>
      </c>
      <c r="K73" s="144">
        <v>85.020081372074458</v>
      </c>
      <c r="L73" s="142">
        <v>13.256976150917726</v>
      </c>
      <c r="M73" s="143">
        <v>1.7229424770078101</v>
      </c>
      <c r="N73" s="144">
        <v>96.432968767617538</v>
      </c>
      <c r="O73" s="142">
        <v>3.2197542000225501</v>
      </c>
      <c r="P73" s="142">
        <v>0.34727703235990531</v>
      </c>
      <c r="Q73" s="144">
        <v>69.90843112190808</v>
      </c>
      <c r="R73" s="142">
        <v>16.85497404084402</v>
      </c>
      <c r="S73" s="143">
        <v>13.236594837247907</v>
      </c>
      <c r="T73" s="145">
        <v>52000</v>
      </c>
      <c r="U73" s="146">
        <v>940</v>
      </c>
      <c r="V73" s="147">
        <v>21.130203699999999</v>
      </c>
    </row>
    <row r="74" spans="1:22">
      <c r="A74" s="63" t="s">
        <v>445</v>
      </c>
      <c r="B74" s="142">
        <v>16.053238516240633</v>
      </c>
      <c r="C74" s="142">
        <v>7.5797616759561786</v>
      </c>
      <c r="D74" s="143">
        <v>76.366999807803197</v>
      </c>
      <c r="E74" s="144">
        <v>16.773367477592828</v>
      </c>
      <c r="F74" s="142">
        <v>34.285990384847679</v>
      </c>
      <c r="G74" s="143">
        <v>48.940642137559493</v>
      </c>
      <c r="H74" s="144">
        <v>36.161180628097704</v>
      </c>
      <c r="I74" s="142">
        <v>43.284510923921502</v>
      </c>
      <c r="J74" s="143">
        <v>20.554308447980794</v>
      </c>
      <c r="K74" s="144">
        <v>64.826050474407793</v>
      </c>
      <c r="L74" s="142">
        <v>30.17330407280707</v>
      </c>
      <c r="M74" s="143">
        <v>5.000645452785129</v>
      </c>
      <c r="N74" s="144">
        <v>90.075229273800986</v>
      </c>
      <c r="O74" s="142">
        <v>8.6658630003204493</v>
      </c>
      <c r="P74" s="142">
        <v>1.258907725878565</v>
      </c>
      <c r="Q74" s="144">
        <v>58.597779771249158</v>
      </c>
      <c r="R74" s="142">
        <v>20.831464453913433</v>
      </c>
      <c r="S74" s="143">
        <v>20.570755774837409</v>
      </c>
      <c r="T74" s="145">
        <v>57700</v>
      </c>
      <c r="U74" s="146">
        <v>1215</v>
      </c>
      <c r="V74" s="147">
        <v>26.264730100000001</v>
      </c>
    </row>
    <row r="75" spans="1:22">
      <c r="A75" s="63" t="s">
        <v>446</v>
      </c>
      <c r="B75" s="142">
        <v>15.37509704968944</v>
      </c>
      <c r="C75" s="142">
        <v>10.303037655279503</v>
      </c>
      <c r="D75" s="143">
        <v>74.32186529503106</v>
      </c>
      <c r="E75" s="144">
        <v>37.716991057338248</v>
      </c>
      <c r="F75" s="142">
        <v>29.502414996891591</v>
      </c>
      <c r="G75" s="143">
        <v>32.780593945770171</v>
      </c>
      <c r="H75" s="144">
        <v>53.451129686336174</v>
      </c>
      <c r="I75" s="142">
        <v>34.893376369003285</v>
      </c>
      <c r="J75" s="143">
        <v>11.655493944660543</v>
      </c>
      <c r="K75" s="144">
        <v>79.52493529255915</v>
      </c>
      <c r="L75" s="142">
        <v>17.441457598793487</v>
      </c>
      <c r="M75" s="143">
        <v>3.0336071086473599</v>
      </c>
      <c r="N75" s="144">
        <v>96.162176939414962</v>
      </c>
      <c r="O75" s="142">
        <v>3.515375826271038</v>
      </c>
      <c r="P75" s="142">
        <v>0.32244723431399352</v>
      </c>
      <c r="Q75" s="144">
        <v>62.206618311231267</v>
      </c>
      <c r="R75" s="142">
        <v>16.813422701187193</v>
      </c>
      <c r="S75" s="143">
        <v>20.97995898758154</v>
      </c>
      <c r="T75" s="145">
        <v>45000</v>
      </c>
      <c r="U75" s="146">
        <v>930</v>
      </c>
      <c r="V75" s="147">
        <v>23.714285700000001</v>
      </c>
    </row>
    <row r="76" spans="1:22">
      <c r="A76" s="63" t="s">
        <v>447</v>
      </c>
      <c r="B76" s="142">
        <v>13.818266056639834</v>
      </c>
      <c r="C76" s="142">
        <v>12.503619621242834</v>
      </c>
      <c r="D76" s="143">
        <v>73.678114322117338</v>
      </c>
      <c r="E76" s="144">
        <v>34.885706320997976</v>
      </c>
      <c r="F76" s="142">
        <v>36.957279252909608</v>
      </c>
      <c r="G76" s="143">
        <v>28.15701442609241</v>
      </c>
      <c r="H76" s="144">
        <v>66.24663740620133</v>
      </c>
      <c r="I76" s="142">
        <v>25.838878663457454</v>
      </c>
      <c r="J76" s="143">
        <v>7.9144839303412153</v>
      </c>
      <c r="K76" s="144">
        <v>82.199696182404139</v>
      </c>
      <c r="L76" s="142">
        <v>13.471612930704033</v>
      </c>
      <c r="M76" s="143">
        <v>4.3286908868918328</v>
      </c>
      <c r="N76" s="144">
        <v>93.280636768531991</v>
      </c>
      <c r="O76" s="142">
        <v>5.6036953741676587</v>
      </c>
      <c r="P76" s="142">
        <v>1.1156678573003482</v>
      </c>
      <c r="Q76" s="144">
        <v>66.132039297095019</v>
      </c>
      <c r="R76" s="142">
        <v>17.479075486916397</v>
      </c>
      <c r="S76" s="143">
        <v>16.388885215988573</v>
      </c>
      <c r="T76" s="145">
        <v>48190</v>
      </c>
      <c r="U76" s="146">
        <v>863</v>
      </c>
      <c r="V76" s="147">
        <v>21.213171599999999</v>
      </c>
    </row>
    <row r="77" spans="1:22">
      <c r="A77" s="63" t="s">
        <v>448</v>
      </c>
      <c r="B77" s="142">
        <v>17.01866261042532</v>
      </c>
      <c r="C77" s="142">
        <v>12.478792488153045</v>
      </c>
      <c r="D77" s="143">
        <v>70.502544901421643</v>
      </c>
      <c r="E77" s="144">
        <v>38.798708288482239</v>
      </c>
      <c r="F77" s="142">
        <v>37.446716899892358</v>
      </c>
      <c r="G77" s="143">
        <v>23.754574811625403</v>
      </c>
      <c r="H77" s="144">
        <v>60.385745498380174</v>
      </c>
      <c r="I77" s="142">
        <v>33.172606042341599</v>
      </c>
      <c r="J77" s="143">
        <v>6.441648459278233</v>
      </c>
      <c r="K77" s="144">
        <v>80.70090376633955</v>
      </c>
      <c r="L77" s="142">
        <v>18.20914627050929</v>
      </c>
      <c r="M77" s="143">
        <v>1.089949963151158</v>
      </c>
      <c r="N77" s="144">
        <v>97.015389801501385</v>
      </c>
      <c r="O77" s="142">
        <v>2.7966134657521815</v>
      </c>
      <c r="P77" s="142">
        <v>0.18799673274643777</v>
      </c>
      <c r="Q77" s="144">
        <v>73.835226255797664</v>
      </c>
      <c r="R77" s="142">
        <v>15.944526547790113</v>
      </c>
      <c r="S77" s="143">
        <v>10.220247196412226</v>
      </c>
      <c r="T77" s="145">
        <v>61000</v>
      </c>
      <c r="U77" s="146">
        <v>1024</v>
      </c>
      <c r="V77" s="147">
        <v>20.660869600000002</v>
      </c>
    </row>
    <row r="78" spans="1:22">
      <c r="A78" s="63" t="s">
        <v>449</v>
      </c>
      <c r="B78" s="142">
        <v>15.648874708976459</v>
      </c>
      <c r="C78" s="142">
        <v>12.208329740450116</v>
      </c>
      <c r="D78" s="143">
        <v>72.142795550573425</v>
      </c>
      <c r="E78" s="144">
        <v>43.399317406143346</v>
      </c>
      <c r="F78" s="142">
        <v>34.577722618678251</v>
      </c>
      <c r="G78" s="143">
        <v>22.022959975178406</v>
      </c>
      <c r="H78" s="144">
        <v>73.156664434812228</v>
      </c>
      <c r="I78" s="142">
        <v>23.083248170466693</v>
      </c>
      <c r="J78" s="143">
        <v>3.7600873947210767</v>
      </c>
      <c r="K78" s="144">
        <v>89.029054169758552</v>
      </c>
      <c r="L78" s="142">
        <v>9.1533274077939879</v>
      </c>
      <c r="M78" s="143">
        <v>1.8176184224474652</v>
      </c>
      <c r="N78" s="144">
        <v>97.377431588137398</v>
      </c>
      <c r="O78" s="142">
        <v>2.4070335306796169</v>
      </c>
      <c r="P78" s="142">
        <v>0.21553488118298639</v>
      </c>
      <c r="Q78" s="144">
        <v>72.680631968450257</v>
      </c>
      <c r="R78" s="142">
        <v>14.067546294042229</v>
      </c>
      <c r="S78" s="143">
        <v>13.251821737507505</v>
      </c>
      <c r="T78" s="145">
        <v>49000</v>
      </c>
      <c r="U78" s="146">
        <v>830</v>
      </c>
      <c r="V78" s="147">
        <v>20.055843599999999</v>
      </c>
    </row>
    <row r="79" spans="1:22">
      <c r="A79" s="63" t="s">
        <v>450</v>
      </c>
      <c r="B79" s="142">
        <v>12.207855574530372</v>
      </c>
      <c r="C79" s="142">
        <v>10.126860209807271</v>
      </c>
      <c r="D79" s="143">
        <v>77.665284215662354</v>
      </c>
      <c r="E79" s="144">
        <v>29.391359192683698</v>
      </c>
      <c r="F79" s="142">
        <v>45.239022761422447</v>
      </c>
      <c r="G79" s="143">
        <v>25.369618045893855</v>
      </c>
      <c r="H79" s="144">
        <v>71.563145871859021</v>
      </c>
      <c r="I79" s="142">
        <v>22.39530077232677</v>
      </c>
      <c r="J79" s="143">
        <v>6.0415533558142069</v>
      </c>
      <c r="K79" s="144">
        <v>85.399775251030093</v>
      </c>
      <c r="L79" s="142">
        <v>13.129689822254981</v>
      </c>
      <c r="M79" s="143">
        <v>1.4705349267149193</v>
      </c>
      <c r="N79" s="144">
        <v>95.79485066941298</v>
      </c>
      <c r="O79" s="142">
        <v>3.8030895983522139</v>
      </c>
      <c r="P79" s="142">
        <v>0.40205973223480951</v>
      </c>
      <c r="Q79" s="144">
        <v>69.765736414335237</v>
      </c>
      <c r="R79" s="142">
        <v>15.743081079200918</v>
      </c>
      <c r="S79" s="143">
        <v>14.491182506463844</v>
      </c>
      <c r="T79" s="145">
        <v>54000</v>
      </c>
      <c r="U79" s="146">
        <v>908</v>
      </c>
      <c r="V79" s="147">
        <v>20.9006623</v>
      </c>
    </row>
    <row r="80" spans="1:22">
      <c r="A80" s="63" t="s">
        <v>451</v>
      </c>
      <c r="B80" s="142">
        <v>10.63137382909483</v>
      </c>
      <c r="C80" s="142">
        <v>8.567019792872193</v>
      </c>
      <c r="D80" s="143">
        <v>80.801606378032972</v>
      </c>
      <c r="E80" s="144">
        <v>24.084189645490415</v>
      </c>
      <c r="F80" s="142">
        <v>34.254187968115282</v>
      </c>
      <c r="G80" s="143">
        <v>41.661622386394299</v>
      </c>
      <c r="H80" s="144">
        <v>48.936092611369261</v>
      </c>
      <c r="I80" s="142">
        <v>39.171633026719867</v>
      </c>
      <c r="J80" s="143">
        <v>11.892274361910875</v>
      </c>
      <c r="K80" s="144">
        <v>77.373422767425296</v>
      </c>
      <c r="L80" s="142">
        <v>20.065799963857856</v>
      </c>
      <c r="M80" s="143">
        <v>2.5607772687168477</v>
      </c>
      <c r="N80" s="144">
        <v>94.392226597231044</v>
      </c>
      <c r="O80" s="142">
        <v>5.0080746130536555</v>
      </c>
      <c r="P80" s="142">
        <v>0.59969878971530177</v>
      </c>
      <c r="Q80" s="144">
        <v>59.257374083740913</v>
      </c>
      <c r="R80" s="142">
        <v>20.171477266058933</v>
      </c>
      <c r="S80" s="143">
        <v>20.571148650200154</v>
      </c>
      <c r="T80" s="145">
        <v>46800</v>
      </c>
      <c r="U80" s="146">
        <v>1008</v>
      </c>
      <c r="V80" s="147">
        <v>25.099236600000001</v>
      </c>
    </row>
    <row r="81" spans="1:22">
      <c r="A81" s="63" t="s">
        <v>452</v>
      </c>
      <c r="B81" s="142">
        <v>17.216296555341842</v>
      </c>
      <c r="C81" s="142">
        <v>13.918517223290786</v>
      </c>
      <c r="D81" s="143">
        <v>68.865186221367367</v>
      </c>
      <c r="E81" s="144">
        <v>37.702918036052182</v>
      </c>
      <c r="F81" s="142">
        <v>34.822228861667163</v>
      </c>
      <c r="G81" s="143">
        <v>27.474853102280651</v>
      </c>
      <c r="H81" s="144">
        <v>63.185548303225637</v>
      </c>
      <c r="I81" s="142">
        <v>28.134225279635999</v>
      </c>
      <c r="J81" s="143">
        <v>8.6802264171383694</v>
      </c>
      <c r="K81" s="144">
        <v>82.125842270095845</v>
      </c>
      <c r="L81" s="142">
        <v>15.930530511530797</v>
      </c>
      <c r="M81" s="143">
        <v>1.9436272183733512</v>
      </c>
      <c r="N81" s="144">
        <v>95.1515252597695</v>
      </c>
      <c r="O81" s="142">
        <v>4.386476975165535</v>
      </c>
      <c r="P81" s="142">
        <v>0.46199776506496321</v>
      </c>
      <c r="Q81" s="144">
        <v>65.826020043604913</v>
      </c>
      <c r="R81" s="142">
        <v>18.036038181784868</v>
      </c>
      <c r="S81" s="143">
        <v>16.137941774610212</v>
      </c>
      <c r="T81" s="145">
        <v>46500</v>
      </c>
      <c r="U81" s="146">
        <v>850</v>
      </c>
      <c r="V81" s="147">
        <v>21.9</v>
      </c>
    </row>
    <row r="82" spans="1:22">
      <c r="A82" s="63" t="s">
        <v>453</v>
      </c>
      <c r="B82" s="142">
        <v>14.22070998030301</v>
      </c>
      <c r="C82" s="142">
        <v>10.437924855234511</v>
      </c>
      <c r="D82" s="143">
        <v>75.341365164462488</v>
      </c>
      <c r="E82" s="144">
        <v>22.535434265602785</v>
      </c>
      <c r="F82" s="142">
        <v>33.652079546916383</v>
      </c>
      <c r="G82" s="143">
        <v>43.812486187480829</v>
      </c>
      <c r="H82" s="144">
        <v>46.359042216247417</v>
      </c>
      <c r="I82" s="142">
        <v>37.651501288024889</v>
      </c>
      <c r="J82" s="143">
        <v>15.989456495727699</v>
      </c>
      <c r="K82" s="144">
        <v>69.808596489708975</v>
      </c>
      <c r="L82" s="142">
        <v>24.700187896682802</v>
      </c>
      <c r="M82" s="143">
        <v>5.4912156136082224</v>
      </c>
      <c r="N82" s="144">
        <v>92.389957933208237</v>
      </c>
      <c r="O82" s="142">
        <v>6.9673890381053996</v>
      </c>
      <c r="P82" s="142">
        <v>0.6426530286863632</v>
      </c>
      <c r="Q82" s="144">
        <v>62.699642057701219</v>
      </c>
      <c r="R82" s="142">
        <v>18.670844239375999</v>
      </c>
      <c r="S82" s="143">
        <v>18.629513702922782</v>
      </c>
      <c r="T82" s="145">
        <v>59300</v>
      </c>
      <c r="U82" s="146">
        <v>1160</v>
      </c>
      <c r="V82" s="147">
        <v>24.057970999999998</v>
      </c>
    </row>
    <row r="83" spans="1:22">
      <c r="A83" s="63" t="s">
        <v>454</v>
      </c>
      <c r="B83" s="142">
        <v>12.430571642522747</v>
      </c>
      <c r="C83" s="142">
        <v>9.1427247700985337</v>
      </c>
      <c r="D83" s="143">
        <v>78.426703587378725</v>
      </c>
      <c r="E83" s="144">
        <v>29.989208675750351</v>
      </c>
      <c r="F83" s="142">
        <v>35.85447128440476</v>
      </c>
      <c r="G83" s="143">
        <v>34.156320039844893</v>
      </c>
      <c r="H83" s="144">
        <v>57.136052178373816</v>
      </c>
      <c r="I83" s="142">
        <v>33.906171753813837</v>
      </c>
      <c r="J83" s="143">
        <v>8.9577760678123433</v>
      </c>
      <c r="K83" s="144">
        <v>80.338243441607034</v>
      </c>
      <c r="L83" s="142">
        <v>17.602138438779765</v>
      </c>
      <c r="M83" s="143">
        <v>2.0596181196132077</v>
      </c>
      <c r="N83" s="144">
        <v>95.48279646494791</v>
      </c>
      <c r="O83" s="142">
        <v>3.9867531817394148</v>
      </c>
      <c r="P83" s="142">
        <v>0.53045035331266721</v>
      </c>
      <c r="Q83" s="144">
        <v>65.4222611816285</v>
      </c>
      <c r="R83" s="142">
        <v>17.58952832945241</v>
      </c>
      <c r="S83" s="143">
        <v>16.988210488919094</v>
      </c>
      <c r="T83" s="145">
        <v>50800</v>
      </c>
      <c r="U83" s="146">
        <v>987</v>
      </c>
      <c r="V83" s="147">
        <v>22.5619835</v>
      </c>
    </row>
    <row r="84" spans="1:22">
      <c r="A84" s="63" t="s">
        <v>455</v>
      </c>
      <c r="B84" s="142">
        <v>19.211726725939464</v>
      </c>
      <c r="C84" s="142">
        <v>16.006651336634032</v>
      </c>
      <c r="D84" s="143">
        <v>64.781621937426507</v>
      </c>
      <c r="E84" s="144">
        <v>46.789896641795707</v>
      </c>
      <c r="F84" s="142">
        <v>34.645620086735903</v>
      </c>
      <c r="G84" s="143">
        <v>18.564483271468387</v>
      </c>
      <c r="H84" s="144">
        <v>75.815595613945746</v>
      </c>
      <c r="I84" s="142">
        <v>20.306209050480362</v>
      </c>
      <c r="J84" s="143">
        <v>3.8781953355738876</v>
      </c>
      <c r="K84" s="144">
        <v>89.211235893850954</v>
      </c>
      <c r="L84" s="142">
        <v>9.0229420683268717</v>
      </c>
      <c r="M84" s="143">
        <v>1.7658220378221832</v>
      </c>
      <c r="N84" s="144">
        <v>96.856565830446371</v>
      </c>
      <c r="O84" s="142">
        <v>2.9838955098628093</v>
      </c>
      <c r="P84" s="142">
        <v>0.15953865969082084</v>
      </c>
      <c r="Q84" s="144">
        <v>73.376337022405096</v>
      </c>
      <c r="R84" s="142">
        <v>13.818052425572292</v>
      </c>
      <c r="S84" s="143">
        <v>12.805610552022603</v>
      </c>
      <c r="T84" s="145">
        <v>50000</v>
      </c>
      <c r="U84" s="146">
        <v>770</v>
      </c>
      <c r="V84" s="147">
        <v>18.830769199999999</v>
      </c>
    </row>
    <row r="85" spans="1:22">
      <c r="A85" s="63" t="s">
        <v>456</v>
      </c>
      <c r="B85" s="142">
        <v>12.031833197477368</v>
      </c>
      <c r="C85" s="142">
        <v>8.7262430820713028</v>
      </c>
      <c r="D85" s="143">
        <v>79.241923720451325</v>
      </c>
      <c r="E85" s="144">
        <v>19.830930461467201</v>
      </c>
      <c r="F85" s="142">
        <v>39.311976310412994</v>
      </c>
      <c r="G85" s="143">
        <v>40.857093228119808</v>
      </c>
      <c r="H85" s="144">
        <v>47.117727508528127</v>
      </c>
      <c r="I85" s="142">
        <v>38.604530520491096</v>
      </c>
      <c r="J85" s="143">
        <v>14.277741970980776</v>
      </c>
      <c r="K85" s="144">
        <v>72.511375526194115</v>
      </c>
      <c r="L85" s="142">
        <v>24.575516461055553</v>
      </c>
      <c r="M85" s="143">
        <v>2.9131080127503224</v>
      </c>
      <c r="N85" s="144">
        <v>93.326749813351256</v>
      </c>
      <c r="O85" s="142">
        <v>6.1012573135074195</v>
      </c>
      <c r="P85" s="142">
        <v>0.57199287314132063</v>
      </c>
      <c r="Q85" s="144">
        <v>63.179232580288257</v>
      </c>
      <c r="R85" s="142">
        <v>19.907319851829538</v>
      </c>
      <c r="S85" s="143">
        <v>16.913447567882205</v>
      </c>
      <c r="T85" s="145">
        <v>58200</v>
      </c>
      <c r="U85" s="146">
        <v>1147</v>
      </c>
      <c r="V85" s="147">
        <v>24.266666699999998</v>
      </c>
    </row>
    <row r="86" spans="1:22">
      <c r="A86" s="63" t="s">
        <v>457</v>
      </c>
      <c r="B86" s="142">
        <v>18.960850414626343</v>
      </c>
      <c r="C86" s="142">
        <v>13.750338344939589</v>
      </c>
      <c r="D86" s="143">
        <v>67.288811240434072</v>
      </c>
      <c r="E86" s="144">
        <v>24.818200080353556</v>
      </c>
      <c r="F86" s="142">
        <v>38.21615106468461</v>
      </c>
      <c r="G86" s="143">
        <v>36.965648854961827</v>
      </c>
      <c r="H86" s="144">
        <v>47.212929852219276</v>
      </c>
      <c r="I86" s="142">
        <v>34.321528819164072</v>
      </c>
      <c r="J86" s="143">
        <v>18.465541328616656</v>
      </c>
      <c r="K86" s="144">
        <v>69.113170843345912</v>
      </c>
      <c r="L86" s="142">
        <v>24.918945722241293</v>
      </c>
      <c r="M86" s="143">
        <v>5.9678834344127862</v>
      </c>
      <c r="N86" s="144">
        <v>92.635146879888751</v>
      </c>
      <c r="O86" s="142">
        <v>6.6534851381887705</v>
      </c>
      <c r="P86" s="142">
        <v>0.7113679819224753</v>
      </c>
      <c r="Q86" s="144">
        <v>61.401117952720853</v>
      </c>
      <c r="R86" s="142">
        <v>19.994290893491296</v>
      </c>
      <c r="S86" s="143">
        <v>18.604591153787847</v>
      </c>
      <c r="T86" s="145">
        <v>55000</v>
      </c>
      <c r="U86" s="146">
        <v>1052</v>
      </c>
      <c r="V86" s="147">
        <v>24.7283951</v>
      </c>
    </row>
    <row r="87" spans="1:22">
      <c r="A87" s="63" t="s">
        <v>458</v>
      </c>
      <c r="B87" s="142">
        <v>13.514364919354838</v>
      </c>
      <c r="C87" s="142">
        <v>8.7197580645161299</v>
      </c>
      <c r="D87" s="143">
        <v>77.765877016129039</v>
      </c>
      <c r="E87" s="144">
        <v>31.022135416666668</v>
      </c>
      <c r="F87" s="142">
        <v>39.122178819444443</v>
      </c>
      <c r="G87" s="143">
        <v>29.855685763888889</v>
      </c>
      <c r="H87" s="144">
        <v>54.724087856235251</v>
      </c>
      <c r="I87" s="142">
        <v>35.48738428026865</v>
      </c>
      <c r="J87" s="143">
        <v>9.7885278634960979</v>
      </c>
      <c r="K87" s="144">
        <v>69.520557609278427</v>
      </c>
      <c r="L87" s="142">
        <v>28.018737477777467</v>
      </c>
      <c r="M87" s="143">
        <v>2.4607049129440983</v>
      </c>
      <c r="N87" s="144">
        <v>95.513228240876032</v>
      </c>
      <c r="O87" s="142">
        <v>3.6375513572054805</v>
      </c>
      <c r="P87" s="142">
        <v>0.84922040191848169</v>
      </c>
      <c r="Q87" s="144">
        <v>66.769368251872308</v>
      </c>
      <c r="R87" s="142">
        <v>18.979786460729979</v>
      </c>
      <c r="S87" s="143">
        <v>14.250845287397715</v>
      </c>
      <c r="T87" s="145">
        <v>57000</v>
      </c>
      <c r="U87" s="146">
        <v>1085</v>
      </c>
      <c r="V87" s="147">
        <v>22.545000000000002</v>
      </c>
    </row>
    <row r="88" spans="1:22">
      <c r="A88" s="63" t="s">
        <v>459</v>
      </c>
      <c r="B88" s="142">
        <v>11.711582568807339</v>
      </c>
      <c r="C88" s="142">
        <v>8.2210435779816518</v>
      </c>
      <c r="D88" s="143">
        <v>80.067373853211009</v>
      </c>
      <c r="E88" s="144">
        <v>28.283284936794701</v>
      </c>
      <c r="F88" s="142">
        <v>41.421641077359112</v>
      </c>
      <c r="G88" s="143">
        <v>30.295073985846187</v>
      </c>
      <c r="H88" s="144">
        <v>57.451278593938639</v>
      </c>
      <c r="I88" s="142">
        <v>35.076276634107337</v>
      </c>
      <c r="J88" s="143">
        <v>7.4724447719540299</v>
      </c>
      <c r="K88" s="144">
        <v>82.327657143963521</v>
      </c>
      <c r="L88" s="142">
        <v>15.665508194816887</v>
      </c>
      <c r="M88" s="143">
        <v>2.0068346612195902</v>
      </c>
      <c r="N88" s="144">
        <v>96.333763732656365</v>
      </c>
      <c r="O88" s="142">
        <v>3.3702455464612422</v>
      </c>
      <c r="P88" s="142">
        <v>0.29599072088239153</v>
      </c>
      <c r="Q88" s="144">
        <v>70.995632448989582</v>
      </c>
      <c r="R88" s="142">
        <v>16.022590166999837</v>
      </c>
      <c r="S88" s="143">
        <v>12.981777384010579</v>
      </c>
      <c r="T88" s="145">
        <v>60600</v>
      </c>
      <c r="U88" s="146">
        <v>1040</v>
      </c>
      <c r="V88" s="147">
        <v>20.495575200000001</v>
      </c>
    </row>
    <row r="89" spans="1:22">
      <c r="A89" s="63" t="s">
        <v>460</v>
      </c>
      <c r="B89" s="142">
        <v>13.004868030729444</v>
      </c>
      <c r="C89" s="142">
        <v>10.5803605385259</v>
      </c>
      <c r="D89" s="143">
        <v>76.414771430744651</v>
      </c>
      <c r="E89" s="144">
        <v>31.405881427897469</v>
      </c>
      <c r="F89" s="142">
        <v>31.777008963673531</v>
      </c>
      <c r="G89" s="143">
        <v>36.817109608429</v>
      </c>
      <c r="H89" s="144">
        <v>53.100690339623746</v>
      </c>
      <c r="I89" s="142">
        <v>37.676780944874992</v>
      </c>
      <c r="J89" s="143">
        <v>9.2225287155012623</v>
      </c>
      <c r="K89" s="144">
        <v>81.330872123157505</v>
      </c>
      <c r="L89" s="142">
        <v>16.309457775999565</v>
      </c>
      <c r="M89" s="143">
        <v>2.3596701008429344</v>
      </c>
      <c r="N89" s="144">
        <v>94.753224429591</v>
      </c>
      <c r="O89" s="142">
        <v>4.7392291566251066</v>
      </c>
      <c r="P89" s="142">
        <v>0.50754641378389209</v>
      </c>
      <c r="Q89" s="144">
        <v>67.642459967271265</v>
      </c>
      <c r="R89" s="142">
        <v>16.639178525835995</v>
      </c>
      <c r="S89" s="143">
        <v>15.718361506892741</v>
      </c>
      <c r="T89" s="145">
        <v>57000</v>
      </c>
      <c r="U89" s="146">
        <v>1043</v>
      </c>
      <c r="V89" s="147">
        <v>22.152000000000001</v>
      </c>
    </row>
    <row r="90" spans="1:22">
      <c r="A90" s="63" t="s">
        <v>461</v>
      </c>
      <c r="B90" s="142">
        <v>12.073848939472324</v>
      </c>
      <c r="C90" s="142">
        <v>8.6006207966890855</v>
      </c>
      <c r="D90" s="143">
        <v>79.325530263838601</v>
      </c>
      <c r="E90" s="144">
        <v>24.067862211327569</v>
      </c>
      <c r="F90" s="142">
        <v>28.949614441808997</v>
      </c>
      <c r="G90" s="143">
        <v>46.982523346863431</v>
      </c>
      <c r="H90" s="144">
        <v>37.246223768259981</v>
      </c>
      <c r="I90" s="142">
        <v>41.280761147518916</v>
      </c>
      <c r="J90" s="143">
        <v>21.473015084221096</v>
      </c>
      <c r="K90" s="144">
        <v>62.521590089404476</v>
      </c>
      <c r="L90" s="142">
        <v>31.496714335819366</v>
      </c>
      <c r="M90" s="143">
        <v>5.9816955747761575</v>
      </c>
      <c r="N90" s="144">
        <v>88.234858979704384</v>
      </c>
      <c r="O90" s="142">
        <v>11.003214482656588</v>
      </c>
      <c r="P90" s="142">
        <v>0.76192653763903639</v>
      </c>
      <c r="Q90" s="144">
        <v>55.614960899330804</v>
      </c>
      <c r="R90" s="142">
        <v>22.78411560358672</v>
      </c>
      <c r="S90" s="143">
        <v>21.600923497082476</v>
      </c>
      <c r="T90" s="145">
        <v>53000</v>
      </c>
      <c r="U90" s="146">
        <v>1250</v>
      </c>
      <c r="V90" s="147">
        <v>27.411428600000001</v>
      </c>
    </row>
    <row r="91" spans="1:22">
      <c r="A91" s="63" t="s">
        <v>462</v>
      </c>
      <c r="B91" s="142">
        <v>10.60974096203968</v>
      </c>
      <c r="C91" s="142">
        <v>11.969645928263684</v>
      </c>
      <c r="D91" s="143">
        <v>77.420613109696632</v>
      </c>
      <c r="E91" s="144">
        <v>32.174124862084277</v>
      </c>
      <c r="F91" s="142">
        <v>42.574044620212355</v>
      </c>
      <c r="G91" s="143">
        <v>25.251830517703361</v>
      </c>
      <c r="H91" s="144">
        <v>64.361920393926965</v>
      </c>
      <c r="I91" s="142">
        <v>29.129446671506582</v>
      </c>
      <c r="J91" s="143">
        <v>6.5086329345664593</v>
      </c>
      <c r="K91" s="144">
        <v>85.837983451991533</v>
      </c>
      <c r="L91" s="142">
        <v>12.755334555360886</v>
      </c>
      <c r="M91" s="143">
        <v>1.40668199264758</v>
      </c>
      <c r="N91" s="144">
        <v>96.540279230852491</v>
      </c>
      <c r="O91" s="142">
        <v>3.1992496121793716</v>
      </c>
      <c r="P91" s="142">
        <v>0.2604711569681446</v>
      </c>
      <c r="Q91" s="144">
        <v>67.412448171660145</v>
      </c>
      <c r="R91" s="142">
        <v>16.854224741736747</v>
      </c>
      <c r="S91" s="143">
        <v>15.733327086603104</v>
      </c>
      <c r="T91" s="145">
        <v>50500</v>
      </c>
      <c r="U91" s="146">
        <v>880</v>
      </c>
      <c r="V91" s="147">
        <v>21.717246500000002</v>
      </c>
    </row>
    <row r="92" spans="1:22">
      <c r="A92" s="63" t="s">
        <v>463</v>
      </c>
      <c r="B92" s="142">
        <v>13.612069055333867</v>
      </c>
      <c r="C92" s="142">
        <v>7.7890415811462681</v>
      </c>
      <c r="D92" s="143">
        <v>78.598889363519859</v>
      </c>
      <c r="E92" s="144">
        <v>23.289770166741775</v>
      </c>
      <c r="F92" s="142">
        <v>33.76656151419558</v>
      </c>
      <c r="G92" s="143">
        <v>42.943668319062638</v>
      </c>
      <c r="H92" s="144">
        <v>45.165116022505792</v>
      </c>
      <c r="I92" s="142">
        <v>37.619975729047916</v>
      </c>
      <c r="J92" s="143">
        <v>17.214908248446292</v>
      </c>
      <c r="K92" s="144">
        <v>65.720927091189481</v>
      </c>
      <c r="L92" s="142">
        <v>27.608991748933441</v>
      </c>
      <c r="M92" s="143">
        <v>6.6700811598770784</v>
      </c>
      <c r="N92" s="144">
        <v>91.114081400788621</v>
      </c>
      <c r="O92" s="142">
        <v>7.8420102920537333</v>
      </c>
      <c r="P92" s="142">
        <v>1.0439083071576556</v>
      </c>
      <c r="Q92" s="144">
        <v>60.238040868644795</v>
      </c>
      <c r="R92" s="142">
        <v>19.981656167955826</v>
      </c>
      <c r="S92" s="143">
        <v>19.780302963399386</v>
      </c>
      <c r="T92" s="145">
        <v>57100</v>
      </c>
      <c r="U92" s="146">
        <v>1230</v>
      </c>
      <c r="V92" s="147">
        <v>25.441696100000001</v>
      </c>
    </row>
    <row r="93" spans="1:22">
      <c r="A93" s="63" t="s">
        <v>867</v>
      </c>
      <c r="B93" s="142">
        <v>13.779950812187975</v>
      </c>
      <c r="C93" s="142">
        <v>12.524483454339277</v>
      </c>
      <c r="D93" s="143">
        <v>73.695565733472748</v>
      </c>
      <c r="E93" s="144">
        <v>38.406298982976708</v>
      </c>
      <c r="F93" s="142">
        <v>37.905685366772381</v>
      </c>
      <c r="G93" s="143">
        <v>23.688015650250914</v>
      </c>
      <c r="H93" s="144">
        <v>67.320404526906628</v>
      </c>
      <c r="I93" s="142">
        <v>26.321614702108381</v>
      </c>
      <c r="J93" s="143">
        <v>6.3579807709849847</v>
      </c>
      <c r="K93" s="144">
        <v>85.7228931845831</v>
      </c>
      <c r="L93" s="142">
        <v>12.614220308476384</v>
      </c>
      <c r="M93" s="143">
        <v>1.662886506940527</v>
      </c>
      <c r="N93" s="144">
        <v>96.506848597817665</v>
      </c>
      <c r="O93" s="142">
        <v>3.1732360148281566</v>
      </c>
      <c r="P93" s="142">
        <v>0.31991538735417935</v>
      </c>
      <c r="Q93" s="144">
        <v>70.120716394153064</v>
      </c>
      <c r="R93" s="142">
        <v>17.301774631840892</v>
      </c>
      <c r="S93" s="143">
        <v>12.577508974006047</v>
      </c>
      <c r="T93" s="145">
        <v>53000</v>
      </c>
      <c r="U93" s="146">
        <v>907</v>
      </c>
      <c r="V93" s="147">
        <v>20.468571399999998</v>
      </c>
    </row>
    <row r="94" spans="1:22">
      <c r="A94" s="63" t="s">
        <v>464</v>
      </c>
      <c r="B94" s="142">
        <v>13.400313152400836</v>
      </c>
      <c r="C94" s="142">
        <v>10.441675365344468</v>
      </c>
      <c r="D94" s="143">
        <v>76.158011482254693</v>
      </c>
      <c r="E94" s="144">
        <v>26.673126323854163</v>
      </c>
      <c r="F94" s="142">
        <v>41.254675740231647</v>
      </c>
      <c r="G94" s="143">
        <v>32.07219793591419</v>
      </c>
      <c r="H94" s="144">
        <v>54.708815317112091</v>
      </c>
      <c r="I94" s="142">
        <v>33.727562824092537</v>
      </c>
      <c r="J94" s="143">
        <v>11.563621858795372</v>
      </c>
      <c r="K94" s="144">
        <v>78.235901897873731</v>
      </c>
      <c r="L94" s="142">
        <v>18.949371907118387</v>
      </c>
      <c r="M94" s="143">
        <v>2.8147261950078852</v>
      </c>
      <c r="N94" s="144">
        <v>94.781470749262226</v>
      </c>
      <c r="O94" s="142">
        <v>5.0990158505481595</v>
      </c>
      <c r="P94" s="142">
        <v>0.11951340018961903</v>
      </c>
      <c r="Q94" s="144">
        <v>69.36136269342866</v>
      </c>
      <c r="R94" s="142">
        <v>16.944010214292046</v>
      </c>
      <c r="S94" s="143">
        <v>13.694627092279296</v>
      </c>
      <c r="T94" s="145">
        <v>61700</v>
      </c>
      <c r="U94" s="146">
        <v>1070</v>
      </c>
      <c r="V94" s="147">
        <v>21.181598099999999</v>
      </c>
    </row>
    <row r="95" spans="1:22">
      <c r="A95" s="63" t="s">
        <v>465</v>
      </c>
      <c r="B95" s="142">
        <v>19.633835911494028</v>
      </c>
      <c r="C95" s="142">
        <v>14.265713726258078</v>
      </c>
      <c r="D95" s="143">
        <v>66.100450362247898</v>
      </c>
      <c r="E95" s="144">
        <v>38.29634536822347</v>
      </c>
      <c r="F95" s="142">
        <v>38.86654363633496</v>
      </c>
      <c r="G95" s="143">
        <v>22.837110995441567</v>
      </c>
      <c r="H95" s="144">
        <v>63.10645936126118</v>
      </c>
      <c r="I95" s="142">
        <v>31.375031433997275</v>
      </c>
      <c r="J95" s="143">
        <v>5.5185092047415472</v>
      </c>
      <c r="K95" s="144">
        <v>84.939341236222404</v>
      </c>
      <c r="L95" s="142">
        <v>13.319320109687263</v>
      </c>
      <c r="M95" s="143">
        <v>1.7413386540903317</v>
      </c>
      <c r="N95" s="144">
        <v>96.991673925814879</v>
      </c>
      <c r="O95" s="142">
        <v>2.8000729291169502</v>
      </c>
      <c r="P95" s="142">
        <v>0.20825314506816844</v>
      </c>
      <c r="Q95" s="144">
        <v>54.125033725540405</v>
      </c>
      <c r="R95" s="142">
        <v>22.649112618153715</v>
      </c>
      <c r="S95" s="143">
        <v>23.225853656305876</v>
      </c>
      <c r="T95" s="145">
        <v>50300</v>
      </c>
      <c r="U95" s="146">
        <v>884</v>
      </c>
      <c r="V95" s="147">
        <v>21.06</v>
      </c>
    </row>
    <row r="96" spans="1:22">
      <c r="A96" s="63" t="s">
        <v>466</v>
      </c>
      <c r="B96" s="142">
        <v>15.703080779493813</v>
      </c>
      <c r="C96" s="142">
        <v>17.099269561467345</v>
      </c>
      <c r="D96" s="143">
        <v>67.197649659038845</v>
      </c>
      <c r="E96" s="144">
        <v>45.092677733146203</v>
      </c>
      <c r="F96" s="142">
        <v>34.19880946619562</v>
      </c>
      <c r="G96" s="143">
        <v>20.708512800658184</v>
      </c>
      <c r="H96" s="144">
        <v>73.756858215420152</v>
      </c>
      <c r="I96" s="142">
        <v>22.653768408894024</v>
      </c>
      <c r="J96" s="143">
        <v>3.5893733756858213</v>
      </c>
      <c r="K96" s="144">
        <v>86.234002962062803</v>
      </c>
      <c r="L96" s="142">
        <v>11.696350586716289</v>
      </c>
      <c r="M96" s="143">
        <v>2.0696464512209016</v>
      </c>
      <c r="N96" s="144">
        <v>97.92214488270173</v>
      </c>
      <c r="O96" s="142">
        <v>2.0778551172982729</v>
      </c>
      <c r="P96" s="142">
        <v>0</v>
      </c>
      <c r="Q96" s="144">
        <v>62.909580863267401</v>
      </c>
      <c r="R96" s="142">
        <v>20.826193065189631</v>
      </c>
      <c r="S96" s="143">
        <v>16.264226071542971</v>
      </c>
      <c r="T96" s="145">
        <v>44300</v>
      </c>
      <c r="U96" s="146">
        <v>733</v>
      </c>
      <c r="V96" s="147">
        <v>21.424778799999999</v>
      </c>
    </row>
    <row r="97" spans="1:22">
      <c r="A97" s="63" t="s">
        <v>467</v>
      </c>
      <c r="B97" s="142">
        <v>12.277793954054397</v>
      </c>
      <c r="C97" s="142">
        <v>11.756668981118553</v>
      </c>
      <c r="D97" s="143">
        <v>75.965537064827046</v>
      </c>
      <c r="E97" s="144">
        <v>20.813910991709573</v>
      </c>
      <c r="F97" s="142">
        <v>35.584722017401567</v>
      </c>
      <c r="G97" s="143">
        <v>43.601366990888863</v>
      </c>
      <c r="H97" s="144">
        <v>39.231099457000973</v>
      </c>
      <c r="I97" s="142">
        <v>42.249501090639072</v>
      </c>
      <c r="J97" s="143">
        <v>18.519399452359959</v>
      </c>
      <c r="K97" s="144">
        <v>61.386973779535857</v>
      </c>
      <c r="L97" s="142">
        <v>31.804684922467828</v>
      </c>
      <c r="M97" s="143">
        <v>6.8083412979963063</v>
      </c>
      <c r="N97" s="144">
        <v>91.014714228890455</v>
      </c>
      <c r="O97" s="142">
        <v>8.2366036685737463</v>
      </c>
      <c r="P97" s="142">
        <v>0.74868210253580292</v>
      </c>
      <c r="Q97" s="144">
        <v>66.394189716873413</v>
      </c>
      <c r="R97" s="142">
        <v>17.672624701378695</v>
      </c>
      <c r="S97" s="143">
        <v>15.933185581747884</v>
      </c>
      <c r="T97" s="145">
        <v>68000</v>
      </c>
      <c r="U97" s="146">
        <v>1350</v>
      </c>
      <c r="V97" s="147">
        <v>24.335664300000001</v>
      </c>
    </row>
    <row r="98" spans="1:22">
      <c r="A98" s="63" t="s">
        <v>468</v>
      </c>
      <c r="B98" s="142">
        <v>17.138640030206297</v>
      </c>
      <c r="C98" s="142">
        <v>13.077952836988981</v>
      </c>
      <c r="D98" s="143">
        <v>69.783407132804726</v>
      </c>
      <c r="E98" s="144">
        <v>32.967090875556607</v>
      </c>
      <c r="F98" s="142">
        <v>40.104866545464127</v>
      </c>
      <c r="G98" s="143">
        <v>26.928042578979266</v>
      </c>
      <c r="H98" s="144">
        <v>66.186745712470881</v>
      </c>
      <c r="I98" s="142">
        <v>26.832219231118238</v>
      </c>
      <c r="J98" s="143">
        <v>6.9810350564108763</v>
      </c>
      <c r="K98" s="144">
        <v>84.826013765475508</v>
      </c>
      <c r="L98" s="142">
        <v>14.417524345287564</v>
      </c>
      <c r="M98" s="143">
        <v>0.75646188923693236</v>
      </c>
      <c r="N98" s="144">
        <v>96.461503372324131</v>
      </c>
      <c r="O98" s="142">
        <v>3.5384966276758663</v>
      </c>
      <c r="P98" s="142">
        <v>0</v>
      </c>
      <c r="Q98" s="144">
        <v>65.310126979478284</v>
      </c>
      <c r="R98" s="142">
        <v>16.710248310775473</v>
      </c>
      <c r="S98" s="143">
        <v>17.97962470974625</v>
      </c>
      <c r="T98" s="145">
        <v>47250</v>
      </c>
      <c r="U98" s="146">
        <v>870</v>
      </c>
      <c r="V98" s="147">
        <v>22.5</v>
      </c>
    </row>
    <row r="99" spans="1:22">
      <c r="A99" s="63" t="s">
        <v>469</v>
      </c>
      <c r="B99" s="142">
        <v>18.872323278839513</v>
      </c>
      <c r="C99" s="142">
        <v>16.382684780105919</v>
      </c>
      <c r="D99" s="143">
        <v>64.744991941054579</v>
      </c>
      <c r="E99" s="144">
        <v>29.08682634730539</v>
      </c>
      <c r="F99" s="142">
        <v>30.077345309381236</v>
      </c>
      <c r="G99" s="143">
        <v>40.835828343313374</v>
      </c>
      <c r="H99" s="144">
        <v>55.671813193824171</v>
      </c>
      <c r="I99" s="142">
        <v>33.676789587852497</v>
      </c>
      <c r="J99" s="143">
        <v>10.651397218323339</v>
      </c>
      <c r="K99" s="144">
        <v>78.939160898914807</v>
      </c>
      <c r="L99" s="142">
        <v>19.409553106041187</v>
      </c>
      <c r="M99" s="143">
        <v>1.6512859950440057</v>
      </c>
      <c r="N99" s="144">
        <v>97.03708008834127</v>
      </c>
      <c r="O99" s="142">
        <v>2.9629199116587239</v>
      </c>
      <c r="P99" s="142">
        <v>0</v>
      </c>
      <c r="Q99" s="144">
        <v>70.854324902992545</v>
      </c>
      <c r="R99" s="142">
        <v>15.141291813445863</v>
      </c>
      <c r="S99" s="143">
        <v>14.004383283561603</v>
      </c>
      <c r="T99" s="145">
        <v>52100</v>
      </c>
      <c r="U99" s="146">
        <v>990</v>
      </c>
      <c r="V99" s="147">
        <v>22.8923077</v>
      </c>
    </row>
    <row r="100" spans="1:22">
      <c r="A100" s="63" t="s">
        <v>470</v>
      </c>
      <c r="B100" s="142">
        <v>11.269401734314656</v>
      </c>
      <c r="C100" s="142">
        <v>10.478758289003862</v>
      </c>
      <c r="D100" s="143">
        <v>78.251839976681481</v>
      </c>
      <c r="E100" s="144">
        <v>22.057536644060381</v>
      </c>
      <c r="F100" s="142">
        <v>37.253883176547802</v>
      </c>
      <c r="G100" s="143">
        <v>40.68858017939182</v>
      </c>
      <c r="H100" s="144">
        <v>53.819363048792738</v>
      </c>
      <c r="I100" s="142">
        <v>33.706171929942066</v>
      </c>
      <c r="J100" s="143">
        <v>12.474465021265194</v>
      </c>
      <c r="K100" s="144">
        <v>66.254979282182674</v>
      </c>
      <c r="L100" s="142">
        <v>28.134195408050921</v>
      </c>
      <c r="M100" s="143">
        <v>5.6108253097663994</v>
      </c>
      <c r="N100" s="144">
        <v>90.725077612969983</v>
      </c>
      <c r="O100" s="142">
        <v>8.3587443946188351</v>
      </c>
      <c r="P100" s="142">
        <v>0.91617799241117626</v>
      </c>
      <c r="Q100" s="144">
        <v>58.288451136579035</v>
      </c>
      <c r="R100" s="142">
        <v>21.57905199554337</v>
      </c>
      <c r="S100" s="143">
        <v>20.132496867877599</v>
      </c>
      <c r="T100" s="145">
        <v>51300</v>
      </c>
      <c r="U100" s="146">
        <v>1127</v>
      </c>
      <c r="V100" s="147">
        <v>26.093023299999999</v>
      </c>
    </row>
    <row r="101" spans="1:22">
      <c r="A101" s="63" t="s">
        <v>471</v>
      </c>
      <c r="B101" s="142">
        <v>13.022616308434817</v>
      </c>
      <c r="C101" s="142">
        <v>13.230259835007576</v>
      </c>
      <c r="D101" s="143">
        <v>73.747123856557607</v>
      </c>
      <c r="E101" s="144">
        <v>36.762071024946017</v>
      </c>
      <c r="F101" s="142">
        <v>37.285799604906508</v>
      </c>
      <c r="G101" s="143">
        <v>25.952129370147471</v>
      </c>
      <c r="H101" s="144">
        <v>73.351489443748193</v>
      </c>
      <c r="I101" s="142">
        <v>21.358334136701053</v>
      </c>
      <c r="J101" s="143">
        <v>5.2901764195507566</v>
      </c>
      <c r="K101" s="144">
        <v>87.444290202381822</v>
      </c>
      <c r="L101" s="142">
        <v>11.381237670782495</v>
      </c>
      <c r="M101" s="143">
        <v>1.1744721268356835</v>
      </c>
      <c r="N101" s="144">
        <v>97.260613265963244</v>
      </c>
      <c r="O101" s="142">
        <v>2.4743646901471243</v>
      </c>
      <c r="P101" s="142">
        <v>0.26502204388963196</v>
      </c>
      <c r="Q101" s="144">
        <v>69.288725796377264</v>
      </c>
      <c r="R101" s="142">
        <v>14.849312929419112</v>
      </c>
      <c r="S101" s="143">
        <v>15.861961274203622</v>
      </c>
      <c r="T101" s="145">
        <v>49000</v>
      </c>
      <c r="U101" s="146">
        <v>834</v>
      </c>
      <c r="V101" s="147">
        <v>20.9754322</v>
      </c>
    </row>
    <row r="102" spans="1:22">
      <c r="A102" s="63" t="s">
        <v>472</v>
      </c>
      <c r="B102" s="142">
        <v>15.818847599724602</v>
      </c>
      <c r="C102" s="142">
        <v>13.123373972594393</v>
      </c>
      <c r="D102" s="143">
        <v>71.057778427681001</v>
      </c>
      <c r="E102" s="144">
        <v>33.448265940305376</v>
      </c>
      <c r="F102" s="142">
        <v>35.200548607381265</v>
      </c>
      <c r="G102" s="143">
        <v>31.351185452313356</v>
      </c>
      <c r="H102" s="144">
        <v>59.368880001649181</v>
      </c>
      <c r="I102" s="142">
        <v>32.290399719639659</v>
      </c>
      <c r="J102" s="143">
        <v>8.3407202787111672</v>
      </c>
      <c r="K102" s="144">
        <v>81.115140242425184</v>
      </c>
      <c r="L102" s="142">
        <v>16.33556585415413</v>
      </c>
      <c r="M102" s="143">
        <v>2.5492939034206805</v>
      </c>
      <c r="N102" s="144">
        <v>94.35142553707783</v>
      </c>
      <c r="O102" s="142">
        <v>4.8210160753059217</v>
      </c>
      <c r="P102" s="142">
        <v>0.82755838761624734</v>
      </c>
      <c r="Q102" s="144">
        <v>62.976917759429575</v>
      </c>
      <c r="R102" s="142">
        <v>18.834588972598173</v>
      </c>
      <c r="S102" s="143">
        <v>18.188493267972248</v>
      </c>
      <c r="T102" s="145">
        <v>45000</v>
      </c>
      <c r="U102" s="146">
        <v>910</v>
      </c>
      <c r="V102" s="147">
        <v>23.560975599999999</v>
      </c>
    </row>
    <row r="103" spans="1:22">
      <c r="A103" s="63" t="s">
        <v>473</v>
      </c>
      <c r="B103" s="142">
        <v>13.525938952392917</v>
      </c>
      <c r="C103" s="142">
        <v>15.402587614621281</v>
      </c>
      <c r="D103" s="143">
        <v>71.071473432985812</v>
      </c>
      <c r="E103" s="144">
        <v>43.669792964736232</v>
      </c>
      <c r="F103" s="142">
        <v>38.742047615924449</v>
      </c>
      <c r="G103" s="143">
        <v>17.588159419339323</v>
      </c>
      <c r="H103" s="144">
        <v>73.623248897816509</v>
      </c>
      <c r="I103" s="142">
        <v>22.351498708684421</v>
      </c>
      <c r="J103" s="143">
        <v>4.0252523934990734</v>
      </c>
      <c r="K103" s="144">
        <v>88.802429644538691</v>
      </c>
      <c r="L103" s="142">
        <v>10.509290874456385</v>
      </c>
      <c r="M103" s="143">
        <v>0.68827948100492398</v>
      </c>
      <c r="N103" s="144">
        <v>98.052316419791993</v>
      </c>
      <c r="O103" s="142">
        <v>1.6593129530412858</v>
      </c>
      <c r="P103" s="142">
        <v>0.28837062716671918</v>
      </c>
      <c r="Q103" s="144">
        <v>67.996098540656675</v>
      </c>
      <c r="R103" s="142">
        <v>16.1824138016182</v>
      </c>
      <c r="S103" s="143">
        <v>15.821487657725136</v>
      </c>
      <c r="T103" s="145">
        <v>43600</v>
      </c>
      <c r="U103" s="146">
        <v>731</v>
      </c>
      <c r="V103" s="147">
        <v>21.15</v>
      </c>
    </row>
    <row r="104" spans="1:22">
      <c r="A104" s="63" t="s">
        <v>474</v>
      </c>
      <c r="B104" s="142">
        <v>15.905140907983432</v>
      </c>
      <c r="C104" s="142">
        <v>14.28084138715179</v>
      </c>
      <c r="D104" s="143">
        <v>69.814017704864767</v>
      </c>
      <c r="E104" s="144">
        <v>35.920476393932923</v>
      </c>
      <c r="F104" s="142">
        <v>36.690878017517626</v>
      </c>
      <c r="G104" s="143">
        <v>27.388645588549455</v>
      </c>
      <c r="H104" s="144">
        <v>65.502011819439204</v>
      </c>
      <c r="I104" s="142">
        <v>28.424808248459698</v>
      </c>
      <c r="J104" s="143">
        <v>6.0731799321010937</v>
      </c>
      <c r="K104" s="144">
        <v>82.723337268791823</v>
      </c>
      <c r="L104" s="142">
        <v>14.911915179294857</v>
      </c>
      <c r="M104" s="143">
        <v>2.3647475519133274</v>
      </c>
      <c r="N104" s="144">
        <v>94.978908953030952</v>
      </c>
      <c r="O104" s="142">
        <v>4.3196360017062414</v>
      </c>
      <c r="P104" s="142">
        <v>0.70145504526280866</v>
      </c>
      <c r="Q104" s="144">
        <v>63.788924775622867</v>
      </c>
      <c r="R104" s="142">
        <v>18.316776112701351</v>
      </c>
      <c r="S104" s="143">
        <v>17.894299111675775</v>
      </c>
      <c r="T104" s="145">
        <v>43900</v>
      </c>
      <c r="U104" s="146">
        <v>850</v>
      </c>
      <c r="V104" s="147">
        <v>23.4</v>
      </c>
    </row>
    <row r="105" spans="1:22">
      <c r="A105" s="63" t="s">
        <v>475</v>
      </c>
      <c r="B105" s="142">
        <v>22.099704923124708</v>
      </c>
      <c r="C105" s="142">
        <v>15.472123000465912</v>
      </c>
      <c r="D105" s="143">
        <v>62.428172076409382</v>
      </c>
      <c r="E105" s="144">
        <v>45.332358922216578</v>
      </c>
      <c r="F105" s="142">
        <v>37.396733604473823</v>
      </c>
      <c r="G105" s="143">
        <v>17.270907473309606</v>
      </c>
      <c r="H105" s="144">
        <v>72.048032021347566</v>
      </c>
      <c r="I105" s="142">
        <v>22.891683886818857</v>
      </c>
      <c r="J105" s="143">
        <v>5.0602840918335801</v>
      </c>
      <c r="K105" s="144">
        <v>87.957923135176074</v>
      </c>
      <c r="L105" s="142">
        <v>10.066026126467248</v>
      </c>
      <c r="M105" s="143">
        <v>1.9760507383566832</v>
      </c>
      <c r="N105" s="144">
        <v>96.840324336972074</v>
      </c>
      <c r="O105" s="142">
        <v>2.9589899117162681</v>
      </c>
      <c r="P105" s="142">
        <v>0.20068575131165686</v>
      </c>
      <c r="Q105" s="144">
        <v>71.630623477640668</v>
      </c>
      <c r="R105" s="142">
        <v>15.4417365325869</v>
      </c>
      <c r="S105" s="143">
        <v>12.927639989772436</v>
      </c>
      <c r="T105" s="145">
        <v>48000</v>
      </c>
      <c r="U105" s="146">
        <v>812</v>
      </c>
      <c r="V105" s="147">
        <v>19.738903400000002</v>
      </c>
    </row>
    <row r="106" spans="1:22">
      <c r="A106" s="63" t="s">
        <v>476</v>
      </c>
      <c r="B106" s="142">
        <v>14.951019519628476</v>
      </c>
      <c r="C106" s="142">
        <v>11.611639213409768</v>
      </c>
      <c r="D106" s="143">
        <v>73.437341266961766</v>
      </c>
      <c r="E106" s="144">
        <v>24.998860840244237</v>
      </c>
      <c r="F106" s="142">
        <v>32.42048664904766</v>
      </c>
      <c r="G106" s="143">
        <v>42.580652510708099</v>
      </c>
      <c r="H106" s="144">
        <v>43.210529097732433</v>
      </c>
      <c r="I106" s="142">
        <v>41.23156615043078</v>
      </c>
      <c r="J106" s="143">
        <v>15.557904751836778</v>
      </c>
      <c r="K106" s="144">
        <v>69.324616154433656</v>
      </c>
      <c r="L106" s="142">
        <v>27.440020015274811</v>
      </c>
      <c r="M106" s="143">
        <v>3.2353638302915386</v>
      </c>
      <c r="N106" s="144">
        <v>92.706157198373646</v>
      </c>
      <c r="O106" s="142">
        <v>6.827953366129794</v>
      </c>
      <c r="P106" s="142">
        <v>0.46588943549655193</v>
      </c>
      <c r="Q106" s="144">
        <v>61.488220610655311</v>
      </c>
      <c r="R106" s="142">
        <v>21.148885983948965</v>
      </c>
      <c r="S106" s="143">
        <v>17.362893405395731</v>
      </c>
      <c r="T106" s="145">
        <v>55000</v>
      </c>
      <c r="U106" s="146">
        <v>1160</v>
      </c>
      <c r="V106" s="147">
        <v>25.170731700000001</v>
      </c>
    </row>
    <row r="107" spans="1:22">
      <c r="A107" s="63" t="s">
        <v>477</v>
      </c>
      <c r="B107" s="142">
        <v>17.851027397260275</v>
      </c>
      <c r="C107" s="142">
        <v>19.798801369863014</v>
      </c>
      <c r="D107" s="143">
        <v>62.350171232876718</v>
      </c>
      <c r="E107" s="144">
        <v>49.284049284049289</v>
      </c>
      <c r="F107" s="142">
        <v>37.705151990866277</v>
      </c>
      <c r="G107" s="143">
        <v>13.010798725084438</v>
      </c>
      <c r="H107" s="144">
        <v>77.017079624729362</v>
      </c>
      <c r="I107" s="142">
        <v>19.689680057733945</v>
      </c>
      <c r="J107" s="143">
        <v>3.2932403175366853</v>
      </c>
      <c r="K107" s="144">
        <v>92.506433699038325</v>
      </c>
      <c r="L107" s="142">
        <v>6.3134904510361647</v>
      </c>
      <c r="M107" s="143">
        <v>1.1800758499255044</v>
      </c>
      <c r="N107" s="144">
        <v>97.230900730959675</v>
      </c>
      <c r="O107" s="142">
        <v>2.7690992690403209</v>
      </c>
      <c r="P107" s="142">
        <v>0</v>
      </c>
      <c r="Q107" s="144">
        <v>73.66817684736759</v>
      </c>
      <c r="R107" s="142">
        <v>14.850064545835764</v>
      </c>
      <c r="S107" s="143">
        <v>11.481758606796635</v>
      </c>
      <c r="T107" s="145">
        <v>47000</v>
      </c>
      <c r="U107" s="146">
        <v>773</v>
      </c>
      <c r="V107" s="147">
        <v>19.883076899999999</v>
      </c>
    </row>
    <row r="108" spans="1:22">
      <c r="A108" s="63" t="s">
        <v>478</v>
      </c>
      <c r="B108" s="142">
        <v>19.068708085537136</v>
      </c>
      <c r="C108" s="142">
        <v>14.822219410350501</v>
      </c>
      <c r="D108" s="143">
        <v>66.109072504112362</v>
      </c>
      <c r="E108" s="144">
        <v>46.562966740738041</v>
      </c>
      <c r="F108" s="142">
        <v>35.217296273359807</v>
      </c>
      <c r="G108" s="143">
        <v>18.219736985902152</v>
      </c>
      <c r="H108" s="144">
        <v>75.212804846206069</v>
      </c>
      <c r="I108" s="142">
        <v>21.30920674708862</v>
      </c>
      <c r="J108" s="143">
        <v>3.4779884067053111</v>
      </c>
      <c r="K108" s="144">
        <v>88.896992120101743</v>
      </c>
      <c r="L108" s="142">
        <v>8.8991266297870819</v>
      </c>
      <c r="M108" s="143">
        <v>2.2038812501111722</v>
      </c>
      <c r="N108" s="144">
        <v>97.271796697672357</v>
      </c>
      <c r="O108" s="142">
        <v>2.642158826234664</v>
      </c>
      <c r="P108" s="142">
        <v>8.6044476092987376E-2</v>
      </c>
      <c r="Q108" s="144">
        <v>69.224197455732792</v>
      </c>
      <c r="R108" s="142">
        <v>15.657269028364562</v>
      </c>
      <c r="S108" s="143">
        <v>15.118533515902646</v>
      </c>
      <c r="T108" s="145">
        <v>42500</v>
      </c>
      <c r="U108" s="146">
        <v>746</v>
      </c>
      <c r="V108" s="147">
        <v>20.533333299999999</v>
      </c>
    </row>
    <row r="109" spans="1:22">
      <c r="A109" s="63" t="s">
        <v>479</v>
      </c>
      <c r="B109" s="142">
        <v>16.864754098360656</v>
      </c>
      <c r="C109" s="142">
        <v>14.310963114754099</v>
      </c>
      <c r="D109" s="143">
        <v>68.824282786885249</v>
      </c>
      <c r="E109" s="144">
        <v>22.267713405545067</v>
      </c>
      <c r="F109" s="142">
        <v>39.815164463877572</v>
      </c>
      <c r="G109" s="143">
        <v>37.917122130577361</v>
      </c>
      <c r="H109" s="144">
        <v>52.328845454072884</v>
      </c>
      <c r="I109" s="142">
        <v>30.407547954462753</v>
      </c>
      <c r="J109" s="143">
        <v>17.263606591464363</v>
      </c>
      <c r="K109" s="144">
        <v>69.998749600566839</v>
      </c>
      <c r="L109" s="142">
        <v>24.901010044875445</v>
      </c>
      <c r="M109" s="143">
        <v>5.1002403545577053</v>
      </c>
      <c r="N109" s="144">
        <v>92.511642856654376</v>
      </c>
      <c r="O109" s="142">
        <v>6.6595088458355853</v>
      </c>
      <c r="P109" s="142">
        <v>0.82884829751003575</v>
      </c>
      <c r="Q109" s="144">
        <v>64.612810375918997</v>
      </c>
      <c r="R109" s="142">
        <v>18.778321080131317</v>
      </c>
      <c r="S109" s="143">
        <v>16.608868543949693</v>
      </c>
      <c r="T109" s="145">
        <v>63300</v>
      </c>
      <c r="U109" s="146">
        <v>1143</v>
      </c>
      <c r="V109" s="147">
        <v>23.76</v>
      </c>
    </row>
    <row r="110" spans="1:22">
      <c r="A110" s="63" t="s">
        <v>480</v>
      </c>
      <c r="B110" s="142">
        <v>22.420720955106525</v>
      </c>
      <c r="C110" s="142">
        <v>16.208481484693436</v>
      </c>
      <c r="D110" s="143">
        <v>61.370797560200039</v>
      </c>
      <c r="E110" s="144">
        <v>52.768835165725157</v>
      </c>
      <c r="F110" s="142">
        <v>33.497337463807732</v>
      </c>
      <c r="G110" s="143">
        <v>13.733827370467107</v>
      </c>
      <c r="H110" s="144">
        <v>81.013739035938841</v>
      </c>
      <c r="I110" s="142">
        <v>17.451939248104736</v>
      </c>
      <c r="J110" s="143">
        <v>1.5343217159564282</v>
      </c>
      <c r="K110" s="144">
        <v>93.653907826972784</v>
      </c>
      <c r="L110" s="142">
        <v>5.7971287894508476</v>
      </c>
      <c r="M110" s="143">
        <v>0.54896338357637386</v>
      </c>
      <c r="N110" s="144">
        <v>98.139691570594394</v>
      </c>
      <c r="O110" s="142">
        <v>1.8603084294055998</v>
      </c>
      <c r="P110" s="142">
        <v>0</v>
      </c>
      <c r="Q110" s="144">
        <v>72.995390095690439</v>
      </c>
      <c r="R110" s="142">
        <v>14.389798840539219</v>
      </c>
      <c r="S110" s="143">
        <v>12.614811063770343</v>
      </c>
      <c r="T110" s="145">
        <v>41000</v>
      </c>
      <c r="U110" s="146">
        <v>650</v>
      </c>
      <c r="V110" s="147">
        <v>19.444444399999998</v>
      </c>
    </row>
    <row r="111" spans="1:22">
      <c r="A111" s="148" t="s">
        <v>481</v>
      </c>
      <c r="B111" s="153">
        <v>15.414677005911159</v>
      </c>
      <c r="C111" s="153">
        <v>12.35143117684396</v>
      </c>
      <c r="D111" s="154">
        <v>72.233891817244853</v>
      </c>
      <c r="E111" s="155">
        <v>33.916346914650738</v>
      </c>
      <c r="F111" s="153">
        <v>36.957654731639657</v>
      </c>
      <c r="G111" s="154">
        <v>29.125998353709598</v>
      </c>
      <c r="H111" s="155">
        <v>60.497722934685441</v>
      </c>
      <c r="I111" s="153">
        <v>30.985454879400663</v>
      </c>
      <c r="J111" s="154">
        <v>8.516822185913858</v>
      </c>
      <c r="K111" s="155">
        <v>81.644191676920784</v>
      </c>
      <c r="L111" s="153">
        <v>15.827426065846151</v>
      </c>
      <c r="M111" s="154">
        <v>2.5283822572330896</v>
      </c>
      <c r="N111" s="155">
        <v>95.555878943796074</v>
      </c>
      <c r="O111" s="153">
        <v>4.0119801226630472</v>
      </c>
      <c r="P111" s="153">
        <v>0.43214093354083505</v>
      </c>
      <c r="Q111" s="155">
        <v>66.956870252975875</v>
      </c>
      <c r="R111" s="153">
        <v>17.227235750187536</v>
      </c>
      <c r="S111" s="154">
        <v>15.815893996836611</v>
      </c>
      <c r="T111" s="334">
        <v>51317.788888888892</v>
      </c>
      <c r="U111" s="157">
        <v>942.0333333333333</v>
      </c>
      <c r="V111" s="158">
        <v>22.124462108888892</v>
      </c>
    </row>
    <row r="112" spans="1:22">
      <c r="A112" s="443"/>
      <c r="B112" s="443"/>
      <c r="C112" s="443"/>
      <c r="D112" s="443"/>
      <c r="E112" s="443"/>
      <c r="F112" s="443"/>
      <c r="G112" s="443"/>
      <c r="H112" s="443"/>
      <c r="I112" s="443"/>
      <c r="J112" s="443"/>
      <c r="K112" s="443"/>
      <c r="L112" s="443"/>
      <c r="M112" s="443"/>
      <c r="N112" s="443"/>
      <c r="O112" s="443"/>
      <c r="P112" s="443"/>
      <c r="Q112" s="443"/>
      <c r="R112" s="443"/>
      <c r="S112" s="443"/>
      <c r="T112" s="443"/>
      <c r="U112" s="443"/>
      <c r="V112" s="443"/>
    </row>
    <row r="113" spans="1:22">
      <c r="A113" s="159" t="s">
        <v>482</v>
      </c>
      <c r="B113" s="160">
        <v>17.133497852280687</v>
      </c>
      <c r="C113" s="160">
        <v>13.393428332209664</v>
      </c>
      <c r="D113" s="160">
        <v>69.47307381550965</v>
      </c>
      <c r="E113" s="161">
        <v>36.178156426971817</v>
      </c>
      <c r="F113" s="160">
        <v>33.372111968059514</v>
      </c>
      <c r="G113" s="160">
        <v>30.449731604968665</v>
      </c>
      <c r="H113" s="161">
        <v>59.337207811631984</v>
      </c>
      <c r="I113" s="160">
        <v>29.743548016037245</v>
      </c>
      <c r="J113" s="160">
        <v>10.919244172330769</v>
      </c>
      <c r="K113" s="161">
        <v>78.366712744792636</v>
      </c>
      <c r="L113" s="160">
        <v>17.744297831911105</v>
      </c>
      <c r="M113" s="160">
        <v>3.8889894232962581</v>
      </c>
      <c r="N113" s="161">
        <v>92.960451459530844</v>
      </c>
      <c r="O113" s="160">
        <v>6.2638400285378939</v>
      </c>
      <c r="P113" s="160">
        <v>0.77570851193126356</v>
      </c>
      <c r="Q113" s="161">
        <v>65.910730096731328</v>
      </c>
      <c r="R113" s="160">
        <v>17.495138530699723</v>
      </c>
      <c r="S113" s="160">
        <v>16.594131372568949</v>
      </c>
      <c r="T113" s="162">
        <v>52000</v>
      </c>
      <c r="U113" s="163">
        <v>965</v>
      </c>
      <c r="V113" s="164">
        <v>22.459893000000001</v>
      </c>
    </row>
    <row r="115" spans="1:22">
      <c r="A115" s="444" t="s">
        <v>504</v>
      </c>
      <c r="B115" s="444"/>
      <c r="C115" s="444"/>
      <c r="D115" s="444"/>
      <c r="E115" s="444"/>
      <c r="F115" s="444"/>
      <c r="G115" s="444"/>
      <c r="H115" s="444"/>
      <c r="I115" s="444"/>
      <c r="J115" s="444"/>
      <c r="K115" s="165"/>
      <c r="L115" s="165"/>
      <c r="M115" s="165"/>
      <c r="N115" s="165"/>
      <c r="O115" s="165"/>
      <c r="P115" s="165"/>
    </row>
    <row r="116" spans="1:22">
      <c r="A116" s="444"/>
      <c r="B116" s="444"/>
      <c r="C116" s="444"/>
      <c r="D116" s="444"/>
      <c r="E116" s="444"/>
      <c r="F116" s="444"/>
      <c r="G116" s="444"/>
      <c r="H116" s="444"/>
      <c r="I116" s="444"/>
      <c r="J116" s="444"/>
    </row>
    <row r="117" spans="1:22">
      <c r="A117" s="444"/>
      <c r="B117" s="444"/>
      <c r="C117" s="444"/>
      <c r="D117" s="444"/>
      <c r="E117" s="444"/>
      <c r="F117" s="444"/>
      <c r="G117" s="444"/>
      <c r="H117" s="444"/>
      <c r="I117" s="444"/>
      <c r="J117" s="444"/>
      <c r="K117" s="72"/>
      <c r="L117" s="72"/>
      <c r="M117" s="72"/>
      <c r="N117" s="72"/>
      <c r="O117" s="72"/>
      <c r="P117" s="72"/>
      <c r="Q117" s="72"/>
      <c r="R117" s="72"/>
      <c r="S117" s="72"/>
    </row>
    <row r="118" spans="1:22">
      <c r="A118" s="166" t="s">
        <v>287</v>
      </c>
      <c r="B118" s="278"/>
      <c r="D118" s="72"/>
      <c r="E118" s="72"/>
      <c r="F118" s="72"/>
      <c r="G118" s="72"/>
      <c r="H118" s="72"/>
      <c r="I118" s="72"/>
      <c r="J118" s="72"/>
      <c r="K118" s="72"/>
      <c r="L118" s="72"/>
      <c r="M118" s="72"/>
      <c r="N118" s="72"/>
      <c r="O118" s="72"/>
      <c r="P118" s="72"/>
      <c r="Q118" s="72"/>
      <c r="R118" s="72"/>
      <c r="S118" s="72"/>
    </row>
    <row r="119" spans="1:22">
      <c r="A119" s="278"/>
      <c r="B119" s="278"/>
      <c r="D119" s="72"/>
      <c r="E119" s="72"/>
      <c r="F119" s="72"/>
      <c r="G119" s="72"/>
      <c r="H119" s="72"/>
      <c r="I119" s="72"/>
      <c r="J119" s="72"/>
      <c r="K119" s="72"/>
      <c r="L119" s="72"/>
      <c r="M119" s="72"/>
      <c r="N119" s="72"/>
      <c r="O119" s="72"/>
      <c r="P119" s="72"/>
      <c r="Q119" s="72"/>
      <c r="R119" s="72"/>
      <c r="S119" s="72"/>
    </row>
    <row r="120" spans="1:22">
      <c r="A120" s="278"/>
      <c r="B120" s="278"/>
      <c r="D120" s="72"/>
      <c r="E120" s="72"/>
      <c r="F120" s="72"/>
      <c r="G120" s="72"/>
      <c r="H120" s="72"/>
      <c r="I120" s="72"/>
      <c r="J120" s="72"/>
      <c r="K120" s="72"/>
      <c r="L120" s="72"/>
      <c r="M120" s="72"/>
      <c r="N120" s="72"/>
      <c r="O120" s="72"/>
      <c r="P120" s="72"/>
      <c r="Q120" s="72"/>
      <c r="R120" s="72"/>
      <c r="S120" s="72"/>
    </row>
    <row r="121" spans="1:22">
      <c r="A121" s="278"/>
      <c r="B121" s="278"/>
      <c r="D121" s="72"/>
      <c r="E121" s="72"/>
      <c r="F121" s="72"/>
      <c r="G121" s="72"/>
      <c r="H121" s="72"/>
      <c r="I121" s="72"/>
      <c r="J121" s="72"/>
      <c r="K121" s="72"/>
      <c r="L121" s="72"/>
      <c r="M121" s="72"/>
      <c r="N121" s="72"/>
      <c r="O121" s="72"/>
      <c r="P121" s="72"/>
      <c r="Q121" s="72"/>
      <c r="R121" s="72"/>
      <c r="S121" s="72"/>
    </row>
    <row r="122" spans="1:22">
      <c r="A122" s="278"/>
      <c r="B122" s="278"/>
      <c r="D122" s="72"/>
      <c r="E122" s="72"/>
      <c r="F122" s="72"/>
      <c r="G122" s="72"/>
      <c r="H122" s="72"/>
      <c r="I122" s="72"/>
      <c r="J122" s="72"/>
      <c r="K122" s="72"/>
      <c r="L122" s="72"/>
      <c r="M122" s="72"/>
      <c r="N122" s="72"/>
      <c r="O122" s="72"/>
      <c r="P122" s="72"/>
      <c r="Q122" s="72"/>
      <c r="R122" s="72"/>
      <c r="S122" s="72"/>
    </row>
    <row r="123" spans="1:22">
      <c r="B123" s="278"/>
      <c r="D123" s="72"/>
      <c r="E123" s="72"/>
      <c r="F123" s="72"/>
      <c r="G123" s="72"/>
      <c r="H123" s="72"/>
      <c r="I123" s="72"/>
      <c r="J123" s="72"/>
      <c r="K123" s="72"/>
      <c r="L123" s="72"/>
      <c r="M123" s="72"/>
      <c r="N123" s="72"/>
      <c r="O123" s="72"/>
      <c r="P123" s="72"/>
      <c r="Q123" s="72"/>
      <c r="R123" s="72"/>
      <c r="S123" s="72"/>
    </row>
    <row r="124" spans="1:22">
      <c r="A124" s="278"/>
      <c r="B124" s="278"/>
      <c r="D124" s="72"/>
      <c r="E124" s="72"/>
      <c r="F124" s="72"/>
      <c r="G124" s="72"/>
      <c r="H124" s="72"/>
      <c r="I124" s="72"/>
      <c r="J124" s="72"/>
      <c r="K124" s="72"/>
      <c r="L124" s="72"/>
      <c r="M124" s="72"/>
      <c r="N124" s="72"/>
      <c r="O124" s="72"/>
      <c r="P124" s="72"/>
      <c r="Q124" s="72"/>
      <c r="R124" s="72"/>
      <c r="S124" s="72"/>
    </row>
    <row r="125" spans="1:22">
      <c r="D125" s="72"/>
      <c r="E125" s="72"/>
      <c r="F125" s="72"/>
      <c r="G125" s="72"/>
      <c r="H125" s="72"/>
      <c r="I125" s="72"/>
      <c r="J125" s="72"/>
      <c r="K125" s="72"/>
      <c r="L125" s="72"/>
      <c r="M125" s="72"/>
      <c r="N125" s="72"/>
      <c r="O125" s="72"/>
      <c r="P125" s="72"/>
      <c r="Q125" s="72"/>
      <c r="R125" s="72"/>
      <c r="S125" s="72"/>
    </row>
    <row r="126" spans="1:22">
      <c r="B126" s="72"/>
      <c r="C126" s="72"/>
      <c r="D126" s="72"/>
      <c r="E126" s="72"/>
      <c r="F126" s="72"/>
      <c r="G126" s="72"/>
      <c r="H126" s="72"/>
      <c r="I126" s="72"/>
      <c r="J126" s="72"/>
      <c r="K126" s="72"/>
      <c r="L126" s="72"/>
      <c r="M126" s="72"/>
      <c r="N126" s="72"/>
      <c r="O126" s="72"/>
      <c r="P126" s="72"/>
      <c r="Q126" s="72"/>
      <c r="R126" s="72"/>
      <c r="S126" s="72"/>
    </row>
    <row r="127" spans="1:22">
      <c r="B127" s="72"/>
      <c r="C127" s="72"/>
      <c r="D127" s="72"/>
      <c r="E127" s="72"/>
      <c r="F127" s="72"/>
      <c r="G127" s="72"/>
      <c r="H127" s="72"/>
      <c r="I127" s="72"/>
      <c r="J127" s="72"/>
      <c r="K127" s="72"/>
      <c r="L127" s="72"/>
      <c r="M127" s="72"/>
      <c r="N127" s="72"/>
      <c r="O127" s="72"/>
      <c r="P127" s="72"/>
      <c r="Q127" s="72"/>
      <c r="R127" s="72"/>
      <c r="S127" s="72"/>
    </row>
    <row r="128" spans="1:22">
      <c r="B128" s="72"/>
      <c r="C128" s="72"/>
      <c r="D128" s="72"/>
      <c r="E128" s="72"/>
      <c r="F128" s="72"/>
      <c r="G128" s="72"/>
      <c r="H128" s="72"/>
      <c r="I128" s="72"/>
      <c r="J128" s="72"/>
      <c r="K128" s="72"/>
      <c r="L128" s="72"/>
      <c r="M128" s="72"/>
      <c r="N128" s="72"/>
      <c r="O128" s="72"/>
      <c r="P128" s="72"/>
      <c r="Q128" s="72"/>
      <c r="R128" s="72"/>
      <c r="S128" s="72"/>
    </row>
    <row r="129" spans="2:19">
      <c r="B129" s="72"/>
      <c r="C129" s="72"/>
      <c r="D129" s="72"/>
      <c r="E129" s="72"/>
      <c r="F129" s="72"/>
      <c r="G129" s="72"/>
      <c r="H129" s="72"/>
      <c r="I129" s="72"/>
      <c r="J129" s="72"/>
      <c r="K129" s="72"/>
      <c r="L129" s="72"/>
      <c r="M129" s="72"/>
      <c r="N129" s="72"/>
      <c r="O129" s="72"/>
      <c r="P129" s="72"/>
      <c r="Q129" s="72"/>
      <c r="R129" s="72"/>
      <c r="S129" s="72"/>
    </row>
    <row r="130" spans="2:19">
      <c r="B130" s="72"/>
      <c r="C130" s="72"/>
      <c r="D130" s="72"/>
      <c r="E130" s="72"/>
      <c r="F130" s="72"/>
      <c r="G130" s="72"/>
      <c r="H130" s="72"/>
      <c r="I130" s="72"/>
      <c r="J130" s="72"/>
      <c r="K130" s="72"/>
      <c r="L130" s="72"/>
      <c r="M130" s="72"/>
      <c r="N130" s="72"/>
      <c r="O130" s="72"/>
      <c r="P130" s="72"/>
      <c r="Q130" s="72"/>
      <c r="R130" s="72"/>
      <c r="S130" s="72"/>
    </row>
    <row r="131" spans="2:19">
      <c r="B131" s="72"/>
      <c r="C131" s="72"/>
      <c r="D131" s="72"/>
      <c r="E131" s="72"/>
      <c r="F131" s="72"/>
      <c r="G131" s="72"/>
      <c r="H131" s="72"/>
      <c r="I131" s="72"/>
      <c r="J131" s="72"/>
      <c r="K131" s="72"/>
      <c r="L131" s="72"/>
      <c r="M131" s="72"/>
      <c r="N131" s="72"/>
      <c r="O131" s="72"/>
      <c r="P131" s="72"/>
      <c r="Q131" s="72"/>
      <c r="R131" s="72"/>
      <c r="S131" s="72"/>
    </row>
    <row r="132" spans="2:19">
      <c r="B132" s="72"/>
      <c r="C132" s="72"/>
      <c r="D132" s="72"/>
      <c r="E132" s="72"/>
      <c r="F132" s="72"/>
      <c r="G132" s="72"/>
      <c r="H132" s="72"/>
      <c r="I132" s="72"/>
      <c r="J132" s="72"/>
      <c r="K132" s="72"/>
      <c r="L132" s="72"/>
      <c r="M132" s="72"/>
      <c r="N132" s="72"/>
      <c r="O132" s="72"/>
      <c r="P132" s="72"/>
      <c r="Q132" s="72"/>
      <c r="R132" s="72"/>
      <c r="S132" s="72"/>
    </row>
    <row r="133" spans="2:19">
      <c r="B133" s="72"/>
      <c r="C133" s="72"/>
      <c r="D133" s="72"/>
      <c r="E133" s="72"/>
      <c r="F133" s="72"/>
      <c r="G133" s="72"/>
      <c r="H133" s="72"/>
      <c r="I133" s="72"/>
      <c r="J133" s="72"/>
      <c r="K133" s="72"/>
      <c r="L133" s="72"/>
      <c r="M133" s="72"/>
      <c r="N133" s="72"/>
      <c r="O133" s="72"/>
      <c r="P133" s="72"/>
      <c r="Q133" s="72"/>
      <c r="R133" s="72"/>
      <c r="S133" s="72"/>
    </row>
    <row r="134" spans="2:19">
      <c r="B134" s="72"/>
      <c r="C134" s="72"/>
      <c r="D134" s="72"/>
      <c r="E134" s="72"/>
      <c r="F134" s="72"/>
      <c r="G134" s="72"/>
      <c r="H134" s="72"/>
      <c r="I134" s="72"/>
      <c r="J134" s="72"/>
      <c r="K134" s="72"/>
      <c r="L134" s="72"/>
      <c r="M134" s="72"/>
      <c r="N134" s="72"/>
      <c r="O134" s="72"/>
      <c r="P134" s="72"/>
      <c r="Q134" s="72"/>
      <c r="R134" s="72"/>
      <c r="S134" s="72"/>
    </row>
    <row r="135" spans="2:19">
      <c r="B135" s="72"/>
      <c r="C135" s="72"/>
      <c r="D135" s="72"/>
      <c r="E135" s="72"/>
      <c r="F135" s="72"/>
      <c r="G135" s="72"/>
      <c r="H135" s="72"/>
      <c r="I135" s="72"/>
      <c r="J135" s="72"/>
      <c r="K135" s="72"/>
      <c r="L135" s="72"/>
      <c r="M135" s="72"/>
      <c r="N135" s="72"/>
      <c r="O135" s="72"/>
      <c r="P135" s="72"/>
      <c r="Q135" s="72"/>
      <c r="R135" s="72"/>
      <c r="S135" s="72"/>
    </row>
    <row r="136" spans="2:19">
      <c r="B136" s="72"/>
      <c r="C136" s="72"/>
      <c r="D136" s="72"/>
      <c r="E136" s="72"/>
      <c r="F136" s="72"/>
      <c r="G136" s="72"/>
      <c r="H136" s="72"/>
      <c r="I136" s="72"/>
      <c r="J136" s="72"/>
      <c r="K136" s="72"/>
      <c r="L136" s="72"/>
      <c r="M136" s="72"/>
      <c r="N136" s="72"/>
      <c r="O136" s="72"/>
      <c r="P136" s="72"/>
      <c r="Q136" s="72"/>
      <c r="R136" s="72"/>
      <c r="S136" s="72"/>
    </row>
    <row r="137" spans="2:19">
      <c r="B137" s="72"/>
      <c r="C137" s="72"/>
      <c r="D137" s="72"/>
      <c r="E137" s="72"/>
      <c r="F137" s="72"/>
      <c r="G137" s="72"/>
      <c r="H137" s="72"/>
      <c r="I137" s="72"/>
      <c r="J137" s="72"/>
      <c r="K137" s="72"/>
      <c r="L137" s="72"/>
      <c r="M137" s="72"/>
      <c r="N137" s="72"/>
      <c r="O137" s="72"/>
      <c r="P137" s="72"/>
      <c r="Q137" s="72"/>
      <c r="R137" s="72"/>
      <c r="S137" s="72"/>
    </row>
    <row r="138" spans="2:19">
      <c r="B138" s="72"/>
      <c r="C138" s="72"/>
      <c r="D138" s="72"/>
      <c r="E138" s="72"/>
      <c r="F138" s="72"/>
      <c r="G138" s="72"/>
      <c r="H138" s="72"/>
      <c r="I138" s="72"/>
      <c r="J138" s="72"/>
      <c r="K138" s="72"/>
      <c r="L138" s="72"/>
      <c r="M138" s="72"/>
      <c r="N138" s="72"/>
      <c r="O138" s="72"/>
      <c r="P138" s="72"/>
      <c r="Q138" s="72"/>
      <c r="R138" s="72"/>
      <c r="S138" s="72"/>
    </row>
    <row r="139" spans="2:19">
      <c r="B139" s="72"/>
      <c r="C139" s="72"/>
      <c r="D139" s="72"/>
      <c r="E139" s="72"/>
      <c r="F139" s="72"/>
      <c r="G139" s="72"/>
      <c r="H139" s="72"/>
      <c r="I139" s="72"/>
      <c r="J139" s="72"/>
      <c r="K139" s="72"/>
      <c r="L139" s="72"/>
      <c r="M139" s="72"/>
      <c r="N139" s="72"/>
      <c r="O139" s="72"/>
      <c r="P139" s="72"/>
      <c r="Q139" s="72"/>
      <c r="R139" s="72"/>
      <c r="S139" s="72"/>
    </row>
    <row r="140" spans="2:19">
      <c r="B140" s="72"/>
      <c r="C140" s="72"/>
      <c r="D140" s="72"/>
      <c r="E140" s="72"/>
      <c r="F140" s="72"/>
      <c r="G140" s="72"/>
      <c r="H140" s="72"/>
      <c r="I140" s="72"/>
      <c r="J140" s="72"/>
      <c r="K140" s="72"/>
      <c r="L140" s="72"/>
      <c r="M140" s="72"/>
      <c r="N140" s="72"/>
      <c r="O140" s="72"/>
      <c r="P140" s="72"/>
      <c r="Q140" s="72"/>
      <c r="R140" s="72"/>
      <c r="S140" s="72"/>
    </row>
    <row r="141" spans="2:19">
      <c r="B141" s="72"/>
      <c r="C141" s="72"/>
      <c r="D141" s="72"/>
      <c r="E141" s="72"/>
      <c r="F141" s="72"/>
      <c r="G141" s="72"/>
      <c r="H141" s="72"/>
      <c r="I141" s="72"/>
      <c r="J141" s="72"/>
      <c r="K141" s="72"/>
      <c r="L141" s="72"/>
      <c r="M141" s="72"/>
      <c r="N141" s="72"/>
      <c r="O141" s="72"/>
      <c r="P141" s="72"/>
      <c r="Q141" s="72"/>
      <c r="R141" s="72"/>
      <c r="S141" s="72"/>
    </row>
    <row r="142" spans="2:19">
      <c r="B142" s="72"/>
      <c r="C142" s="72"/>
      <c r="D142" s="72"/>
      <c r="E142" s="72"/>
      <c r="F142" s="72"/>
      <c r="G142" s="72"/>
      <c r="H142" s="72"/>
      <c r="I142" s="72"/>
      <c r="J142" s="72"/>
      <c r="K142" s="72"/>
      <c r="L142" s="72"/>
      <c r="M142" s="72"/>
      <c r="N142" s="72"/>
      <c r="O142" s="72"/>
      <c r="P142" s="72"/>
      <c r="Q142" s="72"/>
      <c r="R142" s="72"/>
      <c r="S142" s="72"/>
    </row>
    <row r="143" spans="2:19">
      <c r="B143" s="72"/>
      <c r="C143" s="72"/>
      <c r="D143" s="72"/>
      <c r="E143" s="72"/>
      <c r="F143" s="72"/>
      <c r="G143" s="72"/>
      <c r="H143" s="72"/>
      <c r="I143" s="72"/>
      <c r="J143" s="72"/>
      <c r="K143" s="72"/>
      <c r="L143" s="72"/>
      <c r="M143" s="72"/>
      <c r="N143" s="72"/>
      <c r="O143" s="72"/>
      <c r="P143" s="72"/>
      <c r="Q143" s="72"/>
      <c r="R143" s="72"/>
      <c r="S143" s="72"/>
    </row>
    <row r="144" spans="2:19">
      <c r="B144" s="72"/>
      <c r="C144" s="72"/>
      <c r="D144" s="72"/>
      <c r="E144" s="72"/>
      <c r="F144" s="72"/>
      <c r="G144" s="72"/>
      <c r="H144" s="72"/>
      <c r="I144" s="72"/>
      <c r="J144" s="72"/>
      <c r="K144" s="72"/>
      <c r="L144" s="72"/>
      <c r="M144" s="72"/>
      <c r="N144" s="72"/>
      <c r="O144" s="72"/>
      <c r="P144" s="72"/>
      <c r="Q144" s="72"/>
      <c r="R144" s="72"/>
      <c r="S144" s="72"/>
    </row>
    <row r="145" spans="2:19">
      <c r="B145" s="72"/>
      <c r="C145" s="72"/>
      <c r="D145" s="72"/>
      <c r="E145" s="72"/>
      <c r="F145" s="72"/>
      <c r="G145" s="72"/>
      <c r="H145" s="72"/>
      <c r="I145" s="72"/>
      <c r="J145" s="72"/>
      <c r="K145" s="72"/>
      <c r="L145" s="72"/>
      <c r="M145" s="72"/>
      <c r="N145" s="72"/>
      <c r="O145" s="72"/>
      <c r="P145" s="72"/>
      <c r="Q145" s="72"/>
      <c r="R145" s="72"/>
      <c r="S145" s="72"/>
    </row>
    <row r="146" spans="2:19">
      <c r="B146" s="72"/>
      <c r="C146" s="72"/>
      <c r="D146" s="72"/>
      <c r="E146" s="72"/>
      <c r="F146" s="72"/>
      <c r="G146" s="72"/>
      <c r="H146" s="72"/>
      <c r="I146" s="72"/>
      <c r="J146" s="72"/>
      <c r="K146" s="72"/>
      <c r="L146" s="72"/>
      <c r="M146" s="72"/>
      <c r="N146" s="72"/>
      <c r="O146" s="72"/>
      <c r="P146" s="72"/>
      <c r="Q146" s="72"/>
      <c r="R146" s="72"/>
      <c r="S146" s="72"/>
    </row>
    <row r="147" spans="2:19">
      <c r="B147" s="72"/>
      <c r="C147" s="72"/>
      <c r="D147" s="72"/>
      <c r="E147" s="72"/>
      <c r="F147" s="72"/>
      <c r="G147" s="72"/>
      <c r="H147" s="72"/>
      <c r="I147" s="72"/>
      <c r="J147" s="72"/>
      <c r="K147" s="72"/>
      <c r="L147" s="72"/>
      <c r="M147" s="72"/>
      <c r="N147" s="72"/>
      <c r="O147" s="72"/>
      <c r="P147" s="72"/>
      <c r="Q147" s="72"/>
      <c r="R147" s="72"/>
      <c r="S147" s="72"/>
    </row>
    <row r="148" spans="2:19">
      <c r="B148" s="72"/>
      <c r="C148" s="72"/>
      <c r="D148" s="72"/>
      <c r="E148" s="72"/>
      <c r="F148" s="72"/>
      <c r="G148" s="72"/>
      <c r="H148" s="72"/>
      <c r="I148" s="72"/>
      <c r="J148" s="72"/>
      <c r="K148" s="72"/>
      <c r="L148" s="72"/>
      <c r="M148" s="72"/>
      <c r="N148" s="72"/>
      <c r="O148" s="72"/>
      <c r="P148" s="72"/>
      <c r="Q148" s="72"/>
      <c r="R148" s="72"/>
      <c r="S148" s="72"/>
    </row>
    <row r="149" spans="2:19">
      <c r="B149" s="72"/>
      <c r="C149" s="72"/>
      <c r="D149" s="72"/>
      <c r="E149" s="72"/>
      <c r="F149" s="72"/>
      <c r="G149" s="72"/>
      <c r="H149" s="72"/>
      <c r="I149" s="72"/>
      <c r="J149" s="72"/>
      <c r="K149" s="72"/>
      <c r="L149" s="72"/>
      <c r="M149" s="72"/>
      <c r="N149" s="72"/>
      <c r="O149" s="72"/>
      <c r="P149" s="72"/>
      <c r="Q149" s="72"/>
      <c r="R149" s="72"/>
      <c r="S149" s="72"/>
    </row>
    <row r="150" spans="2:19">
      <c r="B150" s="72"/>
      <c r="C150" s="72"/>
      <c r="D150" s="72"/>
      <c r="E150" s="72"/>
      <c r="F150" s="72"/>
      <c r="G150" s="72"/>
      <c r="H150" s="72"/>
      <c r="I150" s="72"/>
      <c r="J150" s="72"/>
      <c r="K150" s="72"/>
      <c r="L150" s="72"/>
      <c r="M150" s="72"/>
      <c r="N150" s="72"/>
      <c r="O150" s="72"/>
      <c r="P150" s="72"/>
      <c r="Q150" s="72"/>
      <c r="R150" s="72"/>
      <c r="S150" s="72"/>
    </row>
    <row r="151" spans="2:19">
      <c r="B151" s="72"/>
      <c r="C151" s="72"/>
      <c r="D151" s="72"/>
      <c r="E151" s="72"/>
      <c r="F151" s="72"/>
      <c r="G151" s="72"/>
      <c r="H151" s="72"/>
      <c r="I151" s="72"/>
      <c r="J151" s="72"/>
      <c r="K151" s="72"/>
      <c r="L151" s="72"/>
      <c r="M151" s="72"/>
      <c r="N151" s="72"/>
      <c r="O151" s="72"/>
      <c r="P151" s="72"/>
      <c r="Q151" s="72"/>
      <c r="R151" s="72"/>
      <c r="S151" s="72"/>
    </row>
    <row r="152" spans="2:19">
      <c r="B152" s="72"/>
      <c r="C152" s="72"/>
      <c r="D152" s="72"/>
      <c r="E152" s="72"/>
      <c r="F152" s="72"/>
      <c r="G152" s="72"/>
      <c r="H152" s="72"/>
      <c r="I152" s="72"/>
      <c r="J152" s="72"/>
      <c r="K152" s="72"/>
      <c r="L152" s="72"/>
      <c r="M152" s="72"/>
      <c r="N152" s="72"/>
      <c r="O152" s="72"/>
      <c r="P152" s="72"/>
      <c r="Q152" s="72"/>
      <c r="R152" s="72"/>
      <c r="S152" s="72"/>
    </row>
    <row r="153" spans="2:19">
      <c r="B153" s="72"/>
      <c r="C153" s="72"/>
      <c r="D153" s="72"/>
      <c r="E153" s="72"/>
      <c r="F153" s="72"/>
      <c r="G153" s="72"/>
      <c r="H153" s="72"/>
      <c r="I153" s="72"/>
      <c r="J153" s="72"/>
      <c r="K153" s="72"/>
      <c r="L153" s="72"/>
      <c r="M153" s="72"/>
      <c r="N153" s="72"/>
      <c r="O153" s="72"/>
      <c r="P153" s="72"/>
      <c r="Q153" s="72"/>
      <c r="R153" s="72"/>
      <c r="S153" s="72"/>
    </row>
    <row r="154" spans="2:19">
      <c r="B154" s="72"/>
      <c r="C154" s="72"/>
      <c r="D154" s="72"/>
      <c r="E154" s="72"/>
      <c r="F154" s="72"/>
      <c r="G154" s="72"/>
      <c r="H154" s="72"/>
      <c r="I154" s="72"/>
      <c r="J154" s="72"/>
      <c r="K154" s="72"/>
      <c r="L154" s="72"/>
      <c r="M154" s="72"/>
      <c r="N154" s="72"/>
      <c r="O154" s="72"/>
      <c r="P154" s="72"/>
      <c r="Q154" s="72"/>
      <c r="R154" s="72"/>
      <c r="S154" s="72"/>
    </row>
    <row r="155" spans="2:19">
      <c r="B155" s="72"/>
      <c r="C155" s="72"/>
      <c r="D155" s="72"/>
      <c r="E155" s="72"/>
      <c r="F155" s="72"/>
      <c r="G155" s="72"/>
      <c r="H155" s="72"/>
      <c r="I155" s="72"/>
      <c r="J155" s="72"/>
      <c r="K155" s="72"/>
      <c r="L155" s="72"/>
      <c r="M155" s="72"/>
      <c r="N155" s="72"/>
      <c r="O155" s="72"/>
      <c r="P155" s="72"/>
      <c r="Q155" s="72"/>
      <c r="R155" s="72"/>
      <c r="S155" s="72"/>
    </row>
    <row r="156" spans="2:19">
      <c r="B156" s="72"/>
      <c r="C156" s="72"/>
      <c r="D156" s="72"/>
      <c r="E156" s="72"/>
      <c r="F156" s="72"/>
      <c r="G156" s="72"/>
      <c r="H156" s="72"/>
      <c r="I156" s="72"/>
      <c r="J156" s="72"/>
      <c r="K156" s="72"/>
      <c r="L156" s="72"/>
      <c r="M156" s="72"/>
      <c r="N156" s="72"/>
      <c r="O156" s="72"/>
      <c r="P156" s="72"/>
      <c r="Q156" s="72"/>
      <c r="R156" s="72"/>
      <c r="S156" s="72"/>
    </row>
    <row r="157" spans="2:19">
      <c r="B157" s="72"/>
      <c r="C157" s="72"/>
      <c r="D157" s="72"/>
      <c r="E157" s="72"/>
      <c r="F157" s="72"/>
      <c r="G157" s="72"/>
      <c r="H157" s="72"/>
      <c r="I157" s="72"/>
      <c r="J157" s="72"/>
      <c r="K157" s="72"/>
      <c r="L157" s="72"/>
      <c r="M157" s="72"/>
      <c r="N157" s="72"/>
      <c r="O157" s="72"/>
      <c r="P157" s="72"/>
      <c r="Q157" s="72"/>
      <c r="R157" s="72"/>
      <c r="S157" s="72"/>
    </row>
    <row r="158" spans="2:19">
      <c r="B158" s="72"/>
      <c r="C158" s="72"/>
      <c r="D158" s="72"/>
      <c r="E158" s="72"/>
      <c r="F158" s="72"/>
      <c r="G158" s="72"/>
      <c r="H158" s="72"/>
      <c r="I158" s="72"/>
      <c r="J158" s="72"/>
      <c r="K158" s="72"/>
      <c r="L158" s="72"/>
      <c r="M158" s="72"/>
      <c r="N158" s="72"/>
      <c r="O158" s="72"/>
      <c r="P158" s="72"/>
      <c r="Q158" s="72"/>
      <c r="R158" s="72"/>
      <c r="S158" s="72"/>
    </row>
    <row r="159" spans="2:19">
      <c r="B159" s="72"/>
      <c r="C159" s="72"/>
      <c r="D159" s="72"/>
      <c r="E159" s="72"/>
      <c r="F159" s="72"/>
      <c r="G159" s="72"/>
      <c r="H159" s="72"/>
      <c r="I159" s="72"/>
      <c r="J159" s="72"/>
      <c r="K159" s="72"/>
      <c r="L159" s="72"/>
      <c r="M159" s="72"/>
      <c r="N159" s="72"/>
      <c r="O159" s="72"/>
      <c r="P159" s="72"/>
      <c r="Q159" s="72"/>
      <c r="R159" s="72"/>
      <c r="S159" s="72"/>
    </row>
    <row r="160" spans="2:19">
      <c r="B160" s="72"/>
      <c r="C160" s="72"/>
      <c r="D160" s="72"/>
      <c r="E160" s="72"/>
      <c r="F160" s="72"/>
      <c r="G160" s="72"/>
      <c r="H160" s="72"/>
      <c r="I160" s="72"/>
      <c r="J160" s="72"/>
      <c r="K160" s="72"/>
      <c r="L160" s="72"/>
      <c r="M160" s="72"/>
      <c r="N160" s="72"/>
      <c r="O160" s="72"/>
      <c r="P160" s="72"/>
      <c r="Q160" s="72"/>
      <c r="R160" s="72"/>
      <c r="S160" s="72"/>
    </row>
    <row r="161" spans="2:19">
      <c r="B161" s="72"/>
      <c r="C161" s="72"/>
      <c r="D161" s="72"/>
      <c r="E161" s="72"/>
      <c r="F161" s="72"/>
      <c r="G161" s="72"/>
      <c r="H161" s="72"/>
      <c r="I161" s="72"/>
      <c r="J161" s="72"/>
      <c r="K161" s="72"/>
      <c r="L161" s="72"/>
      <c r="M161" s="72"/>
      <c r="N161" s="72"/>
      <c r="O161" s="72"/>
      <c r="P161" s="72"/>
      <c r="Q161" s="72"/>
      <c r="R161" s="72"/>
      <c r="S161" s="72"/>
    </row>
    <row r="162" spans="2:19">
      <c r="B162" s="72"/>
      <c r="C162" s="72"/>
      <c r="D162" s="72"/>
      <c r="E162" s="72"/>
      <c r="F162" s="72"/>
      <c r="G162" s="72"/>
      <c r="H162" s="72"/>
      <c r="I162" s="72"/>
      <c r="J162" s="72"/>
      <c r="K162" s="72"/>
      <c r="L162" s="72"/>
      <c r="M162" s="72"/>
      <c r="N162" s="72"/>
      <c r="O162" s="72"/>
      <c r="P162" s="72"/>
      <c r="Q162" s="72"/>
      <c r="R162" s="72"/>
      <c r="S162" s="72"/>
    </row>
    <row r="163" spans="2:19">
      <c r="B163" s="72"/>
      <c r="C163" s="72"/>
      <c r="D163" s="72"/>
      <c r="E163" s="72"/>
      <c r="F163" s="72"/>
      <c r="G163" s="72"/>
      <c r="H163" s="72"/>
      <c r="I163" s="72"/>
      <c r="J163" s="72"/>
      <c r="K163" s="72"/>
      <c r="L163" s="72"/>
      <c r="M163" s="72"/>
      <c r="N163" s="72"/>
      <c r="O163" s="72"/>
      <c r="P163" s="72"/>
      <c r="Q163" s="72"/>
      <c r="R163" s="72"/>
      <c r="S163" s="72"/>
    </row>
    <row r="164" spans="2:19">
      <c r="B164" s="72"/>
      <c r="C164" s="72"/>
      <c r="D164" s="72"/>
      <c r="E164" s="72"/>
      <c r="F164" s="72"/>
      <c r="G164" s="72"/>
      <c r="H164" s="72"/>
      <c r="I164" s="72"/>
      <c r="J164" s="72"/>
      <c r="K164" s="72"/>
      <c r="L164" s="72"/>
      <c r="M164" s="72"/>
      <c r="N164" s="72"/>
      <c r="O164" s="72"/>
      <c r="P164" s="72"/>
      <c r="Q164" s="72"/>
      <c r="R164" s="72"/>
      <c r="S164" s="72"/>
    </row>
    <row r="165" spans="2:19">
      <c r="B165" s="72"/>
      <c r="C165" s="72"/>
      <c r="D165" s="72"/>
      <c r="E165" s="72"/>
      <c r="F165" s="72"/>
      <c r="G165" s="72"/>
      <c r="H165" s="72"/>
      <c r="I165" s="72"/>
      <c r="J165" s="72"/>
      <c r="K165" s="72"/>
      <c r="L165" s="72"/>
      <c r="M165" s="72"/>
      <c r="N165" s="72"/>
      <c r="O165" s="72"/>
      <c r="P165" s="72"/>
      <c r="Q165" s="72"/>
      <c r="R165" s="72"/>
      <c r="S165" s="72"/>
    </row>
    <row r="166" spans="2:19">
      <c r="B166" s="72"/>
      <c r="C166" s="72"/>
      <c r="D166" s="72"/>
      <c r="E166" s="72"/>
      <c r="F166" s="72"/>
      <c r="G166" s="72"/>
      <c r="H166" s="72"/>
      <c r="I166" s="72"/>
      <c r="J166" s="72"/>
      <c r="K166" s="72"/>
      <c r="L166" s="72"/>
      <c r="M166" s="72"/>
      <c r="N166" s="72"/>
      <c r="O166" s="72"/>
      <c r="P166" s="72"/>
      <c r="Q166" s="72"/>
      <c r="R166" s="72"/>
      <c r="S166" s="72"/>
    </row>
    <row r="167" spans="2:19">
      <c r="B167" s="72"/>
      <c r="C167" s="72"/>
      <c r="D167" s="72"/>
      <c r="E167" s="72"/>
      <c r="F167" s="72"/>
      <c r="G167" s="72"/>
      <c r="H167" s="72"/>
      <c r="I167" s="72"/>
      <c r="J167" s="72"/>
      <c r="K167" s="72"/>
      <c r="L167" s="72"/>
      <c r="M167" s="72"/>
      <c r="N167" s="72"/>
      <c r="O167" s="72"/>
      <c r="P167" s="72"/>
      <c r="Q167" s="72"/>
      <c r="R167" s="72"/>
      <c r="S167" s="72"/>
    </row>
    <row r="168" spans="2:19">
      <c r="B168" s="72"/>
      <c r="C168" s="72"/>
      <c r="D168" s="72"/>
      <c r="E168" s="72"/>
      <c r="F168" s="72"/>
      <c r="G168" s="72"/>
      <c r="H168" s="72"/>
      <c r="I168" s="72"/>
      <c r="J168" s="72"/>
      <c r="K168" s="72"/>
      <c r="L168" s="72"/>
      <c r="M168" s="72"/>
      <c r="N168" s="72"/>
      <c r="O168" s="72"/>
      <c r="P168" s="72"/>
      <c r="Q168" s="72"/>
      <c r="R168" s="72"/>
      <c r="S168" s="72"/>
    </row>
    <row r="169" spans="2:19">
      <c r="B169" s="72"/>
      <c r="C169" s="72"/>
      <c r="D169" s="72"/>
      <c r="E169" s="72"/>
      <c r="F169" s="72"/>
      <c r="G169" s="72"/>
      <c r="H169" s="72"/>
      <c r="I169" s="72"/>
      <c r="J169" s="72"/>
      <c r="K169" s="72"/>
      <c r="L169" s="72"/>
      <c r="M169" s="72"/>
      <c r="N169" s="72"/>
      <c r="O169" s="72"/>
      <c r="P169" s="72"/>
      <c r="Q169" s="72"/>
      <c r="R169" s="72"/>
      <c r="S169" s="72"/>
    </row>
    <row r="170" spans="2:19">
      <c r="B170" s="72"/>
      <c r="C170" s="72"/>
      <c r="D170" s="72"/>
      <c r="E170" s="72"/>
      <c r="F170" s="72"/>
      <c r="G170" s="72"/>
      <c r="H170" s="72"/>
      <c r="I170" s="72"/>
      <c r="J170" s="72"/>
      <c r="K170" s="72"/>
      <c r="L170" s="72"/>
      <c r="M170" s="72"/>
      <c r="N170" s="72"/>
      <c r="O170" s="72"/>
      <c r="P170" s="72"/>
      <c r="Q170" s="72"/>
      <c r="R170" s="72"/>
      <c r="S170" s="72"/>
    </row>
    <row r="171" spans="2:19">
      <c r="B171" s="72"/>
      <c r="C171" s="72"/>
      <c r="D171" s="72"/>
      <c r="E171" s="72"/>
      <c r="F171" s="72"/>
      <c r="G171" s="72"/>
      <c r="H171" s="72"/>
      <c r="I171" s="72"/>
      <c r="J171" s="72"/>
      <c r="K171" s="72"/>
      <c r="L171" s="72"/>
      <c r="M171" s="72"/>
      <c r="N171" s="72"/>
      <c r="O171" s="72"/>
      <c r="P171" s="72"/>
      <c r="Q171" s="72"/>
      <c r="R171" s="72"/>
      <c r="S171" s="72"/>
    </row>
    <row r="172" spans="2:19">
      <c r="B172" s="72"/>
      <c r="C172" s="72"/>
      <c r="D172" s="72"/>
      <c r="E172" s="72"/>
      <c r="F172" s="72"/>
      <c r="G172" s="72"/>
      <c r="H172" s="72"/>
      <c r="I172" s="72"/>
      <c r="J172" s="72"/>
      <c r="K172" s="72"/>
      <c r="L172" s="72"/>
      <c r="M172" s="72"/>
      <c r="N172" s="72"/>
      <c r="O172" s="72"/>
      <c r="P172" s="72"/>
      <c r="Q172" s="72"/>
      <c r="R172" s="72"/>
      <c r="S172" s="72"/>
    </row>
    <row r="173" spans="2:19">
      <c r="B173" s="72"/>
      <c r="C173" s="72"/>
      <c r="D173" s="72"/>
      <c r="E173" s="72"/>
      <c r="F173" s="72"/>
      <c r="G173" s="72"/>
      <c r="H173" s="72"/>
      <c r="I173" s="72"/>
      <c r="J173" s="72"/>
      <c r="K173" s="72"/>
      <c r="L173" s="72"/>
      <c r="M173" s="72"/>
      <c r="N173" s="72"/>
      <c r="O173" s="72"/>
      <c r="P173" s="72"/>
      <c r="Q173" s="72"/>
      <c r="R173" s="72"/>
      <c r="S173" s="72"/>
    </row>
    <row r="174" spans="2:19">
      <c r="B174" s="72"/>
      <c r="C174" s="72"/>
      <c r="D174" s="72"/>
      <c r="E174" s="72"/>
      <c r="F174" s="72"/>
      <c r="G174" s="72"/>
      <c r="H174" s="72"/>
      <c r="I174" s="72"/>
      <c r="J174" s="72"/>
      <c r="K174" s="72"/>
      <c r="L174" s="72"/>
      <c r="M174" s="72"/>
      <c r="N174" s="72"/>
      <c r="O174" s="72"/>
      <c r="P174" s="72"/>
      <c r="Q174" s="72"/>
      <c r="R174" s="72"/>
      <c r="S174" s="72"/>
    </row>
    <row r="175" spans="2:19">
      <c r="B175" s="72"/>
      <c r="C175" s="72"/>
      <c r="D175" s="72"/>
      <c r="E175" s="72"/>
      <c r="F175" s="72"/>
      <c r="G175" s="72"/>
      <c r="H175" s="72"/>
      <c r="I175" s="72"/>
      <c r="J175" s="72"/>
      <c r="K175" s="72"/>
      <c r="L175" s="72"/>
      <c r="M175" s="72"/>
      <c r="N175" s="72"/>
      <c r="O175" s="72"/>
      <c r="P175" s="72"/>
      <c r="Q175" s="72"/>
      <c r="R175" s="72"/>
      <c r="S175" s="72"/>
    </row>
    <row r="176" spans="2:19">
      <c r="B176" s="72"/>
      <c r="C176" s="72"/>
      <c r="D176" s="72"/>
      <c r="E176" s="72"/>
      <c r="F176" s="72"/>
      <c r="G176" s="72"/>
      <c r="H176" s="72"/>
      <c r="I176" s="72"/>
      <c r="J176" s="72"/>
      <c r="K176" s="72"/>
      <c r="L176" s="72"/>
      <c r="M176" s="72"/>
      <c r="N176" s="72"/>
      <c r="O176" s="72"/>
      <c r="P176" s="72"/>
      <c r="Q176" s="72"/>
      <c r="R176" s="72"/>
      <c r="S176" s="72"/>
    </row>
    <row r="177" spans="2:19">
      <c r="B177" s="72"/>
      <c r="C177" s="72"/>
      <c r="D177" s="72"/>
      <c r="E177" s="72"/>
      <c r="F177" s="72"/>
      <c r="G177" s="72"/>
      <c r="H177" s="72"/>
      <c r="I177" s="72"/>
      <c r="J177" s="72"/>
      <c r="K177" s="72"/>
      <c r="L177" s="72"/>
      <c r="M177" s="72"/>
      <c r="N177" s="72"/>
      <c r="O177" s="72"/>
      <c r="P177" s="72"/>
      <c r="Q177" s="72"/>
      <c r="R177" s="72"/>
      <c r="S177" s="72"/>
    </row>
    <row r="178" spans="2:19">
      <c r="B178" s="72"/>
      <c r="C178" s="72"/>
      <c r="D178" s="72"/>
      <c r="E178" s="72"/>
      <c r="F178" s="72"/>
      <c r="G178" s="72"/>
      <c r="H178" s="72"/>
      <c r="I178" s="72"/>
      <c r="J178" s="72"/>
      <c r="K178" s="72"/>
      <c r="L178" s="72"/>
      <c r="M178" s="72"/>
      <c r="N178" s="72"/>
      <c r="O178" s="72"/>
      <c r="P178" s="72"/>
      <c r="Q178" s="72"/>
      <c r="R178" s="72"/>
      <c r="S178" s="72"/>
    </row>
    <row r="179" spans="2:19">
      <c r="B179" s="72"/>
      <c r="C179" s="72"/>
      <c r="D179" s="72"/>
      <c r="E179" s="72"/>
      <c r="F179" s="72"/>
      <c r="G179" s="72"/>
      <c r="H179" s="72"/>
      <c r="I179" s="72"/>
      <c r="J179" s="72"/>
      <c r="K179" s="72"/>
      <c r="L179" s="72"/>
      <c r="M179" s="72"/>
      <c r="N179" s="72"/>
      <c r="O179" s="72"/>
      <c r="P179" s="72"/>
      <c r="Q179" s="72"/>
      <c r="R179" s="72"/>
      <c r="S179" s="72"/>
    </row>
    <row r="180" spans="2:19">
      <c r="B180" s="72"/>
      <c r="C180" s="72"/>
      <c r="D180" s="72"/>
      <c r="E180" s="72"/>
      <c r="F180" s="72"/>
      <c r="G180" s="72"/>
      <c r="H180" s="72"/>
      <c r="I180" s="72"/>
      <c r="J180" s="72"/>
      <c r="K180" s="72"/>
      <c r="L180" s="72"/>
      <c r="M180" s="72"/>
      <c r="N180" s="72"/>
      <c r="O180" s="72"/>
      <c r="P180" s="72"/>
      <c r="Q180" s="72"/>
      <c r="R180" s="72"/>
      <c r="S180" s="72"/>
    </row>
    <row r="181" spans="2:19">
      <c r="B181" s="72"/>
      <c r="C181" s="72"/>
      <c r="D181" s="72"/>
      <c r="E181" s="72"/>
      <c r="F181" s="72"/>
      <c r="G181" s="72"/>
      <c r="H181" s="72"/>
      <c r="I181" s="72"/>
      <c r="J181" s="72"/>
      <c r="K181" s="72"/>
      <c r="L181" s="72"/>
      <c r="M181" s="72"/>
      <c r="N181" s="72"/>
      <c r="O181" s="72"/>
      <c r="P181" s="72"/>
      <c r="Q181" s="72"/>
      <c r="R181" s="72"/>
      <c r="S181" s="72"/>
    </row>
    <row r="182" spans="2:19">
      <c r="B182" s="72"/>
      <c r="C182" s="72"/>
      <c r="D182" s="72"/>
      <c r="E182" s="72"/>
      <c r="F182" s="72"/>
      <c r="G182" s="72"/>
      <c r="H182" s="72"/>
      <c r="I182" s="72"/>
      <c r="J182" s="72"/>
      <c r="K182" s="72"/>
      <c r="L182" s="72"/>
      <c r="M182" s="72"/>
      <c r="N182" s="72"/>
      <c r="O182" s="72"/>
      <c r="P182" s="72"/>
      <c r="Q182" s="72"/>
      <c r="R182" s="72"/>
      <c r="S182" s="72"/>
    </row>
    <row r="183" spans="2:19">
      <c r="B183" s="72"/>
      <c r="C183" s="72"/>
      <c r="D183" s="72"/>
      <c r="E183" s="72"/>
      <c r="F183" s="72"/>
      <c r="G183" s="72"/>
      <c r="H183" s="72"/>
      <c r="I183" s="72"/>
      <c r="J183" s="72"/>
      <c r="K183" s="72"/>
      <c r="L183" s="72"/>
      <c r="M183" s="72"/>
      <c r="N183" s="72"/>
      <c r="O183" s="72"/>
      <c r="P183" s="72"/>
      <c r="Q183" s="72"/>
      <c r="R183" s="72"/>
      <c r="S183" s="72"/>
    </row>
    <row r="184" spans="2:19">
      <c r="B184" s="72"/>
      <c r="C184" s="72"/>
      <c r="D184" s="72"/>
      <c r="E184" s="72"/>
      <c r="F184" s="72"/>
      <c r="G184" s="72"/>
      <c r="H184" s="72"/>
      <c r="I184" s="72"/>
      <c r="J184" s="72"/>
      <c r="K184" s="72"/>
      <c r="L184" s="72"/>
      <c r="M184" s="72"/>
      <c r="N184" s="72"/>
      <c r="O184" s="72"/>
      <c r="P184" s="72"/>
      <c r="Q184" s="72"/>
      <c r="R184" s="72"/>
      <c r="S184" s="72"/>
    </row>
    <row r="185" spans="2:19">
      <c r="B185" s="72"/>
      <c r="C185" s="72"/>
      <c r="D185" s="72"/>
      <c r="E185" s="72"/>
      <c r="F185" s="72"/>
      <c r="G185" s="72"/>
      <c r="H185" s="72"/>
      <c r="I185" s="72"/>
      <c r="J185" s="72"/>
      <c r="K185" s="72"/>
      <c r="L185" s="72"/>
      <c r="M185" s="72"/>
      <c r="N185" s="72"/>
      <c r="O185" s="72"/>
      <c r="P185" s="72"/>
      <c r="Q185" s="72"/>
      <c r="R185" s="72"/>
      <c r="S185" s="72"/>
    </row>
    <row r="186" spans="2:19">
      <c r="B186" s="72"/>
      <c r="C186" s="72"/>
      <c r="D186" s="72"/>
      <c r="E186" s="72"/>
      <c r="F186" s="72"/>
      <c r="G186" s="72"/>
      <c r="H186" s="72"/>
      <c r="I186" s="72"/>
      <c r="J186" s="72"/>
      <c r="K186" s="72"/>
      <c r="L186" s="72"/>
      <c r="M186" s="72"/>
      <c r="N186" s="72"/>
      <c r="O186" s="72"/>
      <c r="P186" s="72"/>
      <c r="Q186" s="72"/>
      <c r="R186" s="72"/>
      <c r="S186" s="72"/>
    </row>
    <row r="187" spans="2:19">
      <c r="B187" s="72"/>
      <c r="C187" s="72"/>
      <c r="D187" s="72"/>
      <c r="E187" s="72"/>
      <c r="F187" s="72"/>
      <c r="G187" s="72"/>
      <c r="H187" s="72"/>
      <c r="I187" s="72"/>
      <c r="J187" s="72"/>
      <c r="K187" s="72"/>
      <c r="L187" s="72"/>
      <c r="M187" s="72"/>
      <c r="N187" s="72"/>
      <c r="O187" s="72"/>
      <c r="P187" s="72"/>
      <c r="Q187" s="72"/>
      <c r="R187" s="72"/>
      <c r="S187" s="72"/>
    </row>
    <row r="188" spans="2:19">
      <c r="B188" s="72"/>
      <c r="C188" s="72"/>
      <c r="D188" s="72"/>
      <c r="E188" s="72"/>
      <c r="F188" s="72"/>
      <c r="G188" s="72"/>
      <c r="H188" s="72"/>
      <c r="I188" s="72"/>
      <c r="J188" s="72"/>
      <c r="K188" s="72"/>
      <c r="L188" s="72"/>
      <c r="M188" s="72"/>
      <c r="N188" s="72"/>
      <c r="O188" s="72"/>
      <c r="P188" s="72"/>
      <c r="Q188" s="72"/>
      <c r="R188" s="72"/>
      <c r="S188" s="72"/>
    </row>
    <row r="189" spans="2:19">
      <c r="B189" s="72"/>
      <c r="C189" s="72"/>
      <c r="D189" s="72"/>
      <c r="E189" s="72"/>
      <c r="F189" s="72"/>
      <c r="G189" s="72"/>
      <c r="H189" s="72"/>
      <c r="I189" s="72"/>
      <c r="J189" s="72"/>
      <c r="K189" s="72"/>
      <c r="L189" s="72"/>
      <c r="M189" s="72"/>
      <c r="N189" s="72"/>
      <c r="O189" s="72"/>
      <c r="P189" s="72"/>
      <c r="Q189" s="72"/>
      <c r="R189" s="72"/>
      <c r="S189" s="72"/>
    </row>
    <row r="190" spans="2:19">
      <c r="B190" s="72"/>
      <c r="C190" s="72"/>
      <c r="D190" s="72"/>
      <c r="E190" s="72"/>
      <c r="F190" s="72"/>
      <c r="G190" s="72"/>
      <c r="H190" s="72"/>
      <c r="I190" s="72"/>
      <c r="J190" s="72"/>
      <c r="K190" s="72"/>
      <c r="L190" s="72"/>
      <c r="M190" s="72"/>
      <c r="N190" s="72"/>
      <c r="O190" s="72"/>
      <c r="P190" s="72"/>
      <c r="Q190" s="72"/>
      <c r="R190" s="72"/>
      <c r="S190" s="72"/>
    </row>
    <row r="191" spans="2:19">
      <c r="B191" s="72"/>
      <c r="C191" s="72"/>
      <c r="D191" s="72"/>
      <c r="E191" s="72"/>
      <c r="F191" s="72"/>
      <c r="G191" s="72"/>
      <c r="H191" s="72"/>
      <c r="I191" s="72"/>
      <c r="J191" s="72"/>
      <c r="K191" s="72"/>
      <c r="L191" s="72"/>
      <c r="M191" s="72"/>
      <c r="N191" s="72"/>
      <c r="O191" s="72"/>
      <c r="P191" s="72"/>
      <c r="Q191" s="72"/>
      <c r="R191" s="72"/>
      <c r="S191" s="72"/>
    </row>
    <row r="192" spans="2:19">
      <c r="B192" s="72"/>
      <c r="C192" s="72"/>
      <c r="D192" s="72"/>
      <c r="E192" s="72"/>
      <c r="F192" s="72"/>
      <c r="G192" s="72"/>
      <c r="H192" s="72"/>
      <c r="I192" s="72"/>
      <c r="J192" s="72"/>
      <c r="K192" s="72"/>
      <c r="L192" s="72"/>
      <c r="M192" s="72"/>
      <c r="N192" s="72"/>
      <c r="O192" s="72"/>
      <c r="P192" s="72"/>
      <c r="Q192" s="72"/>
      <c r="R192" s="72"/>
      <c r="S192" s="72"/>
    </row>
    <row r="193" spans="2:19">
      <c r="B193" s="72"/>
      <c r="C193" s="72"/>
      <c r="D193" s="72"/>
      <c r="E193" s="72"/>
      <c r="F193" s="72"/>
      <c r="G193" s="72"/>
      <c r="H193" s="72"/>
      <c r="I193" s="72"/>
      <c r="J193" s="72"/>
      <c r="K193" s="72"/>
      <c r="L193" s="72"/>
      <c r="M193" s="72"/>
      <c r="N193" s="72"/>
      <c r="O193" s="72"/>
      <c r="P193" s="72"/>
      <c r="Q193" s="72"/>
      <c r="R193" s="72"/>
      <c r="S193" s="72"/>
    </row>
    <row r="194" spans="2:19">
      <c r="B194" s="72"/>
      <c r="C194" s="72"/>
      <c r="D194" s="72"/>
      <c r="E194" s="72"/>
      <c r="F194" s="72"/>
      <c r="G194" s="72"/>
      <c r="H194" s="72"/>
      <c r="I194" s="72"/>
      <c r="J194" s="72"/>
      <c r="K194" s="72"/>
      <c r="L194" s="72"/>
      <c r="M194" s="72"/>
      <c r="N194" s="72"/>
      <c r="O194" s="72"/>
      <c r="P194" s="72"/>
      <c r="Q194" s="72"/>
      <c r="R194" s="72"/>
      <c r="S194" s="72"/>
    </row>
    <row r="195" spans="2:19">
      <c r="B195" s="72"/>
      <c r="C195" s="72"/>
      <c r="D195" s="72"/>
      <c r="E195" s="72"/>
      <c r="F195" s="72"/>
      <c r="G195" s="72"/>
      <c r="H195" s="72"/>
      <c r="I195" s="72"/>
      <c r="J195" s="72"/>
      <c r="K195" s="72"/>
      <c r="L195" s="72"/>
      <c r="M195" s="72"/>
      <c r="N195" s="72"/>
      <c r="O195" s="72"/>
      <c r="P195" s="72"/>
      <c r="Q195" s="72"/>
      <c r="R195" s="72"/>
      <c r="S195" s="72"/>
    </row>
    <row r="196" spans="2:19">
      <c r="B196" s="72"/>
      <c r="C196" s="72"/>
      <c r="D196" s="72"/>
      <c r="E196" s="72"/>
      <c r="F196" s="72"/>
      <c r="G196" s="72"/>
      <c r="H196" s="72"/>
      <c r="I196" s="72"/>
      <c r="J196" s="72"/>
      <c r="K196" s="72"/>
      <c r="L196" s="72"/>
      <c r="M196" s="72"/>
      <c r="N196" s="72"/>
      <c r="O196" s="72"/>
      <c r="P196" s="72"/>
      <c r="Q196" s="72"/>
      <c r="R196" s="72"/>
      <c r="S196" s="72"/>
    </row>
    <row r="197" spans="2:19">
      <c r="B197" s="72"/>
      <c r="C197" s="72"/>
      <c r="D197" s="72"/>
      <c r="E197" s="72"/>
      <c r="F197" s="72"/>
      <c r="G197" s="72"/>
      <c r="H197" s="72"/>
      <c r="I197" s="72"/>
      <c r="J197" s="72"/>
      <c r="K197" s="72"/>
      <c r="L197" s="72"/>
      <c r="M197" s="72"/>
      <c r="N197" s="72"/>
      <c r="O197" s="72"/>
      <c r="P197" s="72"/>
      <c r="Q197" s="72"/>
      <c r="R197" s="72"/>
      <c r="S197" s="72"/>
    </row>
    <row r="198" spans="2:19">
      <c r="B198" s="72"/>
      <c r="C198" s="72"/>
      <c r="D198" s="72"/>
      <c r="E198" s="72"/>
      <c r="F198" s="72"/>
      <c r="G198" s="72"/>
      <c r="H198" s="72"/>
      <c r="I198" s="72"/>
      <c r="J198" s="72"/>
      <c r="K198" s="72"/>
      <c r="L198" s="72"/>
      <c r="M198" s="72"/>
      <c r="N198" s="72"/>
      <c r="O198" s="72"/>
      <c r="P198" s="72"/>
      <c r="Q198" s="72"/>
      <c r="R198" s="72"/>
      <c r="S198" s="72"/>
    </row>
    <row r="199" spans="2:19">
      <c r="B199" s="72"/>
      <c r="C199" s="72"/>
      <c r="D199" s="72"/>
      <c r="E199" s="72"/>
      <c r="F199" s="72"/>
      <c r="G199" s="72"/>
      <c r="H199" s="72"/>
      <c r="I199" s="72"/>
      <c r="J199" s="72"/>
      <c r="K199" s="72"/>
      <c r="L199" s="72"/>
      <c r="M199" s="72"/>
      <c r="N199" s="72"/>
      <c r="O199" s="72"/>
      <c r="P199" s="72"/>
      <c r="Q199" s="72"/>
      <c r="R199" s="72"/>
      <c r="S199" s="72"/>
    </row>
    <row r="200" spans="2:19">
      <c r="B200" s="72"/>
      <c r="C200" s="72"/>
      <c r="D200" s="72"/>
      <c r="E200" s="72"/>
      <c r="F200" s="72"/>
      <c r="G200" s="72"/>
      <c r="H200" s="72"/>
      <c r="I200" s="72"/>
      <c r="J200" s="72"/>
      <c r="K200" s="72"/>
      <c r="L200" s="72"/>
      <c r="M200" s="72"/>
      <c r="N200" s="72"/>
      <c r="O200" s="72"/>
      <c r="P200" s="72"/>
      <c r="Q200" s="72"/>
      <c r="R200" s="72"/>
      <c r="S200" s="72"/>
    </row>
    <row r="201" spans="2:19">
      <c r="B201" s="72"/>
      <c r="C201" s="72"/>
      <c r="D201" s="72"/>
      <c r="E201" s="72"/>
      <c r="F201" s="72"/>
      <c r="G201" s="72"/>
      <c r="H201" s="72"/>
      <c r="I201" s="72"/>
      <c r="J201" s="72"/>
      <c r="K201" s="72"/>
      <c r="L201" s="72"/>
      <c r="M201" s="72"/>
      <c r="N201" s="72"/>
      <c r="O201" s="72"/>
      <c r="P201" s="72"/>
      <c r="Q201" s="72"/>
      <c r="R201" s="72"/>
      <c r="S201" s="72"/>
    </row>
    <row r="202" spans="2:19">
      <c r="B202" s="72"/>
      <c r="C202" s="72"/>
      <c r="D202" s="72"/>
      <c r="E202" s="72"/>
      <c r="F202" s="72"/>
      <c r="G202" s="72"/>
      <c r="H202" s="72"/>
      <c r="I202" s="72"/>
      <c r="J202" s="72"/>
      <c r="K202" s="72"/>
      <c r="L202" s="72"/>
      <c r="M202" s="72"/>
      <c r="N202" s="72"/>
      <c r="O202" s="72"/>
      <c r="P202" s="72"/>
      <c r="Q202" s="72"/>
      <c r="R202" s="72"/>
      <c r="S202" s="72"/>
    </row>
    <row r="203" spans="2:19">
      <c r="B203" s="72"/>
      <c r="C203" s="72"/>
      <c r="D203" s="72"/>
      <c r="E203" s="72"/>
      <c r="F203" s="72"/>
      <c r="G203" s="72"/>
      <c r="H203" s="72"/>
      <c r="I203" s="72"/>
      <c r="J203" s="72"/>
      <c r="K203" s="72"/>
      <c r="L203" s="72"/>
      <c r="M203" s="72"/>
      <c r="N203" s="72"/>
      <c r="O203" s="72"/>
      <c r="P203" s="72"/>
      <c r="Q203" s="72"/>
      <c r="R203" s="72"/>
      <c r="S203" s="72"/>
    </row>
    <row r="204" spans="2:19">
      <c r="B204" s="72"/>
      <c r="C204" s="72"/>
      <c r="D204" s="72"/>
      <c r="E204" s="72"/>
      <c r="F204" s="72"/>
      <c r="G204" s="72"/>
      <c r="H204" s="72"/>
      <c r="I204" s="72"/>
      <c r="J204" s="72"/>
      <c r="K204" s="72"/>
      <c r="L204" s="72"/>
      <c r="M204" s="72"/>
      <c r="N204" s="72"/>
      <c r="O204" s="72"/>
      <c r="P204" s="72"/>
      <c r="Q204" s="72"/>
      <c r="R204" s="72"/>
      <c r="S204" s="72"/>
    </row>
    <row r="205" spans="2:19">
      <c r="B205" s="72"/>
      <c r="C205" s="72"/>
      <c r="D205" s="72"/>
      <c r="E205" s="72"/>
      <c r="F205" s="72"/>
      <c r="G205" s="72"/>
      <c r="H205" s="72"/>
      <c r="I205" s="72"/>
      <c r="J205" s="72"/>
      <c r="K205" s="72"/>
      <c r="L205" s="72"/>
      <c r="M205" s="72"/>
      <c r="N205" s="72"/>
      <c r="O205" s="72"/>
      <c r="P205" s="72"/>
      <c r="Q205" s="72"/>
      <c r="R205" s="72"/>
      <c r="S205" s="72"/>
    </row>
    <row r="206" spans="2:19">
      <c r="B206" s="72"/>
      <c r="C206" s="72"/>
      <c r="D206" s="72"/>
      <c r="E206" s="72"/>
      <c r="F206" s="72"/>
      <c r="G206" s="72"/>
      <c r="H206" s="72"/>
      <c r="I206" s="72"/>
      <c r="J206" s="72"/>
      <c r="K206" s="72"/>
      <c r="L206" s="72"/>
      <c r="M206" s="72"/>
      <c r="N206" s="72"/>
      <c r="O206" s="72"/>
      <c r="P206" s="72"/>
      <c r="Q206" s="72"/>
      <c r="R206" s="72"/>
      <c r="S206" s="72"/>
    </row>
    <row r="207" spans="2:19">
      <c r="B207" s="72"/>
      <c r="C207" s="72"/>
      <c r="D207" s="72"/>
      <c r="E207" s="72"/>
      <c r="F207" s="72"/>
      <c r="G207" s="72"/>
      <c r="H207" s="72"/>
      <c r="I207" s="72"/>
      <c r="J207" s="72"/>
      <c r="K207" s="72"/>
      <c r="L207" s="72"/>
      <c r="M207" s="72"/>
      <c r="N207" s="72"/>
      <c r="O207" s="72"/>
      <c r="P207" s="72"/>
      <c r="Q207" s="72"/>
      <c r="R207" s="72"/>
      <c r="S207" s="72"/>
    </row>
    <row r="208" spans="2:19">
      <c r="B208" s="72"/>
      <c r="C208" s="72"/>
      <c r="D208" s="72"/>
      <c r="E208" s="72"/>
      <c r="F208" s="72"/>
      <c r="G208" s="72"/>
      <c r="H208" s="72"/>
      <c r="I208" s="72"/>
      <c r="J208" s="72"/>
      <c r="K208" s="72"/>
      <c r="L208" s="72"/>
      <c r="M208" s="72"/>
      <c r="N208" s="72"/>
      <c r="O208" s="72"/>
      <c r="P208" s="72"/>
      <c r="Q208" s="72"/>
      <c r="R208" s="72"/>
      <c r="S208" s="72"/>
    </row>
    <row r="209" spans="2:19">
      <c r="B209" s="72"/>
      <c r="C209" s="72"/>
      <c r="D209" s="72"/>
      <c r="E209" s="72"/>
      <c r="F209" s="72"/>
      <c r="G209" s="72"/>
      <c r="H209" s="72"/>
      <c r="I209" s="72"/>
      <c r="J209" s="72"/>
      <c r="K209" s="72"/>
      <c r="L209" s="72"/>
      <c r="M209" s="72"/>
      <c r="N209" s="72"/>
      <c r="O209" s="72"/>
      <c r="P209" s="72"/>
      <c r="Q209" s="72"/>
      <c r="R209" s="72"/>
      <c r="S209" s="72"/>
    </row>
    <row r="210" spans="2:19">
      <c r="B210" s="72"/>
      <c r="C210" s="72"/>
      <c r="D210" s="72"/>
      <c r="E210" s="72"/>
      <c r="F210" s="72"/>
      <c r="G210" s="72"/>
      <c r="H210" s="72"/>
      <c r="I210" s="72"/>
      <c r="J210" s="72"/>
      <c r="K210" s="72"/>
      <c r="L210" s="72"/>
      <c r="M210" s="72"/>
      <c r="N210" s="72"/>
      <c r="O210" s="72"/>
      <c r="P210" s="72"/>
      <c r="Q210" s="72"/>
      <c r="R210" s="72"/>
      <c r="S210" s="72"/>
    </row>
    <row r="211" spans="2:19">
      <c r="B211" s="72"/>
      <c r="C211" s="72"/>
      <c r="D211" s="72"/>
      <c r="E211" s="72"/>
      <c r="F211" s="72"/>
      <c r="G211" s="72"/>
      <c r="H211" s="72"/>
      <c r="I211" s="72"/>
      <c r="J211" s="72"/>
      <c r="K211" s="72"/>
      <c r="L211" s="72"/>
      <c r="M211" s="72"/>
      <c r="N211" s="72"/>
      <c r="O211" s="72"/>
      <c r="P211" s="72"/>
      <c r="Q211" s="72"/>
      <c r="R211" s="72"/>
      <c r="S211" s="72"/>
    </row>
    <row r="212" spans="2:19">
      <c r="B212" s="72"/>
      <c r="C212" s="72"/>
      <c r="D212" s="72"/>
      <c r="E212" s="72"/>
      <c r="F212" s="72"/>
      <c r="G212" s="72"/>
      <c r="H212" s="72"/>
      <c r="I212" s="72"/>
      <c r="J212" s="72"/>
      <c r="K212" s="72"/>
      <c r="L212" s="72"/>
      <c r="M212" s="72"/>
      <c r="N212" s="72"/>
      <c r="O212" s="72"/>
      <c r="P212" s="72"/>
      <c r="Q212" s="72"/>
      <c r="R212" s="72"/>
      <c r="S212" s="72"/>
    </row>
    <row r="213" spans="2:19">
      <c r="B213" s="72"/>
      <c r="C213" s="72"/>
      <c r="D213" s="72"/>
      <c r="E213" s="72"/>
      <c r="F213" s="72"/>
      <c r="G213" s="72"/>
      <c r="H213" s="72"/>
      <c r="I213" s="72"/>
      <c r="J213" s="72"/>
      <c r="K213" s="72"/>
      <c r="L213" s="72"/>
      <c r="M213" s="72"/>
      <c r="N213" s="72"/>
      <c r="O213" s="72"/>
      <c r="P213" s="72"/>
      <c r="Q213" s="72"/>
      <c r="R213" s="72"/>
      <c r="S213" s="72"/>
    </row>
    <row r="214" spans="2:19">
      <c r="B214" s="72"/>
      <c r="C214" s="72"/>
      <c r="D214" s="72"/>
      <c r="E214" s="72"/>
      <c r="F214" s="72"/>
      <c r="G214" s="72"/>
      <c r="H214" s="72"/>
      <c r="I214" s="72"/>
      <c r="J214" s="72"/>
      <c r="K214" s="72"/>
      <c r="L214" s="72"/>
      <c r="M214" s="72"/>
      <c r="N214" s="72"/>
      <c r="O214" s="72"/>
      <c r="P214" s="72"/>
      <c r="Q214" s="72"/>
      <c r="R214" s="72"/>
      <c r="S214" s="72"/>
    </row>
    <row r="215" spans="2:19">
      <c r="B215" s="72"/>
      <c r="C215" s="72"/>
      <c r="D215" s="72"/>
      <c r="E215" s="72"/>
      <c r="F215" s="72"/>
      <c r="G215" s="72"/>
      <c r="H215" s="72"/>
      <c r="I215" s="72"/>
      <c r="J215" s="72"/>
      <c r="K215" s="72"/>
      <c r="L215" s="72"/>
      <c r="M215" s="72"/>
      <c r="N215" s="72"/>
      <c r="O215" s="72"/>
      <c r="P215" s="72"/>
      <c r="Q215" s="72"/>
      <c r="R215" s="72"/>
      <c r="S215" s="72"/>
    </row>
    <row r="216" spans="2:19">
      <c r="B216" s="72"/>
      <c r="C216" s="72"/>
      <c r="D216" s="72"/>
      <c r="E216" s="72"/>
      <c r="F216" s="72"/>
      <c r="G216" s="72"/>
      <c r="H216" s="72"/>
      <c r="I216" s="72"/>
      <c r="J216" s="72"/>
      <c r="K216" s="72"/>
      <c r="L216" s="72"/>
      <c r="M216" s="72"/>
      <c r="N216" s="72"/>
      <c r="O216" s="72"/>
      <c r="P216" s="72"/>
      <c r="Q216" s="72"/>
      <c r="R216" s="72"/>
      <c r="S216" s="72"/>
    </row>
    <row r="217" spans="2:19">
      <c r="B217" s="72"/>
      <c r="C217" s="72"/>
      <c r="D217" s="72"/>
      <c r="E217" s="72"/>
      <c r="F217" s="72"/>
      <c r="G217" s="72"/>
      <c r="H217" s="72"/>
      <c r="I217" s="72"/>
      <c r="J217" s="72"/>
      <c r="K217" s="72"/>
      <c r="L217" s="72"/>
      <c r="M217" s="72"/>
      <c r="N217" s="72"/>
      <c r="O217" s="72"/>
      <c r="P217" s="72"/>
      <c r="Q217" s="72"/>
      <c r="R217" s="72"/>
      <c r="S217" s="72"/>
    </row>
    <row r="218" spans="2:19">
      <c r="B218" s="72"/>
      <c r="C218" s="72"/>
      <c r="D218" s="72"/>
      <c r="E218" s="72"/>
      <c r="F218" s="72"/>
      <c r="G218" s="72"/>
      <c r="H218" s="72"/>
      <c r="I218" s="72"/>
      <c r="J218" s="72"/>
      <c r="K218" s="72"/>
      <c r="L218" s="72"/>
      <c r="M218" s="72"/>
      <c r="N218" s="72"/>
      <c r="O218" s="72"/>
      <c r="P218" s="72"/>
      <c r="Q218" s="72"/>
      <c r="R218" s="72"/>
      <c r="S218" s="72"/>
    </row>
    <row r="219" spans="2:19">
      <c r="B219" s="72"/>
      <c r="C219" s="72"/>
      <c r="D219" s="72"/>
      <c r="E219" s="72"/>
      <c r="F219" s="72"/>
      <c r="G219" s="72"/>
      <c r="H219" s="72"/>
      <c r="I219" s="72"/>
      <c r="J219" s="72"/>
      <c r="K219" s="72"/>
      <c r="L219" s="72"/>
      <c r="M219" s="72"/>
      <c r="N219" s="72"/>
      <c r="O219" s="72"/>
      <c r="P219" s="72"/>
      <c r="Q219" s="72"/>
      <c r="R219" s="72"/>
      <c r="S219" s="72"/>
    </row>
    <row r="220" spans="2:19">
      <c r="B220" s="72"/>
      <c r="C220" s="72"/>
      <c r="D220" s="72"/>
      <c r="E220" s="72"/>
      <c r="F220" s="72"/>
      <c r="G220" s="72"/>
      <c r="H220" s="72"/>
      <c r="I220" s="72"/>
      <c r="J220" s="72"/>
      <c r="K220" s="72"/>
      <c r="L220" s="72"/>
      <c r="M220" s="72"/>
      <c r="N220" s="72"/>
      <c r="O220" s="72"/>
      <c r="P220" s="72"/>
      <c r="Q220" s="72"/>
      <c r="R220" s="72"/>
      <c r="S220" s="72"/>
    </row>
    <row r="222" spans="2:19">
      <c r="B222" s="72"/>
      <c r="C222" s="72"/>
      <c r="D222" s="72"/>
      <c r="E222" s="72"/>
      <c r="F222" s="72"/>
      <c r="G222" s="72"/>
      <c r="H222" s="72"/>
      <c r="I222" s="72"/>
      <c r="J222" s="72"/>
      <c r="K222" s="72"/>
      <c r="L222" s="72"/>
      <c r="M222" s="72"/>
      <c r="N222" s="72"/>
      <c r="O222" s="72"/>
      <c r="P222" s="72"/>
      <c r="Q222" s="72"/>
      <c r="R222" s="72"/>
      <c r="S222" s="72"/>
    </row>
    <row r="223" spans="2:19">
      <c r="B223" s="72"/>
      <c r="C223" s="72"/>
      <c r="D223" s="72"/>
      <c r="E223" s="72"/>
      <c r="F223" s="72"/>
      <c r="G223" s="72"/>
      <c r="H223" s="72"/>
      <c r="I223" s="72"/>
      <c r="J223" s="72"/>
      <c r="K223" s="72"/>
      <c r="L223" s="72"/>
      <c r="M223" s="72"/>
      <c r="N223" s="72"/>
      <c r="O223" s="72"/>
      <c r="P223" s="72"/>
      <c r="Q223" s="72"/>
      <c r="R223" s="72"/>
      <c r="S223" s="72"/>
    </row>
    <row r="224" spans="2:19">
      <c r="B224" s="72"/>
      <c r="C224" s="72"/>
      <c r="D224" s="72"/>
      <c r="E224" s="72"/>
      <c r="F224" s="72"/>
      <c r="G224" s="72"/>
      <c r="H224" s="72"/>
      <c r="I224" s="72"/>
      <c r="J224" s="72"/>
      <c r="K224" s="72"/>
      <c r="L224" s="72"/>
      <c r="M224" s="72"/>
      <c r="N224" s="72"/>
      <c r="O224" s="72"/>
      <c r="P224" s="72"/>
      <c r="Q224" s="72"/>
      <c r="R224" s="72"/>
      <c r="S224" s="72"/>
    </row>
    <row r="225" spans="2:19">
      <c r="B225" s="72"/>
      <c r="C225" s="72"/>
      <c r="D225" s="72"/>
      <c r="E225" s="72"/>
      <c r="F225" s="72"/>
      <c r="G225" s="72"/>
      <c r="H225" s="72"/>
      <c r="I225" s="72"/>
      <c r="J225" s="72"/>
      <c r="K225" s="72"/>
      <c r="L225" s="72"/>
      <c r="M225" s="72"/>
      <c r="N225" s="72"/>
      <c r="O225" s="72"/>
      <c r="P225" s="72"/>
      <c r="Q225" s="72"/>
      <c r="R225" s="72"/>
      <c r="S225" s="72"/>
    </row>
    <row r="226" spans="2:19">
      <c r="B226" s="72"/>
      <c r="C226" s="72"/>
      <c r="D226" s="72"/>
      <c r="E226" s="72"/>
      <c r="F226" s="72"/>
      <c r="G226" s="72"/>
      <c r="H226" s="72"/>
      <c r="I226" s="72"/>
      <c r="J226" s="72"/>
      <c r="K226" s="72"/>
      <c r="L226" s="72"/>
      <c r="M226" s="72"/>
      <c r="N226" s="72"/>
      <c r="O226" s="72"/>
      <c r="P226" s="72"/>
      <c r="Q226" s="72"/>
      <c r="R226" s="72"/>
      <c r="S226" s="72"/>
    </row>
    <row r="227" spans="2:19">
      <c r="B227" s="72"/>
      <c r="C227" s="72"/>
      <c r="D227" s="72"/>
      <c r="E227" s="72"/>
      <c r="F227" s="72"/>
      <c r="G227" s="72"/>
      <c r="H227" s="72"/>
      <c r="I227" s="72"/>
      <c r="J227" s="72"/>
      <c r="K227" s="72"/>
      <c r="L227" s="72"/>
      <c r="M227" s="72"/>
      <c r="N227" s="72"/>
      <c r="O227" s="72"/>
      <c r="P227" s="72"/>
      <c r="Q227" s="72"/>
      <c r="R227" s="72"/>
      <c r="S227" s="72"/>
    </row>
    <row r="228" spans="2:19">
      <c r="B228" s="72"/>
      <c r="C228" s="72"/>
      <c r="D228" s="72"/>
      <c r="E228" s="72"/>
      <c r="F228" s="72"/>
      <c r="G228" s="72"/>
      <c r="H228" s="72"/>
      <c r="I228" s="72"/>
      <c r="J228" s="72"/>
      <c r="K228" s="72"/>
      <c r="L228" s="72"/>
      <c r="M228" s="72"/>
      <c r="N228" s="72"/>
      <c r="O228" s="72"/>
      <c r="P228" s="72"/>
      <c r="Q228" s="72"/>
      <c r="R228" s="72"/>
      <c r="S228" s="72"/>
    </row>
    <row r="229" spans="2:19">
      <c r="B229" s="72"/>
      <c r="C229" s="72"/>
      <c r="D229" s="72"/>
      <c r="E229" s="72"/>
      <c r="F229" s="72"/>
      <c r="G229" s="72"/>
      <c r="H229" s="72"/>
      <c r="I229" s="72"/>
      <c r="J229" s="72"/>
      <c r="K229" s="72"/>
      <c r="L229" s="72"/>
      <c r="M229" s="72"/>
      <c r="N229" s="72"/>
      <c r="O229" s="72"/>
      <c r="P229" s="72"/>
      <c r="Q229" s="72"/>
      <c r="R229" s="72"/>
      <c r="S229" s="72"/>
    </row>
    <row r="230" spans="2:19">
      <c r="B230" s="72"/>
      <c r="C230" s="72"/>
      <c r="D230" s="72"/>
      <c r="E230" s="72"/>
      <c r="F230" s="72"/>
      <c r="G230" s="72"/>
      <c r="H230" s="72"/>
      <c r="I230" s="72"/>
      <c r="J230" s="72"/>
      <c r="K230" s="72"/>
      <c r="L230" s="72"/>
      <c r="M230" s="72"/>
      <c r="N230" s="72"/>
      <c r="O230" s="72"/>
      <c r="P230" s="72"/>
      <c r="Q230" s="72"/>
      <c r="R230" s="72"/>
      <c r="S230" s="72"/>
    </row>
    <row r="231" spans="2:19">
      <c r="B231" s="72"/>
      <c r="C231" s="72"/>
      <c r="D231" s="72"/>
      <c r="E231" s="72"/>
      <c r="F231" s="72"/>
      <c r="G231" s="72"/>
      <c r="H231" s="72"/>
      <c r="I231" s="72"/>
      <c r="J231" s="72"/>
      <c r="K231" s="72"/>
      <c r="L231" s="72"/>
      <c r="M231" s="72"/>
      <c r="N231" s="72"/>
      <c r="O231" s="72"/>
      <c r="P231" s="72"/>
      <c r="Q231" s="72"/>
      <c r="R231" s="72"/>
      <c r="S231" s="72"/>
    </row>
    <row r="232" spans="2:19">
      <c r="B232" s="72"/>
      <c r="C232" s="72"/>
      <c r="D232" s="72"/>
      <c r="E232" s="72"/>
      <c r="F232" s="72"/>
      <c r="G232" s="72"/>
      <c r="H232" s="72"/>
      <c r="I232" s="72"/>
      <c r="J232" s="72"/>
      <c r="K232" s="72"/>
      <c r="L232" s="72"/>
      <c r="M232" s="72"/>
      <c r="N232" s="72"/>
      <c r="O232" s="72"/>
      <c r="P232" s="72"/>
      <c r="Q232" s="72"/>
      <c r="R232" s="72"/>
      <c r="S232" s="72"/>
    </row>
    <row r="233" spans="2:19">
      <c r="B233" s="72"/>
      <c r="C233" s="72"/>
      <c r="D233" s="72"/>
      <c r="E233" s="72"/>
      <c r="F233" s="72"/>
      <c r="G233" s="72"/>
      <c r="H233" s="72"/>
      <c r="I233" s="72"/>
      <c r="J233" s="72"/>
      <c r="K233" s="72"/>
      <c r="L233" s="72"/>
      <c r="M233" s="72"/>
      <c r="N233" s="72"/>
      <c r="O233" s="72"/>
      <c r="P233" s="72"/>
      <c r="Q233" s="72"/>
      <c r="R233" s="72"/>
      <c r="S233" s="72"/>
    </row>
    <row r="234" spans="2:19">
      <c r="B234" s="72"/>
      <c r="C234" s="72"/>
      <c r="D234" s="72"/>
      <c r="E234" s="72"/>
      <c r="F234" s="72"/>
      <c r="G234" s="72"/>
      <c r="H234" s="72"/>
      <c r="I234" s="72"/>
      <c r="J234" s="72"/>
      <c r="K234" s="72"/>
      <c r="L234" s="72"/>
      <c r="M234" s="72"/>
      <c r="N234" s="72"/>
      <c r="O234" s="72"/>
      <c r="P234" s="72"/>
      <c r="Q234" s="72"/>
      <c r="R234" s="72"/>
      <c r="S234" s="72"/>
    </row>
    <row r="235" spans="2:19">
      <c r="B235" s="72"/>
      <c r="C235" s="72"/>
      <c r="D235" s="72"/>
      <c r="E235" s="72"/>
      <c r="F235" s="72"/>
      <c r="G235" s="72"/>
      <c r="H235" s="72"/>
      <c r="I235" s="72"/>
      <c r="J235" s="72"/>
      <c r="K235" s="72"/>
      <c r="L235" s="72"/>
      <c r="M235" s="72"/>
      <c r="N235" s="72"/>
      <c r="O235" s="72"/>
      <c r="P235" s="72"/>
      <c r="Q235" s="72"/>
      <c r="R235" s="72"/>
      <c r="S235" s="72"/>
    </row>
    <row r="236" spans="2:19">
      <c r="B236" s="72"/>
      <c r="C236" s="72"/>
      <c r="D236" s="72"/>
      <c r="E236" s="72"/>
      <c r="F236" s="72"/>
      <c r="G236" s="72"/>
      <c r="H236" s="72"/>
      <c r="I236" s="72"/>
      <c r="J236" s="72"/>
      <c r="K236" s="72"/>
      <c r="L236" s="72"/>
      <c r="M236" s="72"/>
      <c r="N236" s="72"/>
      <c r="O236" s="72"/>
      <c r="P236" s="72"/>
      <c r="Q236" s="72"/>
      <c r="R236" s="72"/>
      <c r="S236" s="72"/>
    </row>
    <row r="237" spans="2:19">
      <c r="B237" s="72"/>
      <c r="C237" s="72"/>
      <c r="D237" s="72"/>
      <c r="E237" s="72"/>
      <c r="F237" s="72"/>
      <c r="G237" s="72"/>
      <c r="H237" s="72"/>
      <c r="I237" s="72"/>
      <c r="J237" s="72"/>
      <c r="K237" s="72"/>
      <c r="L237" s="72"/>
      <c r="M237" s="72"/>
      <c r="N237" s="72"/>
      <c r="O237" s="72"/>
      <c r="P237" s="72"/>
      <c r="Q237" s="72"/>
      <c r="R237" s="72"/>
      <c r="S237" s="72"/>
    </row>
    <row r="238" spans="2:19">
      <c r="B238" s="72"/>
      <c r="C238" s="72"/>
      <c r="D238" s="72"/>
      <c r="E238" s="72"/>
      <c r="F238" s="72"/>
      <c r="G238" s="72"/>
      <c r="H238" s="72"/>
      <c r="I238" s="72"/>
      <c r="J238" s="72"/>
      <c r="K238" s="72"/>
      <c r="L238" s="72"/>
      <c r="M238" s="72"/>
      <c r="N238" s="72"/>
      <c r="O238" s="72"/>
      <c r="P238" s="72"/>
      <c r="Q238" s="72"/>
      <c r="R238" s="72"/>
      <c r="S238" s="72"/>
    </row>
    <row r="239" spans="2:19">
      <c r="B239" s="72"/>
      <c r="C239" s="72"/>
      <c r="D239" s="72"/>
      <c r="E239" s="72"/>
      <c r="F239" s="72"/>
      <c r="G239" s="72"/>
      <c r="H239" s="72"/>
      <c r="I239" s="72"/>
      <c r="J239" s="72"/>
      <c r="K239" s="72"/>
      <c r="L239" s="72"/>
      <c r="M239" s="72"/>
      <c r="N239" s="72"/>
      <c r="O239" s="72"/>
      <c r="P239" s="72"/>
      <c r="Q239" s="72"/>
      <c r="R239" s="72"/>
      <c r="S239" s="72"/>
    </row>
    <row r="240" spans="2:19">
      <c r="B240" s="72"/>
      <c r="C240" s="72"/>
      <c r="D240" s="72"/>
      <c r="E240" s="72"/>
      <c r="F240" s="72"/>
      <c r="G240" s="72"/>
      <c r="H240" s="72"/>
      <c r="I240" s="72"/>
      <c r="J240" s="72"/>
      <c r="K240" s="72"/>
      <c r="L240" s="72"/>
      <c r="M240" s="72"/>
      <c r="N240" s="72"/>
      <c r="O240" s="72"/>
      <c r="P240" s="72"/>
      <c r="Q240" s="72"/>
      <c r="R240" s="72"/>
      <c r="S240" s="72"/>
    </row>
    <row r="241" spans="2:19">
      <c r="B241" s="72"/>
      <c r="C241" s="72"/>
      <c r="D241" s="72"/>
      <c r="E241" s="72"/>
      <c r="F241" s="72"/>
      <c r="G241" s="72"/>
      <c r="H241" s="72"/>
      <c r="I241" s="72"/>
      <c r="J241" s="72"/>
      <c r="K241" s="72"/>
      <c r="L241" s="72"/>
      <c r="M241" s="72"/>
      <c r="N241" s="72"/>
      <c r="O241" s="72"/>
      <c r="P241" s="72"/>
      <c r="Q241" s="72"/>
      <c r="R241" s="72"/>
      <c r="S241" s="72"/>
    </row>
    <row r="242" spans="2:19">
      <c r="B242" s="72"/>
      <c r="C242" s="72"/>
      <c r="D242" s="72"/>
      <c r="E242" s="72"/>
      <c r="F242" s="72"/>
      <c r="G242" s="72"/>
      <c r="H242" s="72"/>
      <c r="I242" s="72"/>
      <c r="J242" s="72"/>
      <c r="K242" s="72"/>
      <c r="L242" s="72"/>
      <c r="M242" s="72"/>
      <c r="N242" s="72"/>
      <c r="O242" s="72"/>
      <c r="P242" s="72"/>
      <c r="Q242" s="72"/>
      <c r="R242" s="72"/>
      <c r="S242" s="72"/>
    </row>
    <row r="243" spans="2:19">
      <c r="B243" s="72"/>
      <c r="C243" s="72"/>
      <c r="D243" s="72"/>
      <c r="E243" s="72"/>
      <c r="F243" s="72"/>
      <c r="G243" s="72"/>
      <c r="H243" s="72"/>
      <c r="I243" s="72"/>
      <c r="J243" s="72"/>
      <c r="K243" s="72"/>
      <c r="L243" s="72"/>
      <c r="M243" s="72"/>
      <c r="N243" s="72"/>
      <c r="O243" s="72"/>
      <c r="P243" s="72"/>
      <c r="Q243" s="72"/>
      <c r="R243" s="72"/>
      <c r="S243" s="72"/>
    </row>
    <row r="244" spans="2:19">
      <c r="B244" s="72"/>
      <c r="C244" s="72"/>
      <c r="D244" s="72"/>
      <c r="E244" s="72"/>
      <c r="F244" s="72"/>
      <c r="G244" s="72"/>
      <c r="H244" s="72"/>
      <c r="I244" s="72"/>
      <c r="J244" s="72"/>
      <c r="K244" s="72"/>
      <c r="L244" s="72"/>
      <c r="M244" s="72"/>
      <c r="N244" s="72"/>
      <c r="O244" s="72"/>
      <c r="P244" s="72"/>
      <c r="Q244" s="72"/>
      <c r="R244" s="72"/>
      <c r="S244" s="72"/>
    </row>
    <row r="245" spans="2:19">
      <c r="B245" s="72"/>
      <c r="C245" s="72"/>
      <c r="D245" s="72"/>
      <c r="E245" s="72"/>
      <c r="F245" s="72"/>
      <c r="G245" s="72"/>
      <c r="H245" s="72"/>
      <c r="I245" s="72"/>
      <c r="J245" s="72"/>
      <c r="K245" s="72"/>
      <c r="L245" s="72"/>
      <c r="M245" s="72"/>
      <c r="N245" s="72"/>
      <c r="O245" s="72"/>
      <c r="P245" s="72"/>
      <c r="Q245" s="72"/>
      <c r="R245" s="72"/>
      <c r="S245" s="72"/>
    </row>
    <row r="246" spans="2:19">
      <c r="B246" s="72"/>
      <c r="C246" s="72"/>
      <c r="D246" s="72"/>
      <c r="E246" s="72"/>
      <c r="F246" s="72"/>
      <c r="G246" s="72"/>
      <c r="H246" s="72"/>
      <c r="I246" s="72"/>
      <c r="J246" s="72"/>
      <c r="K246" s="72"/>
      <c r="L246" s="72"/>
      <c r="M246" s="72"/>
      <c r="N246" s="72"/>
      <c r="O246" s="72"/>
      <c r="P246" s="72"/>
      <c r="Q246" s="72"/>
      <c r="R246" s="72"/>
      <c r="S246" s="72"/>
    </row>
    <row r="247" spans="2:19">
      <c r="B247" s="72"/>
      <c r="C247" s="72"/>
      <c r="D247" s="72"/>
      <c r="E247" s="72"/>
      <c r="F247" s="72"/>
      <c r="G247" s="72"/>
      <c r="H247" s="72"/>
      <c r="I247" s="72"/>
      <c r="J247" s="72"/>
      <c r="K247" s="72"/>
      <c r="L247" s="72"/>
      <c r="M247" s="72"/>
      <c r="N247" s="72"/>
      <c r="O247" s="72"/>
      <c r="P247" s="72"/>
      <c r="Q247" s="72"/>
      <c r="R247" s="72"/>
      <c r="S247" s="72"/>
    </row>
    <row r="248" spans="2:19">
      <c r="B248" s="72"/>
      <c r="C248" s="72"/>
      <c r="D248" s="72"/>
      <c r="E248" s="72"/>
      <c r="F248" s="72"/>
      <c r="G248" s="72"/>
      <c r="H248" s="72"/>
      <c r="I248" s="72"/>
      <c r="J248" s="72"/>
      <c r="K248" s="72"/>
      <c r="L248" s="72"/>
      <c r="M248" s="72"/>
      <c r="N248" s="72"/>
      <c r="O248" s="72"/>
      <c r="P248" s="72"/>
      <c r="Q248" s="72"/>
      <c r="R248" s="72"/>
      <c r="S248" s="72"/>
    </row>
    <row r="249" spans="2:19">
      <c r="B249" s="72"/>
      <c r="C249" s="72"/>
      <c r="D249" s="72"/>
      <c r="E249" s="72"/>
      <c r="F249" s="72"/>
      <c r="G249" s="72"/>
      <c r="H249" s="72"/>
      <c r="I249" s="72"/>
      <c r="J249" s="72"/>
      <c r="K249" s="72"/>
      <c r="L249" s="72"/>
      <c r="M249" s="72"/>
      <c r="N249" s="72"/>
      <c r="O249" s="72"/>
      <c r="P249" s="72"/>
      <c r="Q249" s="72"/>
      <c r="R249" s="72"/>
      <c r="S249" s="72"/>
    </row>
    <row r="250" spans="2:19">
      <c r="B250" s="72"/>
      <c r="C250" s="72"/>
      <c r="D250" s="72"/>
      <c r="E250" s="72"/>
      <c r="F250" s="72"/>
      <c r="G250" s="72"/>
      <c r="H250" s="72"/>
      <c r="I250" s="72"/>
      <c r="J250" s="72"/>
      <c r="K250" s="72"/>
      <c r="L250" s="72"/>
      <c r="M250" s="72"/>
      <c r="N250" s="72"/>
      <c r="O250" s="72"/>
      <c r="P250" s="72"/>
      <c r="Q250" s="72"/>
      <c r="R250" s="72"/>
      <c r="S250" s="72"/>
    </row>
    <row r="251" spans="2:19">
      <c r="B251" s="72"/>
      <c r="C251" s="72"/>
      <c r="D251" s="72"/>
      <c r="E251" s="72"/>
      <c r="F251" s="72"/>
      <c r="G251" s="72"/>
      <c r="H251" s="72"/>
      <c r="I251" s="72"/>
      <c r="J251" s="72"/>
      <c r="K251" s="72"/>
      <c r="L251" s="72"/>
      <c r="M251" s="72"/>
      <c r="N251" s="72"/>
      <c r="O251" s="72"/>
      <c r="P251" s="72"/>
      <c r="Q251" s="72"/>
      <c r="R251" s="72"/>
      <c r="S251" s="72"/>
    </row>
    <row r="252" spans="2:19">
      <c r="B252" s="72"/>
      <c r="C252" s="72"/>
      <c r="D252" s="72"/>
      <c r="E252" s="72"/>
      <c r="F252" s="72"/>
      <c r="G252" s="72"/>
      <c r="H252" s="72"/>
      <c r="I252" s="72"/>
      <c r="J252" s="72"/>
      <c r="K252" s="72"/>
      <c r="L252" s="72"/>
      <c r="M252" s="72"/>
      <c r="N252" s="72"/>
      <c r="O252" s="72"/>
      <c r="P252" s="72"/>
      <c r="Q252" s="72"/>
      <c r="R252" s="72"/>
      <c r="S252" s="72"/>
    </row>
    <row r="253" spans="2:19">
      <c r="B253" s="72"/>
      <c r="C253" s="72"/>
      <c r="D253" s="72"/>
      <c r="E253" s="72"/>
      <c r="F253" s="72"/>
      <c r="G253" s="72"/>
      <c r="H253" s="72"/>
      <c r="I253" s="72"/>
      <c r="J253" s="72"/>
      <c r="K253" s="72"/>
      <c r="L253" s="72"/>
      <c r="M253" s="72"/>
      <c r="N253" s="72"/>
      <c r="O253" s="72"/>
      <c r="P253" s="72"/>
      <c r="Q253" s="72"/>
      <c r="R253" s="72"/>
      <c r="S253" s="72"/>
    </row>
    <row r="254" spans="2:19">
      <c r="B254" s="72"/>
      <c r="C254" s="72"/>
      <c r="D254" s="72"/>
      <c r="E254" s="72"/>
      <c r="F254" s="72"/>
      <c r="G254" s="72"/>
      <c r="H254" s="72"/>
      <c r="I254" s="72"/>
      <c r="J254" s="72"/>
      <c r="K254" s="72"/>
      <c r="L254" s="72"/>
      <c r="M254" s="72"/>
      <c r="N254" s="72"/>
      <c r="O254" s="72"/>
      <c r="P254" s="72"/>
      <c r="Q254" s="72"/>
      <c r="R254" s="72"/>
      <c r="S254" s="72"/>
    </row>
    <row r="255" spans="2:19">
      <c r="B255" s="72"/>
      <c r="C255" s="72"/>
      <c r="D255" s="72"/>
      <c r="E255" s="72"/>
      <c r="F255" s="72"/>
      <c r="G255" s="72"/>
      <c r="H255" s="72"/>
      <c r="I255" s="72"/>
      <c r="J255" s="72"/>
      <c r="K255" s="72"/>
      <c r="L255" s="72"/>
      <c r="M255" s="72"/>
      <c r="N255" s="72"/>
      <c r="O255" s="72"/>
      <c r="P255" s="72"/>
      <c r="Q255" s="72"/>
      <c r="R255" s="72"/>
      <c r="S255" s="72"/>
    </row>
    <row r="256" spans="2:19">
      <c r="B256" s="72"/>
      <c r="C256" s="72"/>
      <c r="D256" s="72"/>
      <c r="E256" s="72"/>
      <c r="F256" s="72"/>
      <c r="G256" s="72"/>
      <c r="H256" s="72"/>
      <c r="I256" s="72"/>
      <c r="J256" s="72"/>
      <c r="K256" s="72"/>
      <c r="L256" s="72"/>
      <c r="M256" s="72"/>
      <c r="N256" s="72"/>
      <c r="O256" s="72"/>
      <c r="P256" s="72"/>
      <c r="Q256" s="72"/>
      <c r="R256" s="72"/>
      <c r="S256" s="72"/>
    </row>
    <row r="257" spans="2:19">
      <c r="B257" s="72"/>
      <c r="C257" s="72"/>
      <c r="D257" s="72"/>
      <c r="E257" s="72"/>
      <c r="F257" s="72"/>
      <c r="G257" s="72"/>
      <c r="H257" s="72"/>
      <c r="I257" s="72"/>
      <c r="J257" s="72"/>
      <c r="K257" s="72"/>
      <c r="L257" s="72"/>
      <c r="M257" s="72"/>
      <c r="N257" s="72"/>
      <c r="O257" s="72"/>
      <c r="P257" s="72"/>
      <c r="Q257" s="72"/>
      <c r="R257" s="72"/>
      <c r="S257" s="72"/>
    </row>
    <row r="258" spans="2:19">
      <c r="B258" s="72"/>
      <c r="C258" s="72"/>
      <c r="D258" s="72"/>
      <c r="E258" s="72"/>
      <c r="F258" s="72"/>
      <c r="G258" s="72"/>
      <c r="H258" s="72"/>
      <c r="I258" s="72"/>
      <c r="J258" s="72"/>
      <c r="K258" s="72"/>
      <c r="L258" s="72"/>
      <c r="M258" s="72"/>
      <c r="N258" s="72"/>
      <c r="O258" s="72"/>
      <c r="P258" s="72"/>
      <c r="Q258" s="72"/>
      <c r="R258" s="72"/>
      <c r="S258" s="72"/>
    </row>
    <row r="259" spans="2:19">
      <c r="B259" s="72"/>
      <c r="C259" s="72"/>
      <c r="D259" s="72"/>
      <c r="E259" s="72"/>
      <c r="F259" s="72"/>
      <c r="G259" s="72"/>
      <c r="H259" s="72"/>
      <c r="I259" s="72"/>
      <c r="J259" s="72"/>
      <c r="K259" s="72"/>
      <c r="L259" s="72"/>
      <c r="M259" s="72"/>
      <c r="N259" s="72"/>
      <c r="O259" s="72"/>
      <c r="P259" s="72"/>
      <c r="Q259" s="72"/>
      <c r="R259" s="72"/>
      <c r="S259" s="72"/>
    </row>
    <row r="260" spans="2:19">
      <c r="B260" s="72"/>
      <c r="C260" s="72"/>
      <c r="D260" s="72"/>
      <c r="E260" s="72"/>
      <c r="F260" s="72"/>
      <c r="G260" s="72"/>
      <c r="H260" s="72"/>
      <c r="I260" s="72"/>
      <c r="J260" s="72"/>
      <c r="K260" s="72"/>
      <c r="L260" s="72"/>
      <c r="M260" s="72"/>
      <c r="N260" s="72"/>
      <c r="O260" s="72"/>
      <c r="P260" s="72"/>
      <c r="Q260" s="72"/>
      <c r="R260" s="72"/>
      <c r="S260" s="72"/>
    </row>
    <row r="261" spans="2:19">
      <c r="B261" s="72"/>
      <c r="C261" s="72"/>
      <c r="D261" s="72"/>
      <c r="E261" s="72"/>
      <c r="F261" s="72"/>
      <c r="G261" s="72"/>
      <c r="H261" s="72"/>
      <c r="I261" s="72"/>
      <c r="J261" s="72"/>
      <c r="K261" s="72"/>
      <c r="L261" s="72"/>
      <c r="M261" s="72"/>
      <c r="N261" s="72"/>
      <c r="O261" s="72"/>
      <c r="P261" s="72"/>
      <c r="Q261" s="72"/>
      <c r="R261" s="72"/>
      <c r="S261" s="72"/>
    </row>
    <row r="262" spans="2:19">
      <c r="B262" s="72"/>
      <c r="C262" s="72"/>
      <c r="D262" s="72"/>
      <c r="E262" s="72"/>
      <c r="F262" s="72"/>
      <c r="G262" s="72"/>
      <c r="H262" s="72"/>
      <c r="I262" s="72"/>
      <c r="J262" s="72"/>
      <c r="K262" s="72"/>
      <c r="L262" s="72"/>
      <c r="M262" s="72"/>
      <c r="N262" s="72"/>
      <c r="O262" s="72"/>
      <c r="P262" s="72"/>
      <c r="Q262" s="72"/>
      <c r="R262" s="72"/>
      <c r="S262" s="72"/>
    </row>
    <row r="263" spans="2:19">
      <c r="B263" s="72"/>
      <c r="C263" s="72"/>
      <c r="D263" s="72"/>
      <c r="E263" s="72"/>
      <c r="F263" s="72"/>
      <c r="G263" s="72"/>
      <c r="H263" s="72"/>
      <c r="I263" s="72"/>
      <c r="J263" s="72"/>
      <c r="K263" s="72"/>
      <c r="L263" s="72"/>
      <c r="M263" s="72"/>
      <c r="N263" s="72"/>
      <c r="O263" s="72"/>
      <c r="P263" s="72"/>
      <c r="Q263" s="72"/>
      <c r="R263" s="72"/>
      <c r="S263" s="72"/>
    </row>
    <row r="264" spans="2:19">
      <c r="B264" s="72"/>
      <c r="C264" s="72"/>
      <c r="D264" s="72"/>
      <c r="E264" s="72"/>
      <c r="F264" s="72"/>
      <c r="G264" s="72"/>
      <c r="H264" s="72"/>
      <c r="I264" s="72"/>
      <c r="J264" s="72"/>
      <c r="K264" s="72"/>
      <c r="L264" s="72"/>
      <c r="M264" s="72"/>
      <c r="N264" s="72"/>
      <c r="O264" s="72"/>
      <c r="P264" s="72"/>
      <c r="Q264" s="72"/>
      <c r="R264" s="72"/>
      <c r="S264" s="72"/>
    </row>
    <row r="265" spans="2:19">
      <c r="B265" s="72"/>
      <c r="C265" s="72"/>
      <c r="D265" s="72"/>
      <c r="E265" s="72"/>
      <c r="F265" s="72"/>
      <c r="G265" s="72"/>
      <c r="H265" s="72"/>
      <c r="I265" s="72"/>
      <c r="J265" s="72"/>
      <c r="K265" s="72"/>
      <c r="L265" s="72"/>
      <c r="M265" s="72"/>
      <c r="N265" s="72"/>
      <c r="O265" s="72"/>
      <c r="P265" s="72"/>
      <c r="Q265" s="72"/>
      <c r="R265" s="72"/>
      <c r="S265" s="72"/>
    </row>
    <row r="266" spans="2:19">
      <c r="B266" s="72"/>
      <c r="C266" s="72"/>
      <c r="D266" s="72"/>
      <c r="E266" s="72"/>
      <c r="F266" s="72"/>
      <c r="G266" s="72"/>
      <c r="H266" s="72"/>
      <c r="I266" s="72"/>
      <c r="J266" s="72"/>
      <c r="K266" s="72"/>
      <c r="L266" s="72"/>
      <c r="M266" s="72"/>
      <c r="N266" s="72"/>
      <c r="O266" s="72"/>
      <c r="P266" s="72"/>
      <c r="Q266" s="72"/>
      <c r="R266" s="72"/>
      <c r="S266" s="72"/>
    </row>
    <row r="267" spans="2:19">
      <c r="B267" s="72"/>
      <c r="C267" s="72"/>
      <c r="D267" s="72"/>
      <c r="E267" s="72"/>
      <c r="F267" s="72"/>
      <c r="G267" s="72"/>
      <c r="H267" s="72"/>
      <c r="I267" s="72"/>
      <c r="J267" s="72"/>
      <c r="K267" s="72"/>
      <c r="L267" s="72"/>
      <c r="M267" s="72"/>
      <c r="N267" s="72"/>
      <c r="O267" s="72"/>
      <c r="P267" s="72"/>
      <c r="Q267" s="72"/>
      <c r="R267" s="72"/>
      <c r="S267" s="72"/>
    </row>
    <row r="268" spans="2:19">
      <c r="B268" s="72"/>
      <c r="C268" s="72"/>
      <c r="D268" s="72"/>
      <c r="E268" s="72"/>
      <c r="F268" s="72"/>
      <c r="G268" s="72"/>
      <c r="H268" s="72"/>
      <c r="I268" s="72"/>
      <c r="J268" s="72"/>
      <c r="K268" s="72"/>
      <c r="L268" s="72"/>
      <c r="M268" s="72"/>
      <c r="N268" s="72"/>
      <c r="O268" s="72"/>
      <c r="P268" s="72"/>
      <c r="Q268" s="72"/>
      <c r="R268" s="72"/>
      <c r="S268" s="72"/>
    </row>
    <row r="269" spans="2:19">
      <c r="B269" s="72"/>
      <c r="C269" s="72"/>
      <c r="D269" s="72"/>
      <c r="E269" s="72"/>
      <c r="F269" s="72"/>
      <c r="G269" s="72"/>
      <c r="H269" s="72"/>
      <c r="I269" s="72"/>
      <c r="J269" s="72"/>
      <c r="K269" s="72"/>
      <c r="L269" s="72"/>
      <c r="M269" s="72"/>
      <c r="N269" s="72"/>
      <c r="O269" s="72"/>
      <c r="P269" s="72"/>
      <c r="Q269" s="72"/>
      <c r="R269" s="72"/>
      <c r="S269" s="72"/>
    </row>
    <row r="270" spans="2:19">
      <c r="B270" s="72"/>
      <c r="C270" s="72"/>
      <c r="D270" s="72"/>
      <c r="E270" s="72"/>
      <c r="F270" s="72"/>
      <c r="G270" s="72"/>
      <c r="H270" s="72"/>
      <c r="I270" s="72"/>
      <c r="J270" s="72"/>
      <c r="K270" s="72"/>
      <c r="L270" s="72"/>
      <c r="M270" s="72"/>
      <c r="N270" s="72"/>
      <c r="O270" s="72"/>
      <c r="P270" s="72"/>
      <c r="Q270" s="72"/>
      <c r="R270" s="72"/>
      <c r="S270" s="72"/>
    </row>
    <row r="271" spans="2:19">
      <c r="B271" s="72"/>
      <c r="C271" s="72"/>
      <c r="D271" s="72"/>
      <c r="E271" s="72"/>
      <c r="F271" s="72"/>
      <c r="G271" s="72"/>
      <c r="H271" s="72"/>
      <c r="I271" s="72"/>
      <c r="J271" s="72"/>
      <c r="K271" s="72"/>
      <c r="L271" s="72"/>
      <c r="M271" s="72"/>
      <c r="N271" s="72"/>
      <c r="O271" s="72"/>
      <c r="P271" s="72"/>
      <c r="Q271" s="72"/>
      <c r="R271" s="72"/>
      <c r="S271" s="72"/>
    </row>
    <row r="272" spans="2:19">
      <c r="B272" s="72"/>
      <c r="C272" s="72"/>
      <c r="D272" s="72"/>
      <c r="E272" s="72"/>
      <c r="F272" s="72"/>
      <c r="G272" s="72"/>
      <c r="H272" s="72"/>
      <c r="I272" s="72"/>
      <c r="J272" s="72"/>
      <c r="K272" s="72"/>
      <c r="L272" s="72"/>
      <c r="M272" s="72"/>
      <c r="N272" s="72"/>
      <c r="O272" s="72"/>
      <c r="P272" s="72"/>
      <c r="Q272" s="72"/>
      <c r="R272" s="72"/>
      <c r="S272" s="72"/>
    </row>
    <row r="273" spans="2:19">
      <c r="B273" s="72"/>
      <c r="C273" s="72"/>
      <c r="D273" s="72"/>
      <c r="E273" s="72"/>
      <c r="F273" s="72"/>
      <c r="G273" s="72"/>
      <c r="H273" s="72"/>
      <c r="I273" s="72"/>
      <c r="J273" s="72"/>
      <c r="K273" s="72"/>
      <c r="L273" s="72"/>
      <c r="M273" s="72"/>
      <c r="N273" s="72"/>
      <c r="O273" s="72"/>
      <c r="P273" s="72"/>
      <c r="Q273" s="72"/>
      <c r="R273" s="72"/>
      <c r="S273" s="72"/>
    </row>
    <row r="274" spans="2:19">
      <c r="B274" s="72"/>
      <c r="C274" s="72"/>
      <c r="D274" s="72"/>
      <c r="E274" s="72"/>
      <c r="F274" s="72"/>
      <c r="G274" s="72"/>
      <c r="H274" s="72"/>
      <c r="I274" s="72"/>
      <c r="J274" s="72"/>
      <c r="K274" s="72"/>
      <c r="L274" s="72"/>
      <c r="M274" s="72"/>
      <c r="N274" s="72"/>
      <c r="O274" s="72"/>
      <c r="P274" s="72"/>
      <c r="Q274" s="72"/>
      <c r="R274" s="72"/>
      <c r="S274" s="72"/>
    </row>
    <row r="275" spans="2:19">
      <c r="B275" s="72"/>
      <c r="C275" s="72"/>
      <c r="D275" s="72"/>
      <c r="E275" s="72"/>
      <c r="F275" s="72"/>
      <c r="G275" s="72"/>
      <c r="H275" s="72"/>
      <c r="I275" s="72"/>
      <c r="J275" s="72"/>
      <c r="K275" s="72"/>
      <c r="L275" s="72"/>
      <c r="M275" s="72"/>
      <c r="N275" s="72"/>
      <c r="O275" s="72"/>
      <c r="P275" s="72"/>
      <c r="Q275" s="72"/>
      <c r="R275" s="72"/>
      <c r="S275" s="72"/>
    </row>
    <row r="276" spans="2:19">
      <c r="B276" s="72"/>
      <c r="C276" s="72"/>
      <c r="D276" s="72"/>
      <c r="E276" s="72"/>
      <c r="F276" s="72"/>
      <c r="G276" s="72"/>
      <c r="H276" s="72"/>
      <c r="I276" s="72"/>
      <c r="J276" s="72"/>
      <c r="K276" s="72"/>
      <c r="L276" s="72"/>
      <c r="M276" s="72"/>
      <c r="N276" s="72"/>
      <c r="O276" s="72"/>
      <c r="P276" s="72"/>
      <c r="Q276" s="72"/>
      <c r="R276" s="72"/>
      <c r="S276" s="72"/>
    </row>
    <row r="277" spans="2:19">
      <c r="B277" s="72"/>
      <c r="C277" s="72"/>
      <c r="D277" s="72"/>
      <c r="E277" s="72"/>
      <c r="F277" s="72"/>
      <c r="G277" s="72"/>
      <c r="H277" s="72"/>
      <c r="I277" s="72"/>
      <c r="J277" s="72"/>
      <c r="K277" s="72"/>
      <c r="L277" s="72"/>
      <c r="M277" s="72"/>
      <c r="N277" s="72"/>
      <c r="O277" s="72"/>
      <c r="P277" s="72"/>
      <c r="Q277" s="72"/>
      <c r="R277" s="72"/>
      <c r="S277" s="72"/>
    </row>
    <row r="278" spans="2:19">
      <c r="B278" s="72"/>
      <c r="C278" s="72"/>
      <c r="D278" s="72"/>
      <c r="E278" s="72"/>
      <c r="F278" s="72"/>
      <c r="G278" s="72"/>
      <c r="H278" s="72"/>
      <c r="I278" s="72"/>
      <c r="J278" s="72"/>
      <c r="K278" s="72"/>
      <c r="L278" s="72"/>
      <c r="M278" s="72"/>
      <c r="N278" s="72"/>
      <c r="O278" s="72"/>
      <c r="P278" s="72"/>
      <c r="Q278" s="72"/>
      <c r="R278" s="72"/>
      <c r="S278" s="72"/>
    </row>
    <row r="279" spans="2:19">
      <c r="B279" s="72"/>
      <c r="C279" s="72"/>
      <c r="D279" s="72"/>
      <c r="E279" s="72"/>
      <c r="F279" s="72"/>
      <c r="G279" s="72"/>
      <c r="H279" s="72"/>
      <c r="I279" s="72"/>
      <c r="J279" s="72"/>
      <c r="K279" s="72"/>
      <c r="L279" s="72"/>
      <c r="M279" s="72"/>
      <c r="N279" s="72"/>
      <c r="O279" s="72"/>
      <c r="P279" s="72"/>
      <c r="Q279" s="72"/>
      <c r="R279" s="72"/>
      <c r="S279" s="72"/>
    </row>
    <row r="280" spans="2:19">
      <c r="B280" s="72"/>
      <c r="C280" s="72"/>
      <c r="D280" s="72"/>
      <c r="E280" s="72"/>
      <c r="F280" s="72"/>
      <c r="G280" s="72"/>
      <c r="H280" s="72"/>
      <c r="I280" s="72"/>
      <c r="J280" s="72"/>
      <c r="K280" s="72"/>
      <c r="L280" s="72"/>
      <c r="M280" s="72"/>
      <c r="N280" s="72"/>
      <c r="O280" s="72"/>
      <c r="P280" s="72"/>
      <c r="Q280" s="72"/>
      <c r="R280" s="72"/>
      <c r="S280" s="72"/>
    </row>
    <row r="281" spans="2:19">
      <c r="B281" s="72"/>
      <c r="C281" s="72"/>
      <c r="D281" s="72"/>
      <c r="E281" s="72"/>
      <c r="F281" s="72"/>
      <c r="G281" s="72"/>
      <c r="H281" s="72"/>
      <c r="I281" s="72"/>
      <c r="J281" s="72"/>
      <c r="K281" s="72"/>
      <c r="L281" s="72"/>
      <c r="M281" s="72"/>
      <c r="N281" s="72"/>
      <c r="O281" s="72"/>
      <c r="P281" s="72"/>
      <c r="Q281" s="72"/>
      <c r="R281" s="72"/>
      <c r="S281" s="72"/>
    </row>
    <row r="282" spans="2:19">
      <c r="B282" s="72"/>
      <c r="C282" s="72"/>
      <c r="D282" s="72"/>
      <c r="E282" s="72"/>
      <c r="F282" s="72"/>
      <c r="G282" s="72"/>
      <c r="H282" s="72"/>
      <c r="I282" s="72"/>
      <c r="J282" s="72"/>
      <c r="K282" s="72"/>
      <c r="L282" s="72"/>
      <c r="M282" s="72"/>
      <c r="N282" s="72"/>
      <c r="O282" s="72"/>
      <c r="P282" s="72"/>
      <c r="Q282" s="72"/>
      <c r="R282" s="72"/>
      <c r="S282" s="72"/>
    </row>
    <row r="283" spans="2:19">
      <c r="B283" s="72"/>
      <c r="C283" s="72"/>
      <c r="D283" s="72"/>
      <c r="E283" s="72"/>
      <c r="F283" s="72"/>
      <c r="G283" s="72"/>
      <c r="H283" s="72"/>
      <c r="I283" s="72"/>
      <c r="J283" s="72"/>
      <c r="K283" s="72"/>
      <c r="L283" s="72"/>
      <c r="M283" s="72"/>
      <c r="N283" s="72"/>
      <c r="O283" s="72"/>
      <c r="P283" s="72"/>
      <c r="Q283" s="72"/>
      <c r="R283" s="72"/>
      <c r="S283" s="72"/>
    </row>
    <row r="284" spans="2:19">
      <c r="B284" s="72"/>
      <c r="C284" s="72"/>
      <c r="D284" s="72"/>
      <c r="E284" s="72"/>
      <c r="F284" s="72"/>
      <c r="G284" s="72"/>
      <c r="H284" s="72"/>
      <c r="I284" s="72"/>
      <c r="J284" s="72"/>
      <c r="K284" s="72"/>
      <c r="L284" s="72"/>
      <c r="M284" s="72"/>
      <c r="N284" s="72"/>
      <c r="O284" s="72"/>
      <c r="P284" s="72"/>
      <c r="Q284" s="72"/>
      <c r="R284" s="72"/>
      <c r="S284" s="72"/>
    </row>
    <row r="285" spans="2:19">
      <c r="B285" s="72"/>
      <c r="C285" s="72"/>
      <c r="D285" s="72"/>
      <c r="E285" s="72"/>
      <c r="F285" s="72"/>
      <c r="G285" s="72"/>
      <c r="H285" s="72"/>
      <c r="I285" s="72"/>
      <c r="J285" s="72"/>
      <c r="K285" s="72"/>
      <c r="L285" s="72"/>
      <c r="M285" s="72"/>
      <c r="N285" s="72"/>
      <c r="O285" s="72"/>
      <c r="P285" s="72"/>
      <c r="Q285" s="72"/>
      <c r="R285" s="72"/>
      <c r="S285" s="72"/>
    </row>
    <row r="286" spans="2:19">
      <c r="B286" s="72"/>
      <c r="C286" s="72"/>
      <c r="D286" s="72"/>
      <c r="E286" s="72"/>
      <c r="F286" s="72"/>
      <c r="G286" s="72"/>
      <c r="H286" s="72"/>
      <c r="I286" s="72"/>
      <c r="J286" s="72"/>
      <c r="K286" s="72"/>
      <c r="L286" s="72"/>
      <c r="M286" s="72"/>
      <c r="N286" s="72"/>
      <c r="O286" s="72"/>
      <c r="P286" s="72"/>
      <c r="Q286" s="72"/>
      <c r="R286" s="72"/>
      <c r="S286" s="72"/>
    </row>
    <row r="287" spans="2:19">
      <c r="B287" s="72"/>
      <c r="C287" s="72"/>
      <c r="D287" s="72"/>
      <c r="E287" s="72"/>
      <c r="F287" s="72"/>
      <c r="G287" s="72"/>
      <c r="H287" s="72"/>
      <c r="I287" s="72"/>
      <c r="J287" s="72"/>
      <c r="K287" s="72"/>
      <c r="L287" s="72"/>
      <c r="M287" s="72"/>
      <c r="N287" s="72"/>
      <c r="O287" s="72"/>
      <c r="P287" s="72"/>
      <c r="Q287" s="72"/>
      <c r="R287" s="72"/>
      <c r="S287" s="72"/>
    </row>
    <row r="288" spans="2:19">
      <c r="B288" s="72"/>
      <c r="C288" s="72"/>
      <c r="D288" s="72"/>
      <c r="E288" s="72"/>
      <c r="F288" s="72"/>
      <c r="G288" s="72"/>
      <c r="H288" s="72"/>
      <c r="I288" s="72"/>
      <c r="J288" s="72"/>
      <c r="K288" s="72"/>
      <c r="L288" s="72"/>
      <c r="M288" s="72"/>
      <c r="N288" s="72"/>
      <c r="O288" s="72"/>
      <c r="P288" s="72"/>
      <c r="Q288" s="72"/>
      <c r="R288" s="72"/>
      <c r="S288" s="72"/>
    </row>
    <row r="289" spans="2:19">
      <c r="B289" s="72"/>
      <c r="C289" s="72"/>
      <c r="D289" s="72"/>
      <c r="E289" s="72"/>
      <c r="F289" s="72"/>
      <c r="G289" s="72"/>
      <c r="H289" s="72"/>
      <c r="I289" s="72"/>
      <c r="J289" s="72"/>
      <c r="K289" s="72"/>
      <c r="L289" s="72"/>
      <c r="M289" s="72"/>
      <c r="N289" s="72"/>
      <c r="O289" s="72"/>
      <c r="P289" s="72"/>
      <c r="Q289" s="72"/>
      <c r="R289" s="72"/>
      <c r="S289" s="72"/>
    </row>
    <row r="290" spans="2:19">
      <c r="B290" s="72"/>
      <c r="C290" s="72"/>
      <c r="D290" s="72"/>
      <c r="E290" s="72"/>
      <c r="F290" s="72"/>
      <c r="G290" s="72"/>
      <c r="H290" s="72"/>
      <c r="I290" s="72"/>
      <c r="J290" s="72"/>
      <c r="K290" s="72"/>
      <c r="L290" s="72"/>
      <c r="M290" s="72"/>
      <c r="N290" s="72"/>
      <c r="O290" s="72"/>
      <c r="P290" s="72"/>
      <c r="Q290" s="72"/>
      <c r="R290" s="72"/>
      <c r="S290" s="72"/>
    </row>
    <row r="291" spans="2:19">
      <c r="B291" s="72"/>
      <c r="C291" s="72"/>
      <c r="D291" s="72"/>
      <c r="E291" s="72"/>
      <c r="F291" s="72"/>
      <c r="G291" s="72"/>
      <c r="H291" s="72"/>
      <c r="I291" s="72"/>
      <c r="J291" s="72"/>
      <c r="K291" s="72"/>
      <c r="L291" s="72"/>
      <c r="M291" s="72"/>
      <c r="N291" s="72"/>
      <c r="O291" s="72"/>
      <c r="P291" s="72"/>
      <c r="Q291" s="72"/>
      <c r="R291" s="72"/>
      <c r="S291" s="72"/>
    </row>
    <row r="292" spans="2:19">
      <c r="B292" s="72"/>
      <c r="C292" s="72"/>
      <c r="D292" s="72"/>
      <c r="E292" s="72"/>
      <c r="F292" s="72"/>
      <c r="G292" s="72"/>
      <c r="H292" s="72"/>
      <c r="I292" s="72"/>
      <c r="J292" s="72"/>
      <c r="K292" s="72"/>
      <c r="L292" s="72"/>
      <c r="M292" s="72"/>
      <c r="N292" s="72"/>
      <c r="O292" s="72"/>
      <c r="P292" s="72"/>
      <c r="Q292" s="72"/>
      <c r="R292" s="72"/>
      <c r="S292" s="72"/>
    </row>
    <row r="293" spans="2:19">
      <c r="B293" s="72"/>
      <c r="C293" s="72"/>
      <c r="D293" s="72"/>
      <c r="E293" s="72"/>
      <c r="F293" s="72"/>
      <c r="G293" s="72"/>
      <c r="H293" s="72"/>
      <c r="I293" s="72"/>
      <c r="J293" s="72"/>
      <c r="K293" s="72"/>
      <c r="L293" s="72"/>
      <c r="M293" s="72"/>
      <c r="N293" s="72"/>
      <c r="O293" s="72"/>
      <c r="P293" s="72"/>
      <c r="Q293" s="72"/>
      <c r="R293" s="72"/>
      <c r="S293" s="72"/>
    </row>
    <row r="294" spans="2:19">
      <c r="B294" s="72"/>
      <c r="C294" s="72"/>
      <c r="D294" s="72"/>
      <c r="E294" s="72"/>
      <c r="F294" s="72"/>
      <c r="G294" s="72"/>
      <c r="H294" s="72"/>
      <c r="I294" s="72"/>
      <c r="J294" s="72"/>
      <c r="K294" s="72"/>
      <c r="L294" s="72"/>
      <c r="M294" s="72"/>
      <c r="N294" s="72"/>
      <c r="O294" s="72"/>
      <c r="P294" s="72"/>
      <c r="Q294" s="72"/>
      <c r="R294" s="72"/>
      <c r="S294" s="72"/>
    </row>
    <row r="295" spans="2:19">
      <c r="B295" s="72"/>
      <c r="C295" s="72"/>
      <c r="D295" s="72"/>
      <c r="E295" s="72"/>
      <c r="F295" s="72"/>
      <c r="G295" s="72"/>
      <c r="H295" s="72"/>
      <c r="I295" s="72"/>
      <c r="J295" s="72"/>
      <c r="K295" s="72"/>
      <c r="L295" s="72"/>
      <c r="M295" s="72"/>
      <c r="N295" s="72"/>
      <c r="O295" s="72"/>
      <c r="P295" s="72"/>
      <c r="Q295" s="72"/>
      <c r="R295" s="72"/>
      <c r="S295" s="72"/>
    </row>
    <row r="296" spans="2:19">
      <c r="B296" s="72"/>
      <c r="C296" s="72"/>
      <c r="D296" s="72"/>
      <c r="E296" s="72"/>
      <c r="F296" s="72"/>
      <c r="G296" s="72"/>
      <c r="H296" s="72"/>
      <c r="I296" s="72"/>
      <c r="J296" s="72"/>
      <c r="K296" s="72"/>
      <c r="L296" s="72"/>
      <c r="M296" s="72"/>
      <c r="N296" s="72"/>
      <c r="O296" s="72"/>
      <c r="P296" s="72"/>
      <c r="Q296" s="72"/>
      <c r="R296" s="72"/>
      <c r="S296" s="72"/>
    </row>
    <row r="297" spans="2:19">
      <c r="B297" s="72"/>
      <c r="C297" s="72"/>
      <c r="D297" s="72"/>
      <c r="E297" s="72"/>
      <c r="F297" s="72"/>
      <c r="G297" s="72"/>
      <c r="H297" s="72"/>
      <c r="I297" s="72"/>
      <c r="J297" s="72"/>
      <c r="K297" s="72"/>
      <c r="L297" s="72"/>
      <c r="M297" s="72"/>
      <c r="N297" s="72"/>
      <c r="O297" s="72"/>
      <c r="P297" s="72"/>
      <c r="Q297" s="72"/>
      <c r="R297" s="72"/>
      <c r="S297" s="72"/>
    </row>
    <row r="298" spans="2:19">
      <c r="B298" s="72"/>
      <c r="C298" s="72"/>
      <c r="D298" s="72"/>
      <c r="E298" s="72"/>
      <c r="F298" s="72"/>
      <c r="G298" s="72"/>
      <c r="H298" s="72"/>
      <c r="I298" s="72"/>
      <c r="J298" s="72"/>
      <c r="K298" s="72"/>
      <c r="L298" s="72"/>
      <c r="M298" s="72"/>
      <c r="N298" s="72"/>
      <c r="O298" s="72"/>
      <c r="P298" s="72"/>
      <c r="Q298" s="72"/>
      <c r="R298" s="72"/>
      <c r="S298" s="72"/>
    </row>
    <row r="299" spans="2:19">
      <c r="B299" s="72"/>
      <c r="C299" s="72"/>
      <c r="D299" s="72"/>
      <c r="E299" s="72"/>
      <c r="F299" s="72"/>
      <c r="G299" s="72"/>
      <c r="H299" s="72"/>
      <c r="I299" s="72"/>
      <c r="J299" s="72"/>
      <c r="K299" s="72"/>
      <c r="L299" s="72"/>
      <c r="M299" s="72"/>
      <c r="N299" s="72"/>
      <c r="O299" s="72"/>
      <c r="P299" s="72"/>
      <c r="Q299" s="72"/>
      <c r="R299" s="72"/>
      <c r="S299" s="72"/>
    </row>
    <row r="300" spans="2:19">
      <c r="B300" s="72"/>
      <c r="C300" s="72"/>
      <c r="D300" s="72"/>
      <c r="E300" s="72"/>
      <c r="F300" s="72"/>
      <c r="G300" s="72"/>
      <c r="H300" s="72"/>
      <c r="I300" s="72"/>
      <c r="J300" s="72"/>
      <c r="K300" s="72"/>
      <c r="L300" s="72"/>
      <c r="M300" s="72"/>
      <c r="N300" s="72"/>
      <c r="O300" s="72"/>
      <c r="P300" s="72"/>
      <c r="Q300" s="72"/>
      <c r="R300" s="72"/>
      <c r="S300" s="72"/>
    </row>
    <row r="301" spans="2:19">
      <c r="B301" s="72"/>
      <c r="C301" s="72"/>
      <c r="D301" s="72"/>
      <c r="E301" s="72"/>
      <c r="F301" s="72"/>
      <c r="G301" s="72"/>
      <c r="H301" s="72"/>
      <c r="I301" s="72"/>
      <c r="J301" s="72"/>
      <c r="K301" s="72"/>
      <c r="L301" s="72"/>
      <c r="M301" s="72"/>
      <c r="N301" s="72"/>
      <c r="O301" s="72"/>
      <c r="P301" s="72"/>
      <c r="Q301" s="72"/>
      <c r="R301" s="72"/>
      <c r="S301" s="72"/>
    </row>
    <row r="302" spans="2:19">
      <c r="B302" s="72"/>
      <c r="C302" s="72"/>
      <c r="D302" s="72"/>
      <c r="E302" s="72"/>
      <c r="F302" s="72"/>
      <c r="G302" s="72"/>
      <c r="H302" s="72"/>
      <c r="I302" s="72"/>
      <c r="J302" s="72"/>
      <c r="K302" s="72"/>
      <c r="L302" s="72"/>
      <c r="M302" s="72"/>
      <c r="N302" s="72"/>
      <c r="O302" s="72"/>
      <c r="P302" s="72"/>
      <c r="Q302" s="72"/>
      <c r="R302" s="72"/>
      <c r="S302" s="72"/>
    </row>
    <row r="303" spans="2:19">
      <c r="B303" s="72"/>
      <c r="C303" s="72"/>
      <c r="D303" s="72"/>
      <c r="E303" s="72"/>
      <c r="F303" s="72"/>
      <c r="G303" s="72"/>
      <c r="H303" s="72"/>
      <c r="I303" s="72"/>
      <c r="J303" s="72"/>
      <c r="K303" s="72"/>
      <c r="L303" s="72"/>
      <c r="M303" s="72"/>
      <c r="N303" s="72"/>
      <c r="O303" s="72"/>
      <c r="P303" s="72"/>
      <c r="Q303" s="72"/>
      <c r="R303" s="72"/>
      <c r="S303" s="72"/>
    </row>
    <row r="304" spans="2:19">
      <c r="B304" s="72"/>
      <c r="C304" s="72"/>
      <c r="D304" s="72"/>
      <c r="E304" s="72"/>
      <c r="F304" s="72"/>
      <c r="G304" s="72"/>
      <c r="H304" s="72"/>
      <c r="I304" s="72"/>
      <c r="J304" s="72"/>
      <c r="K304" s="72"/>
      <c r="L304" s="72"/>
      <c r="M304" s="72"/>
      <c r="N304" s="72"/>
      <c r="O304" s="72"/>
      <c r="P304" s="72"/>
      <c r="Q304" s="72"/>
      <c r="R304" s="72"/>
      <c r="S304" s="72"/>
    </row>
    <row r="305" spans="2:19">
      <c r="B305" s="72"/>
      <c r="C305" s="72"/>
      <c r="D305" s="72"/>
      <c r="E305" s="72"/>
      <c r="F305" s="72"/>
      <c r="G305" s="72"/>
      <c r="H305" s="72"/>
      <c r="I305" s="72"/>
      <c r="J305" s="72"/>
      <c r="K305" s="72"/>
      <c r="L305" s="72"/>
      <c r="M305" s="72"/>
      <c r="N305" s="72"/>
      <c r="O305" s="72"/>
      <c r="P305" s="72"/>
      <c r="Q305" s="72"/>
      <c r="R305" s="72"/>
      <c r="S305" s="72"/>
    </row>
    <row r="306" spans="2:19">
      <c r="B306" s="72"/>
      <c r="C306" s="72"/>
      <c r="D306" s="72"/>
      <c r="E306" s="72"/>
      <c r="F306" s="72"/>
      <c r="G306" s="72"/>
      <c r="H306" s="72"/>
      <c r="I306" s="72"/>
      <c r="J306" s="72"/>
      <c r="K306" s="72"/>
      <c r="L306" s="72"/>
      <c r="M306" s="72"/>
      <c r="N306" s="72"/>
      <c r="O306" s="72"/>
      <c r="P306" s="72"/>
      <c r="Q306" s="72"/>
      <c r="R306" s="72"/>
      <c r="S306" s="72"/>
    </row>
    <row r="307" spans="2:19">
      <c r="B307" s="72"/>
      <c r="C307" s="72"/>
      <c r="D307" s="72"/>
      <c r="E307" s="72"/>
      <c r="F307" s="72"/>
      <c r="G307" s="72"/>
      <c r="H307" s="72"/>
      <c r="I307" s="72"/>
      <c r="J307" s="72"/>
      <c r="K307" s="72"/>
      <c r="L307" s="72"/>
      <c r="M307" s="72"/>
      <c r="N307" s="72"/>
      <c r="O307" s="72"/>
      <c r="P307" s="72"/>
      <c r="Q307" s="72"/>
      <c r="R307" s="72"/>
      <c r="S307" s="72"/>
    </row>
    <row r="308" spans="2:19">
      <c r="B308" s="72"/>
      <c r="C308" s="72"/>
      <c r="D308" s="72"/>
      <c r="E308" s="72"/>
      <c r="F308" s="72"/>
      <c r="G308" s="72"/>
      <c r="H308" s="72"/>
      <c r="I308" s="72"/>
      <c r="J308" s="72"/>
      <c r="K308" s="72"/>
      <c r="L308" s="72"/>
      <c r="M308" s="72"/>
      <c r="N308" s="72"/>
      <c r="O308" s="72"/>
      <c r="P308" s="72"/>
      <c r="Q308" s="72"/>
      <c r="R308" s="72"/>
      <c r="S308" s="72"/>
    </row>
    <row r="309" spans="2:19">
      <c r="B309" s="72"/>
      <c r="C309" s="72"/>
      <c r="D309" s="72"/>
      <c r="E309" s="72"/>
      <c r="F309" s="72"/>
      <c r="G309" s="72"/>
      <c r="H309" s="72"/>
      <c r="I309" s="72"/>
      <c r="J309" s="72"/>
      <c r="K309" s="72"/>
      <c r="L309" s="72"/>
      <c r="M309" s="72"/>
      <c r="N309" s="72"/>
      <c r="O309" s="72"/>
      <c r="P309" s="72"/>
      <c r="Q309" s="72"/>
      <c r="R309" s="72"/>
      <c r="S309" s="72"/>
    </row>
    <row r="310" spans="2:19">
      <c r="B310" s="72"/>
      <c r="C310" s="72"/>
      <c r="D310" s="72"/>
      <c r="E310" s="72"/>
      <c r="F310" s="72"/>
      <c r="G310" s="72"/>
      <c r="H310" s="72"/>
      <c r="I310" s="72"/>
      <c r="J310" s="72"/>
      <c r="K310" s="72"/>
      <c r="L310" s="72"/>
      <c r="M310" s="72"/>
      <c r="N310" s="72"/>
      <c r="O310" s="72"/>
      <c r="P310" s="72"/>
      <c r="Q310" s="72"/>
      <c r="R310" s="72"/>
      <c r="S310" s="72"/>
    </row>
    <row r="311" spans="2:19">
      <c r="B311" s="72"/>
      <c r="C311" s="72"/>
      <c r="D311" s="72"/>
      <c r="E311" s="72"/>
      <c r="F311" s="72"/>
      <c r="G311" s="72"/>
      <c r="H311" s="72"/>
      <c r="I311" s="72"/>
      <c r="J311" s="72"/>
      <c r="K311" s="72"/>
      <c r="L311" s="72"/>
      <c r="M311" s="72"/>
      <c r="N311" s="72"/>
      <c r="O311" s="72"/>
      <c r="P311" s="72"/>
      <c r="Q311" s="72"/>
      <c r="R311" s="72"/>
      <c r="S311" s="72"/>
    </row>
    <row r="312" spans="2:19">
      <c r="B312" s="72"/>
      <c r="C312" s="72"/>
      <c r="D312" s="72"/>
      <c r="E312" s="72"/>
      <c r="F312" s="72"/>
      <c r="G312" s="72"/>
      <c r="H312" s="72"/>
      <c r="I312" s="72"/>
      <c r="J312" s="72"/>
      <c r="K312" s="72"/>
      <c r="L312" s="72"/>
      <c r="M312" s="72"/>
      <c r="N312" s="72"/>
      <c r="O312" s="72"/>
      <c r="P312" s="72"/>
      <c r="Q312" s="72"/>
      <c r="R312" s="72"/>
      <c r="S312" s="72"/>
    </row>
    <row r="313" spans="2:19">
      <c r="B313" s="72"/>
      <c r="C313" s="72"/>
      <c r="D313" s="72"/>
      <c r="E313" s="72"/>
      <c r="F313" s="72"/>
      <c r="G313" s="72"/>
      <c r="H313" s="72"/>
      <c r="I313" s="72"/>
      <c r="J313" s="72"/>
      <c r="K313" s="72"/>
      <c r="L313" s="72"/>
      <c r="M313" s="72"/>
      <c r="N313" s="72"/>
      <c r="O313" s="72"/>
      <c r="P313" s="72"/>
      <c r="Q313" s="72"/>
      <c r="R313" s="72"/>
      <c r="S313" s="72"/>
    </row>
    <row r="314" spans="2:19">
      <c r="B314" s="72"/>
      <c r="C314" s="72"/>
      <c r="D314" s="72"/>
      <c r="E314" s="72"/>
      <c r="F314" s="72"/>
      <c r="G314" s="72"/>
      <c r="H314" s="72"/>
      <c r="I314" s="72"/>
      <c r="J314" s="72"/>
      <c r="K314" s="72"/>
      <c r="L314" s="72"/>
      <c r="M314" s="72"/>
      <c r="N314" s="72"/>
      <c r="O314" s="72"/>
      <c r="P314" s="72"/>
      <c r="Q314" s="72"/>
      <c r="R314" s="72"/>
      <c r="S314" s="72"/>
    </row>
    <row r="315" spans="2:19">
      <c r="B315" s="72"/>
      <c r="C315" s="72"/>
      <c r="D315" s="72"/>
      <c r="E315" s="72"/>
      <c r="F315" s="72"/>
      <c r="G315" s="72"/>
      <c r="H315" s="72"/>
      <c r="I315" s="72"/>
      <c r="J315" s="72"/>
      <c r="K315" s="72"/>
      <c r="L315" s="72"/>
      <c r="M315" s="72"/>
      <c r="N315" s="72"/>
      <c r="O315" s="72"/>
      <c r="P315" s="72"/>
      <c r="Q315" s="72"/>
      <c r="R315" s="72"/>
      <c r="S315" s="72"/>
    </row>
    <row r="316" spans="2:19">
      <c r="B316" s="72"/>
      <c r="C316" s="72"/>
      <c r="D316" s="72"/>
      <c r="E316" s="72"/>
      <c r="F316" s="72"/>
      <c r="G316" s="72"/>
      <c r="H316" s="72"/>
      <c r="I316" s="72"/>
      <c r="J316" s="72"/>
      <c r="K316" s="72"/>
      <c r="L316" s="72"/>
      <c r="M316" s="72"/>
      <c r="N316" s="72"/>
      <c r="O316" s="72"/>
      <c r="P316" s="72"/>
      <c r="Q316" s="72"/>
      <c r="R316" s="72"/>
      <c r="S316" s="72"/>
    </row>
    <row r="317" spans="2:19">
      <c r="B317" s="72"/>
      <c r="C317" s="72"/>
      <c r="D317" s="72"/>
      <c r="E317" s="72"/>
      <c r="F317" s="72"/>
      <c r="G317" s="72"/>
      <c r="H317" s="72"/>
      <c r="I317" s="72"/>
      <c r="J317" s="72"/>
      <c r="K317" s="72"/>
      <c r="L317" s="72"/>
      <c r="M317" s="72"/>
      <c r="N317" s="72"/>
      <c r="O317" s="72"/>
      <c r="P317" s="72"/>
      <c r="Q317" s="72"/>
      <c r="R317" s="72"/>
      <c r="S317" s="72"/>
    </row>
    <row r="318" spans="2:19">
      <c r="B318" s="72"/>
      <c r="C318" s="72"/>
      <c r="D318" s="72"/>
      <c r="E318" s="72"/>
      <c r="F318" s="72"/>
      <c r="G318" s="72"/>
      <c r="H318" s="72"/>
      <c r="I318" s="72"/>
      <c r="J318" s="72"/>
      <c r="K318" s="72"/>
      <c r="L318" s="72"/>
      <c r="M318" s="72"/>
      <c r="N318" s="72"/>
      <c r="O318" s="72"/>
      <c r="P318" s="72"/>
      <c r="Q318" s="72"/>
      <c r="R318" s="72"/>
      <c r="S318" s="72"/>
    </row>
    <row r="319" spans="2:19">
      <c r="B319" s="72"/>
      <c r="C319" s="72"/>
      <c r="D319" s="72"/>
      <c r="E319" s="72"/>
      <c r="F319" s="72"/>
      <c r="G319" s="72"/>
      <c r="H319" s="72"/>
      <c r="I319" s="72"/>
      <c r="J319" s="72"/>
      <c r="K319" s="72"/>
      <c r="L319" s="72"/>
      <c r="M319" s="72"/>
      <c r="N319" s="72"/>
      <c r="O319" s="72"/>
      <c r="P319" s="72"/>
      <c r="Q319" s="72"/>
      <c r="R319" s="72"/>
      <c r="S319" s="72"/>
    </row>
    <row r="320" spans="2:19">
      <c r="B320" s="72"/>
      <c r="C320" s="72"/>
      <c r="D320" s="72"/>
      <c r="E320" s="72"/>
      <c r="F320" s="72"/>
      <c r="G320" s="72"/>
      <c r="H320" s="72"/>
      <c r="I320" s="72"/>
      <c r="J320" s="72"/>
      <c r="K320" s="72"/>
      <c r="L320" s="72"/>
      <c r="M320" s="72"/>
      <c r="N320" s="72"/>
      <c r="O320" s="72"/>
      <c r="P320" s="72"/>
      <c r="Q320" s="72"/>
      <c r="R320" s="72"/>
      <c r="S320" s="72"/>
    </row>
    <row r="321" spans="2:19">
      <c r="B321" s="72"/>
      <c r="C321" s="72"/>
      <c r="D321" s="72"/>
      <c r="E321" s="72"/>
      <c r="F321" s="72"/>
      <c r="G321" s="72"/>
      <c r="H321" s="72"/>
      <c r="I321" s="72"/>
      <c r="J321" s="72"/>
      <c r="K321" s="72"/>
      <c r="L321" s="72"/>
      <c r="M321" s="72"/>
      <c r="N321" s="72"/>
      <c r="O321" s="72"/>
      <c r="P321" s="72"/>
      <c r="Q321" s="72"/>
      <c r="R321" s="72"/>
      <c r="S321" s="72"/>
    </row>
    <row r="322" spans="2:19">
      <c r="B322" s="72"/>
      <c r="C322" s="72"/>
      <c r="D322" s="72"/>
      <c r="E322" s="72"/>
      <c r="F322" s="72"/>
      <c r="G322" s="72"/>
      <c r="H322" s="72"/>
      <c r="I322" s="72"/>
      <c r="J322" s="72"/>
      <c r="K322" s="72"/>
      <c r="L322" s="72"/>
      <c r="M322" s="72"/>
      <c r="N322" s="72"/>
      <c r="O322" s="72"/>
      <c r="P322" s="72"/>
      <c r="Q322" s="72"/>
      <c r="R322" s="72"/>
      <c r="S322" s="72"/>
    </row>
    <row r="323" spans="2:19">
      <c r="B323" s="72"/>
      <c r="C323" s="72"/>
      <c r="D323" s="72"/>
      <c r="E323" s="72"/>
      <c r="F323" s="72"/>
      <c r="G323" s="72"/>
      <c r="H323" s="72"/>
      <c r="I323" s="72"/>
      <c r="J323" s="72"/>
      <c r="K323" s="72"/>
      <c r="L323" s="72"/>
      <c r="M323" s="72"/>
      <c r="N323" s="72"/>
      <c r="O323" s="72"/>
      <c r="P323" s="72"/>
      <c r="Q323" s="72"/>
      <c r="R323" s="72"/>
      <c r="S323" s="72"/>
    </row>
    <row r="324" spans="2:19">
      <c r="B324" s="72"/>
      <c r="C324" s="72"/>
      <c r="D324" s="72"/>
      <c r="E324" s="72"/>
      <c r="F324" s="72"/>
      <c r="G324" s="72"/>
      <c r="H324" s="72"/>
      <c r="I324" s="72"/>
      <c r="J324" s="72"/>
      <c r="K324" s="72"/>
      <c r="L324" s="72"/>
      <c r="M324" s="72"/>
      <c r="N324" s="72"/>
      <c r="O324" s="72"/>
      <c r="P324" s="72"/>
      <c r="Q324" s="72"/>
      <c r="R324" s="72"/>
      <c r="S324" s="72"/>
    </row>
    <row r="325" spans="2:19">
      <c r="B325" s="72"/>
      <c r="C325" s="72"/>
      <c r="D325" s="72"/>
      <c r="E325" s="72"/>
      <c r="F325" s="72"/>
      <c r="G325" s="72"/>
      <c r="H325" s="72"/>
      <c r="I325" s="72"/>
      <c r="J325" s="72"/>
      <c r="K325" s="72"/>
      <c r="L325" s="72"/>
      <c r="M325" s="72"/>
      <c r="N325" s="72"/>
      <c r="O325" s="72"/>
      <c r="P325" s="72"/>
      <c r="Q325" s="72"/>
      <c r="R325" s="72"/>
      <c r="S325" s="72"/>
    </row>
  </sheetData>
  <mergeCells count="15">
    <mergeCell ref="A4:A6"/>
    <mergeCell ref="B4:S4"/>
    <mergeCell ref="T4:V4"/>
    <mergeCell ref="B5:D5"/>
    <mergeCell ref="E5:G5"/>
    <mergeCell ref="H5:J5"/>
    <mergeCell ref="K5:M5"/>
    <mergeCell ref="N5:P5"/>
    <mergeCell ref="Q5:S5"/>
    <mergeCell ref="T5:U5"/>
    <mergeCell ref="A7:V7"/>
    <mergeCell ref="A19:V19"/>
    <mergeCell ref="A20:V20"/>
    <mergeCell ref="A112:V112"/>
    <mergeCell ref="A115:J1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5"/>
  <sheetViews>
    <sheetView zoomScale="85" zoomScaleNormal="85" workbookViewId="0">
      <selection activeCell="A14" sqref="A14"/>
    </sheetView>
  </sheetViews>
  <sheetFormatPr defaultRowHeight="15"/>
  <cols>
    <col min="1" max="1" width="51.5703125" style="54" customWidth="1"/>
    <col min="2" max="22" width="13.28515625" style="54" customWidth="1"/>
    <col min="23" max="16384" width="9.140625" style="54"/>
  </cols>
  <sheetData>
    <row r="1" spans="1:22" ht="15.95" customHeight="1">
      <c r="A1" s="139" t="s">
        <v>1059</v>
      </c>
      <c r="Q1" s="55"/>
      <c r="R1" s="55"/>
      <c r="S1" s="55"/>
    </row>
    <row r="2" spans="1:22" ht="15.95" customHeight="1">
      <c r="A2" s="54" t="s">
        <v>966</v>
      </c>
      <c r="Q2" s="55"/>
      <c r="R2" s="55"/>
      <c r="S2" s="55"/>
    </row>
    <row r="3" spans="1:22" ht="15.95" customHeight="1">
      <c r="Q3" s="55"/>
      <c r="R3" s="55"/>
      <c r="S3" s="55"/>
    </row>
    <row r="4" spans="1:22" ht="18" customHeight="1">
      <c r="A4" s="445" t="s">
        <v>180</v>
      </c>
      <c r="B4" s="448" t="s">
        <v>375</v>
      </c>
      <c r="C4" s="448"/>
      <c r="D4" s="448"/>
      <c r="E4" s="448"/>
      <c r="F4" s="448"/>
      <c r="G4" s="448"/>
      <c r="H4" s="448"/>
      <c r="I4" s="448"/>
      <c r="J4" s="448"/>
      <c r="K4" s="448"/>
      <c r="L4" s="448"/>
      <c r="M4" s="448"/>
      <c r="N4" s="448"/>
      <c r="O4" s="448"/>
      <c r="P4" s="448"/>
      <c r="Q4" s="448"/>
      <c r="R4" s="448"/>
      <c r="S4" s="449"/>
      <c r="T4" s="450" t="s">
        <v>376</v>
      </c>
      <c r="U4" s="451"/>
      <c r="V4" s="451"/>
    </row>
    <row r="5" spans="1:22" ht="18" customHeight="1">
      <c r="A5" s="446"/>
      <c r="B5" s="449" t="s">
        <v>71</v>
      </c>
      <c r="C5" s="441"/>
      <c r="D5" s="441"/>
      <c r="E5" s="452" t="s">
        <v>290</v>
      </c>
      <c r="F5" s="441"/>
      <c r="G5" s="441"/>
      <c r="H5" s="452" t="s">
        <v>291</v>
      </c>
      <c r="I5" s="441"/>
      <c r="J5" s="441"/>
      <c r="K5" s="452" t="s">
        <v>292</v>
      </c>
      <c r="L5" s="441"/>
      <c r="M5" s="441"/>
      <c r="N5" s="452" t="s">
        <v>72</v>
      </c>
      <c r="O5" s="441"/>
      <c r="P5" s="441"/>
      <c r="Q5" s="453" t="s">
        <v>377</v>
      </c>
      <c r="R5" s="443"/>
      <c r="S5" s="443"/>
      <c r="T5" s="450" t="s">
        <v>356</v>
      </c>
      <c r="U5" s="451"/>
      <c r="V5" s="277" t="s">
        <v>378</v>
      </c>
    </row>
    <row r="6" spans="1:22" ht="45">
      <c r="A6" s="447"/>
      <c r="B6" s="58" t="s">
        <v>863</v>
      </c>
      <c r="C6" s="58" t="s">
        <v>864</v>
      </c>
      <c r="D6" s="59" t="s">
        <v>865</v>
      </c>
      <c r="E6" s="60" t="s">
        <v>863</v>
      </c>
      <c r="F6" s="58" t="s">
        <v>864</v>
      </c>
      <c r="G6" s="59" t="s">
        <v>865</v>
      </c>
      <c r="H6" s="60" t="s">
        <v>863</v>
      </c>
      <c r="I6" s="58" t="s">
        <v>864</v>
      </c>
      <c r="J6" s="59" t="s">
        <v>865</v>
      </c>
      <c r="K6" s="60" t="s">
        <v>863</v>
      </c>
      <c r="L6" s="58" t="s">
        <v>864</v>
      </c>
      <c r="M6" s="59" t="s">
        <v>865</v>
      </c>
      <c r="N6" s="60" t="s">
        <v>863</v>
      </c>
      <c r="O6" s="58" t="s">
        <v>864</v>
      </c>
      <c r="P6" s="59" t="s">
        <v>865</v>
      </c>
      <c r="Q6" s="60" t="s">
        <v>863</v>
      </c>
      <c r="R6" s="58" t="s">
        <v>864</v>
      </c>
      <c r="S6" s="140" t="s">
        <v>865</v>
      </c>
      <c r="T6" s="141" t="s">
        <v>109</v>
      </c>
      <c r="U6" s="58" t="s">
        <v>379</v>
      </c>
      <c r="V6" s="58" t="s">
        <v>380</v>
      </c>
    </row>
    <row r="7" spans="1:22">
      <c r="A7" s="439" t="s">
        <v>967</v>
      </c>
      <c r="B7" s="439"/>
      <c r="C7" s="439"/>
      <c r="D7" s="439"/>
      <c r="E7" s="439"/>
      <c r="F7" s="439"/>
      <c r="G7" s="439"/>
      <c r="H7" s="439"/>
      <c r="I7" s="439"/>
      <c r="J7" s="439"/>
      <c r="K7" s="439"/>
      <c r="L7" s="439"/>
      <c r="M7" s="439"/>
      <c r="N7" s="439"/>
      <c r="O7" s="439"/>
      <c r="P7" s="439"/>
      <c r="Q7" s="439"/>
      <c r="R7" s="439"/>
      <c r="S7" s="439"/>
      <c r="T7" s="439"/>
      <c r="U7" s="439"/>
      <c r="V7" s="440"/>
    </row>
    <row r="8" spans="1:22">
      <c r="A8" s="63" t="s">
        <v>381</v>
      </c>
      <c r="B8" s="147">
        <v>20.984593589516557</v>
      </c>
      <c r="C8" s="147">
        <v>16.56029750309899</v>
      </c>
      <c r="D8" s="289">
        <v>62.455108907384449</v>
      </c>
      <c r="E8" s="290">
        <v>25.460102803586775</v>
      </c>
      <c r="F8" s="147">
        <v>26.970537205493667</v>
      </c>
      <c r="G8" s="291">
        <v>47.569359990919558</v>
      </c>
      <c r="H8" s="290">
        <v>32.41494160799359</v>
      </c>
      <c r="I8" s="147">
        <v>46.902272439816187</v>
      </c>
      <c r="J8" s="291">
        <v>20.682785952190226</v>
      </c>
      <c r="K8" s="290">
        <v>65.116641297037063</v>
      </c>
      <c r="L8" s="147">
        <v>29.875039824418565</v>
      </c>
      <c r="M8" s="291">
        <v>5.0083188785443733</v>
      </c>
      <c r="N8" s="290">
        <v>94.149180415398575</v>
      </c>
      <c r="O8" s="147">
        <v>5.6570025094772811</v>
      </c>
      <c r="P8" s="291">
        <v>0.19381707512413904</v>
      </c>
      <c r="Q8" s="292">
        <v>52.343926027034847</v>
      </c>
      <c r="R8" s="293">
        <v>22.37679288645452</v>
      </c>
      <c r="S8" s="294">
        <v>25.279281086510636</v>
      </c>
      <c r="T8" s="295">
        <v>41600</v>
      </c>
      <c r="U8" s="287">
        <v>1200</v>
      </c>
      <c r="V8" s="147">
        <v>29.662921300000001</v>
      </c>
    </row>
    <row r="9" spans="1:22">
      <c r="A9" s="63" t="s">
        <v>382</v>
      </c>
      <c r="B9" s="147">
        <v>25.154201005546049</v>
      </c>
      <c r="C9" s="147">
        <v>14.689265536723164</v>
      </c>
      <c r="D9" s="289">
        <v>60.156533457730788</v>
      </c>
      <c r="E9" s="290">
        <v>16.8</v>
      </c>
      <c r="F9" s="147">
        <v>24.756164383561643</v>
      </c>
      <c r="G9" s="291">
        <v>58.443835616438356</v>
      </c>
      <c r="H9" s="290">
        <v>31.110631175422494</v>
      </c>
      <c r="I9" s="147">
        <v>43.388585929485451</v>
      </c>
      <c r="J9" s="291">
        <v>25.500782895092055</v>
      </c>
      <c r="K9" s="290">
        <v>58.434236972400612</v>
      </c>
      <c r="L9" s="147">
        <v>38.482278543065831</v>
      </c>
      <c r="M9" s="291">
        <v>3.0834844845335554</v>
      </c>
      <c r="N9" s="290">
        <v>90.964409537960805</v>
      </c>
      <c r="O9" s="147">
        <v>8.6499681596264058</v>
      </c>
      <c r="P9" s="291">
        <v>0.38562230241279277</v>
      </c>
      <c r="Q9" s="292">
        <v>48.995980101022639</v>
      </c>
      <c r="R9" s="293">
        <v>24.523293452625346</v>
      </c>
      <c r="S9" s="294">
        <v>26.480726446352016</v>
      </c>
      <c r="T9" s="295">
        <v>40800</v>
      </c>
      <c r="U9" s="300">
        <v>1310</v>
      </c>
      <c r="V9" s="147">
        <v>31.6770186</v>
      </c>
    </row>
    <row r="10" spans="1:22">
      <c r="A10" s="63" t="s">
        <v>383</v>
      </c>
      <c r="B10" s="147">
        <v>11.140469522281943</v>
      </c>
      <c r="C10" s="147">
        <v>9.1063590150993292</v>
      </c>
      <c r="D10" s="289">
        <v>79.753171462618724</v>
      </c>
      <c r="E10" s="290">
        <v>9.067328629513927</v>
      </c>
      <c r="F10" s="147">
        <v>26.5050591466231</v>
      </c>
      <c r="G10" s="291">
        <v>64.42761222386298</v>
      </c>
      <c r="H10" s="290">
        <v>23.447976446504352</v>
      </c>
      <c r="I10" s="147">
        <v>53.323136019137216</v>
      </c>
      <c r="J10" s="291">
        <v>23.228887534358432</v>
      </c>
      <c r="K10" s="290">
        <v>59.047995156870101</v>
      </c>
      <c r="L10" s="147">
        <v>35.447067324279224</v>
      </c>
      <c r="M10" s="291">
        <v>5.5049375188506682</v>
      </c>
      <c r="N10" s="290">
        <v>90.20137353470686</v>
      </c>
      <c r="O10" s="147">
        <v>9.5318761985428662</v>
      </c>
      <c r="P10" s="291">
        <v>0.26675026675026675</v>
      </c>
      <c r="Q10" s="292">
        <v>42.432179846161148</v>
      </c>
      <c r="R10" s="293">
        <v>25.259151294341841</v>
      </c>
      <c r="S10" s="294">
        <v>32.308668859497011</v>
      </c>
      <c r="T10" s="295">
        <v>40000</v>
      </c>
      <c r="U10" s="300">
        <v>1260</v>
      </c>
      <c r="V10" s="147">
        <v>35.076923100000002</v>
      </c>
    </row>
    <row r="11" spans="1:22">
      <c r="A11" s="63" t="s">
        <v>384</v>
      </c>
      <c r="B11" s="147">
        <v>14.09376910389056</v>
      </c>
      <c r="C11" s="147">
        <v>12.380041985305143</v>
      </c>
      <c r="D11" s="289">
        <v>73.526188910804294</v>
      </c>
      <c r="E11" s="290">
        <v>16.538013295153359</v>
      </c>
      <c r="F11" s="147">
        <v>23.423446341606898</v>
      </c>
      <c r="G11" s="291">
        <v>60.038540363239747</v>
      </c>
      <c r="H11" s="290">
        <v>27.785339450671508</v>
      </c>
      <c r="I11" s="147">
        <v>49.369224013400384</v>
      </c>
      <c r="J11" s="291">
        <v>22.845436535928101</v>
      </c>
      <c r="K11" s="290">
        <v>62.803452790123679</v>
      </c>
      <c r="L11" s="147">
        <v>32.237582155333946</v>
      </c>
      <c r="M11" s="291">
        <v>4.9589650545423751</v>
      </c>
      <c r="N11" s="290">
        <v>92.457696447793325</v>
      </c>
      <c r="O11" s="147">
        <v>7.3264800861141008</v>
      </c>
      <c r="P11" s="291">
        <v>0.21582346609257266</v>
      </c>
      <c r="Q11" s="292">
        <v>47.353883397286687</v>
      </c>
      <c r="R11" s="293">
        <v>22.36615818089895</v>
      </c>
      <c r="S11" s="294">
        <v>30.279958421814367</v>
      </c>
      <c r="T11" s="295">
        <v>40000</v>
      </c>
      <c r="U11" s="300">
        <v>1230</v>
      </c>
      <c r="V11" s="147">
        <v>32.4</v>
      </c>
    </row>
    <row r="12" spans="1:22">
      <c r="A12" s="63" t="s">
        <v>385</v>
      </c>
      <c r="B12" s="147">
        <v>13.342846949696755</v>
      </c>
      <c r="C12" s="147">
        <v>22.324295397788084</v>
      </c>
      <c r="D12" s="289">
        <v>64.332857652515159</v>
      </c>
      <c r="E12" s="290">
        <v>13.901160393473521</v>
      </c>
      <c r="F12" s="147">
        <v>21.069682511633385</v>
      </c>
      <c r="G12" s="291">
        <v>65.02915709489308</v>
      </c>
      <c r="H12" s="290">
        <v>14.318181818181818</v>
      </c>
      <c r="I12" s="147">
        <v>46.896103896103895</v>
      </c>
      <c r="J12" s="291">
        <v>38.785714285714285</v>
      </c>
      <c r="K12" s="290">
        <v>45.237877401646841</v>
      </c>
      <c r="L12" s="147">
        <v>44.92680695333943</v>
      </c>
      <c r="M12" s="291">
        <v>9.8353156450137238</v>
      </c>
      <c r="N12" s="290">
        <v>83.446704843863699</v>
      </c>
      <c r="O12" s="147">
        <v>14.955547821685069</v>
      </c>
      <c r="P12" s="291">
        <v>1.5977473344512292</v>
      </c>
      <c r="Q12" s="292">
        <v>43.608844378503129</v>
      </c>
      <c r="R12" s="293">
        <v>28.694774151005603</v>
      </c>
      <c r="S12" s="294">
        <v>27.696381470491261</v>
      </c>
      <c r="T12" s="295">
        <v>50000</v>
      </c>
      <c r="U12" s="300">
        <v>1540</v>
      </c>
      <c r="V12" s="147">
        <v>33.945</v>
      </c>
    </row>
    <row r="13" spans="1:22">
      <c r="A13" s="63" t="s">
        <v>386</v>
      </c>
      <c r="B13" s="147">
        <v>11.350898993229022</v>
      </c>
      <c r="C13" s="147">
        <v>6.3753708822559787</v>
      </c>
      <c r="D13" s="289">
        <v>82.273730124514998</v>
      </c>
      <c r="E13" s="290">
        <v>9.5536609829488466</v>
      </c>
      <c r="F13" s="147">
        <v>25.82016883985289</v>
      </c>
      <c r="G13" s="291">
        <v>64.626170177198262</v>
      </c>
      <c r="H13" s="290">
        <v>22.882917838781648</v>
      </c>
      <c r="I13" s="147">
        <v>53.103544906823593</v>
      </c>
      <c r="J13" s="291">
        <v>24.013537254394755</v>
      </c>
      <c r="K13" s="290">
        <v>54.229084464655919</v>
      </c>
      <c r="L13" s="147">
        <v>41.256771216478299</v>
      </c>
      <c r="M13" s="291">
        <v>4.514144318865779</v>
      </c>
      <c r="N13" s="290">
        <v>90.965961951814194</v>
      </c>
      <c r="O13" s="147">
        <v>8.8343331943152297</v>
      </c>
      <c r="P13" s="291">
        <v>0.19970485387058484</v>
      </c>
      <c r="Q13" s="292">
        <v>42.531177504118887</v>
      </c>
      <c r="R13" s="293">
        <v>27.240177693695312</v>
      </c>
      <c r="S13" s="294">
        <v>30.228644802185794</v>
      </c>
      <c r="T13" s="295">
        <v>42000</v>
      </c>
      <c r="U13" s="300">
        <v>1290</v>
      </c>
      <c r="V13" s="147">
        <v>34.285714300000002</v>
      </c>
    </row>
    <row r="14" spans="1:22">
      <c r="A14" s="335" t="s">
        <v>875</v>
      </c>
      <c r="B14" s="147">
        <v>14.219127922601452</v>
      </c>
      <c r="C14" s="147">
        <v>13.482598763773179</v>
      </c>
      <c r="D14" s="289">
        <v>72.298273313625373</v>
      </c>
      <c r="E14" s="290">
        <v>15.42115289398377</v>
      </c>
      <c r="F14" s="147">
        <v>24.674180310672117</v>
      </c>
      <c r="G14" s="291">
        <v>59.90466679534412</v>
      </c>
      <c r="H14" s="290">
        <v>23.660679873583597</v>
      </c>
      <c r="I14" s="147">
        <v>51.767131735142215</v>
      </c>
      <c r="J14" s="291">
        <v>24.572188391274185</v>
      </c>
      <c r="K14" s="290">
        <v>53.575410206077692</v>
      </c>
      <c r="L14" s="147">
        <v>40.215584753123998</v>
      </c>
      <c r="M14" s="291">
        <v>6.2090050407983206</v>
      </c>
      <c r="N14" s="290">
        <v>90.17060381603396</v>
      </c>
      <c r="O14" s="147">
        <v>9.500551668122208</v>
      </c>
      <c r="P14" s="291">
        <v>0.32884451584383656</v>
      </c>
      <c r="Q14" s="292">
        <v>50.763955844382892</v>
      </c>
      <c r="R14" s="293">
        <v>24.060271034390084</v>
      </c>
      <c r="S14" s="294">
        <v>25.175773121227024</v>
      </c>
      <c r="T14" s="295">
        <v>51000</v>
      </c>
      <c r="U14" s="300">
        <v>1433</v>
      </c>
      <c r="V14" s="147">
        <v>30.378378399999999</v>
      </c>
    </row>
    <row r="15" spans="1:22">
      <c r="A15" s="63" t="s">
        <v>387</v>
      </c>
      <c r="B15" s="147">
        <v>12.572062084257208</v>
      </c>
      <c r="C15" s="147">
        <v>7.7256889452011412</v>
      </c>
      <c r="D15" s="289">
        <v>79.70224897054166</v>
      </c>
      <c r="E15" s="290">
        <v>12.281364036743426</v>
      </c>
      <c r="F15" s="147">
        <v>16.250157292059896</v>
      </c>
      <c r="G15" s="291">
        <v>71.468478671196678</v>
      </c>
      <c r="H15" s="290">
        <v>10.60766461994495</v>
      </c>
      <c r="I15" s="147">
        <v>50.66392426121412</v>
      </c>
      <c r="J15" s="291">
        <v>38.728411118840931</v>
      </c>
      <c r="K15" s="290">
        <v>44.378824914803651</v>
      </c>
      <c r="L15" s="147">
        <v>47.199671704105484</v>
      </c>
      <c r="M15" s="291">
        <v>8.4215033810908704</v>
      </c>
      <c r="N15" s="290">
        <v>91.087572067000991</v>
      </c>
      <c r="O15" s="147">
        <v>8.6966533619895614</v>
      </c>
      <c r="P15" s="291">
        <v>0.21577457100944974</v>
      </c>
      <c r="Q15" s="292">
        <v>51.872046790365332</v>
      </c>
      <c r="R15" s="293">
        <v>22.436109830586609</v>
      </c>
      <c r="S15" s="294">
        <v>25.691843379048056</v>
      </c>
      <c r="T15" s="295">
        <v>60500</v>
      </c>
      <c r="U15" s="300">
        <v>1630</v>
      </c>
      <c r="V15" s="147">
        <v>29.8</v>
      </c>
    </row>
    <row r="16" spans="1:22">
      <c r="A16" s="63" t="s">
        <v>388</v>
      </c>
      <c r="B16" s="147">
        <v>20.10948497374595</v>
      </c>
      <c r="C16" s="147">
        <v>9.4905597139984366</v>
      </c>
      <c r="D16" s="289">
        <v>70.399955312255614</v>
      </c>
      <c r="E16" s="290">
        <v>19.59808432716687</v>
      </c>
      <c r="F16" s="147">
        <v>19.095689736125458</v>
      </c>
      <c r="G16" s="291">
        <v>61.306225936707669</v>
      </c>
      <c r="H16" s="290">
        <v>25</v>
      </c>
      <c r="I16" s="147">
        <v>40.264511388684795</v>
      </c>
      <c r="J16" s="291">
        <v>34.735488611315205</v>
      </c>
      <c r="K16" s="290">
        <v>42.996152414049895</v>
      </c>
      <c r="L16" s="147">
        <v>41.906416780439372</v>
      </c>
      <c r="M16" s="291">
        <v>15.097430805510736</v>
      </c>
      <c r="N16" s="290">
        <v>77.908476033207407</v>
      </c>
      <c r="O16" s="147">
        <v>21.743162847512838</v>
      </c>
      <c r="P16" s="291">
        <v>0.34836111927975205</v>
      </c>
      <c r="Q16" s="292">
        <v>44.66961806032942</v>
      </c>
      <c r="R16" s="293">
        <v>28.204141116946683</v>
      </c>
      <c r="S16" s="294">
        <v>27.126240822723897</v>
      </c>
      <c r="T16" s="295">
        <v>51600</v>
      </c>
      <c r="U16" s="300">
        <v>1530</v>
      </c>
      <c r="V16" s="147">
        <v>33.1416465</v>
      </c>
    </row>
    <row r="17" spans="1:22">
      <c r="A17" s="63" t="s">
        <v>389</v>
      </c>
      <c r="B17" s="147">
        <v>18.807244882933293</v>
      </c>
      <c r="C17" s="147">
        <v>7.4500564472586266</v>
      </c>
      <c r="D17" s="289">
        <v>73.742698669808078</v>
      </c>
      <c r="E17" s="290">
        <v>14.057793259088456</v>
      </c>
      <c r="F17" s="147">
        <v>20.727076485306384</v>
      </c>
      <c r="G17" s="291">
        <v>65.21513025560516</v>
      </c>
      <c r="H17" s="290">
        <v>23.089697751206455</v>
      </c>
      <c r="I17" s="147">
        <v>49.856397632026258</v>
      </c>
      <c r="J17" s="291">
        <v>27.053904616767287</v>
      </c>
      <c r="K17" s="290">
        <v>52.407344159137246</v>
      </c>
      <c r="L17" s="147">
        <v>42.673435381542312</v>
      </c>
      <c r="M17" s="291">
        <v>4.9192204593204378</v>
      </c>
      <c r="N17" s="290">
        <v>90.755712240894866</v>
      </c>
      <c r="O17" s="147">
        <v>9.0375337963208402</v>
      </c>
      <c r="P17" s="291">
        <v>0.20675396278428668</v>
      </c>
      <c r="Q17" s="292">
        <v>53.957026691379752</v>
      </c>
      <c r="R17" s="293">
        <v>23.650671808985326</v>
      </c>
      <c r="S17" s="294">
        <v>22.392301499634922</v>
      </c>
      <c r="T17" s="295">
        <v>57000</v>
      </c>
      <c r="U17" s="300">
        <v>1474</v>
      </c>
      <c r="V17" s="147">
        <v>28.985507200000001</v>
      </c>
    </row>
    <row r="18" spans="1:22">
      <c r="A18" s="148" t="s">
        <v>390</v>
      </c>
      <c r="B18" s="306">
        <v>16.177469902769879</v>
      </c>
      <c r="C18" s="306">
        <v>11.958453419050208</v>
      </c>
      <c r="D18" s="307">
        <v>71.864076678179913</v>
      </c>
      <c r="E18" s="308">
        <v>15.267866062165893</v>
      </c>
      <c r="F18" s="306">
        <v>22.929216225293541</v>
      </c>
      <c r="G18" s="309">
        <v>61.802917712540555</v>
      </c>
      <c r="H18" s="308">
        <v>23.431803058229043</v>
      </c>
      <c r="I18" s="306">
        <v>48.553483222183402</v>
      </c>
      <c r="J18" s="309">
        <v>28.014713719587547</v>
      </c>
      <c r="K18" s="308">
        <v>53.822701977680268</v>
      </c>
      <c r="L18" s="306">
        <v>39.422065463612647</v>
      </c>
      <c r="M18" s="309">
        <v>6.7552325587070854</v>
      </c>
      <c r="N18" s="308">
        <v>89.210769088867465</v>
      </c>
      <c r="O18" s="306">
        <v>10.39331096437064</v>
      </c>
      <c r="P18" s="309">
        <v>0.39591994676189102</v>
      </c>
      <c r="Q18" s="310">
        <v>47.852863864058477</v>
      </c>
      <c r="R18" s="158">
        <v>24.881154144993026</v>
      </c>
      <c r="S18" s="311">
        <v>27.265981990948497</v>
      </c>
      <c r="T18" s="156">
        <v>47450</v>
      </c>
      <c r="U18" s="157">
        <v>1389.7</v>
      </c>
      <c r="V18" s="312">
        <f>AVERAGE(V8:V17)</f>
        <v>31.935310940000001</v>
      </c>
    </row>
    <row r="19" spans="1:22">
      <c r="A19" s="448"/>
      <c r="B19" s="448"/>
      <c r="C19" s="448"/>
      <c r="D19" s="448"/>
      <c r="E19" s="448"/>
      <c r="F19" s="448"/>
      <c r="G19" s="448"/>
      <c r="H19" s="448"/>
      <c r="I19" s="448"/>
      <c r="J19" s="448"/>
      <c r="K19" s="448"/>
      <c r="L19" s="448"/>
      <c r="M19" s="448"/>
      <c r="N19" s="448"/>
      <c r="O19" s="448"/>
      <c r="P19" s="448"/>
      <c r="Q19" s="448"/>
      <c r="R19" s="448"/>
      <c r="S19" s="448"/>
      <c r="T19" s="448"/>
      <c r="U19" s="448"/>
      <c r="V19" s="448"/>
    </row>
    <row r="20" spans="1:22">
      <c r="A20" s="454" t="s">
        <v>391</v>
      </c>
      <c r="B20" s="454"/>
      <c r="C20" s="454"/>
      <c r="D20" s="454"/>
      <c r="E20" s="454"/>
      <c r="F20" s="454"/>
      <c r="G20" s="454"/>
      <c r="H20" s="454"/>
      <c r="I20" s="454"/>
      <c r="J20" s="454"/>
      <c r="K20" s="454"/>
      <c r="L20" s="454"/>
      <c r="M20" s="454"/>
      <c r="N20" s="454"/>
      <c r="O20" s="454"/>
      <c r="P20" s="454"/>
      <c r="Q20" s="454"/>
      <c r="R20" s="454"/>
      <c r="S20" s="454"/>
      <c r="T20" s="454"/>
      <c r="U20" s="454"/>
      <c r="V20" s="454"/>
    </row>
    <row r="21" spans="1:22">
      <c r="A21" s="63" t="s">
        <v>968</v>
      </c>
      <c r="B21" s="147">
        <v>13.426127301725387</v>
      </c>
      <c r="C21" s="147">
        <v>10.555313904596202</v>
      </c>
      <c r="D21" s="289">
        <v>76.018558793678409</v>
      </c>
      <c r="E21" s="290">
        <v>25.457448114945354</v>
      </c>
      <c r="F21" s="147">
        <v>49.903802857259819</v>
      </c>
      <c r="G21" s="291">
        <v>24.638749027794834</v>
      </c>
      <c r="H21" s="69">
        <v>70.519792588845334</v>
      </c>
      <c r="I21" s="147">
        <v>26.084482104464396</v>
      </c>
      <c r="J21" s="289">
        <v>3.3957253066902746</v>
      </c>
      <c r="K21" s="290">
        <v>93.130618133392517</v>
      </c>
      <c r="L21" s="147">
        <v>6.1924314726445457</v>
      </c>
      <c r="M21" s="291">
        <v>0.67695039396293422</v>
      </c>
      <c r="N21" s="69">
        <v>96.288277141973396</v>
      </c>
      <c r="O21" s="147">
        <v>3.7117228580266004</v>
      </c>
      <c r="P21" s="289">
        <v>0</v>
      </c>
      <c r="Q21" s="313">
        <v>49.395093770931013</v>
      </c>
      <c r="R21" s="293">
        <v>21.667782987273945</v>
      </c>
      <c r="S21" s="314">
        <v>28.937123241795042</v>
      </c>
      <c r="T21" s="299">
        <v>26500</v>
      </c>
      <c r="U21" s="300">
        <v>737</v>
      </c>
      <c r="V21" s="147">
        <v>31.751824800000001</v>
      </c>
    </row>
    <row r="22" spans="1:22">
      <c r="A22" s="63" t="s">
        <v>969</v>
      </c>
      <c r="B22" s="147">
        <v>14.844262892990006</v>
      </c>
      <c r="C22" s="147">
        <v>6.8604566343278135</v>
      </c>
      <c r="D22" s="289">
        <v>78.29528047268218</v>
      </c>
      <c r="E22" s="290">
        <v>27.875176654826017</v>
      </c>
      <c r="F22" s="147">
        <v>43.13051449524464</v>
      </c>
      <c r="G22" s="291">
        <v>28.99430884992934</v>
      </c>
      <c r="H22" s="69">
        <v>45.23157318049644</v>
      </c>
      <c r="I22" s="147">
        <v>45.345358000758566</v>
      </c>
      <c r="J22" s="289">
        <v>9.4230688187449942</v>
      </c>
      <c r="K22" s="290">
        <v>85.77510163381146</v>
      </c>
      <c r="L22" s="147">
        <v>12.591086906496892</v>
      </c>
      <c r="M22" s="291">
        <v>1.6338114596916469</v>
      </c>
      <c r="N22" s="69">
        <v>97.272071205196056</v>
      </c>
      <c r="O22" s="147">
        <v>2.2853019004089488</v>
      </c>
      <c r="P22" s="289">
        <v>0.44262689439499636</v>
      </c>
      <c r="Q22" s="313">
        <v>52.086386549208441</v>
      </c>
      <c r="R22" s="293">
        <v>22.297199362246953</v>
      </c>
      <c r="S22" s="314">
        <v>25.616414088544602</v>
      </c>
      <c r="T22" s="299">
        <v>33400</v>
      </c>
      <c r="U22" s="300">
        <v>880</v>
      </c>
      <c r="V22" s="147">
        <v>29.6470588</v>
      </c>
    </row>
    <row r="23" spans="1:22">
      <c r="A23" s="63" t="s">
        <v>970</v>
      </c>
      <c r="B23" s="147">
        <v>16.660110149488592</v>
      </c>
      <c r="C23" s="147">
        <v>11.523078940466824</v>
      </c>
      <c r="D23" s="289">
        <v>71.81681091004458</v>
      </c>
      <c r="E23" s="290">
        <v>23.354937581814116</v>
      </c>
      <c r="F23" s="147">
        <v>45.547715590179109</v>
      </c>
      <c r="G23" s="291">
        <v>31.097346828006767</v>
      </c>
      <c r="H23" s="69">
        <v>64.127365889365265</v>
      </c>
      <c r="I23" s="147">
        <v>33.566872320401551</v>
      </c>
      <c r="J23" s="289">
        <v>2.3057617902331904</v>
      </c>
      <c r="K23" s="290">
        <v>90.351186577316469</v>
      </c>
      <c r="L23" s="147">
        <v>8.9031087821837058</v>
      </c>
      <c r="M23" s="291">
        <v>0.74570464049982366</v>
      </c>
      <c r="N23" s="69">
        <v>96.82241640788618</v>
      </c>
      <c r="O23" s="147">
        <v>3.1775835921138156</v>
      </c>
      <c r="P23" s="289">
        <v>0</v>
      </c>
      <c r="Q23" s="313">
        <v>48.847737343428356</v>
      </c>
      <c r="R23" s="293">
        <v>23.034785946059106</v>
      </c>
      <c r="S23" s="314">
        <v>28.117476710512545</v>
      </c>
      <c r="T23" s="299">
        <v>26700</v>
      </c>
      <c r="U23" s="300">
        <v>814</v>
      </c>
      <c r="V23" s="147">
        <v>34.885714299999997</v>
      </c>
    </row>
    <row r="24" spans="1:22">
      <c r="A24" s="63" t="s">
        <v>971</v>
      </c>
      <c r="B24" s="147">
        <v>10.253545337344221</v>
      </c>
      <c r="C24" s="147">
        <v>9.6776966050709063</v>
      </c>
      <c r="D24" s="289">
        <v>80.068758057584873</v>
      </c>
      <c r="E24" s="290">
        <v>23.071802978617189</v>
      </c>
      <c r="F24" s="147">
        <v>39.633080955154334</v>
      </c>
      <c r="G24" s="291">
        <v>37.295116066228474</v>
      </c>
      <c r="H24" s="69">
        <v>48.856353591160222</v>
      </c>
      <c r="I24" s="147">
        <v>41.729281767955797</v>
      </c>
      <c r="J24" s="289">
        <v>9.4143646408839778</v>
      </c>
      <c r="K24" s="290">
        <v>81.267838365630169</v>
      </c>
      <c r="L24" s="147">
        <v>18.291522707926493</v>
      </c>
      <c r="M24" s="291">
        <v>0.44063892644334285</v>
      </c>
      <c r="N24" s="69">
        <v>98.256116605934409</v>
      </c>
      <c r="O24" s="147">
        <v>1.7438833940655909</v>
      </c>
      <c r="P24" s="289">
        <v>0</v>
      </c>
      <c r="Q24" s="313">
        <v>45.745833548320519</v>
      </c>
      <c r="R24" s="293">
        <v>23.92652597905165</v>
      </c>
      <c r="S24" s="314">
        <v>30.327640472627831</v>
      </c>
      <c r="T24" s="299">
        <v>30320</v>
      </c>
      <c r="U24" s="300">
        <v>930</v>
      </c>
      <c r="V24" s="147">
        <v>32.697547700000001</v>
      </c>
    </row>
    <row r="25" spans="1:22">
      <c r="A25" s="63" t="s">
        <v>972</v>
      </c>
      <c r="B25" s="147">
        <v>12.986342325202147</v>
      </c>
      <c r="C25" s="147">
        <v>5.751851600190256</v>
      </c>
      <c r="D25" s="289">
        <v>81.261806074607605</v>
      </c>
      <c r="E25" s="290">
        <v>13.509058898447938</v>
      </c>
      <c r="F25" s="147">
        <v>49.134691023511927</v>
      </c>
      <c r="G25" s="291">
        <v>37.356250078040134</v>
      </c>
      <c r="H25" s="69">
        <v>48.290034393995114</v>
      </c>
      <c r="I25" s="147">
        <v>45.005660227706997</v>
      </c>
      <c r="J25" s="289">
        <v>6.7043053782978941</v>
      </c>
      <c r="K25" s="290">
        <v>87.231196429477095</v>
      </c>
      <c r="L25" s="147">
        <v>11.512907643150582</v>
      </c>
      <c r="M25" s="291">
        <v>1.2558959273723183</v>
      </c>
      <c r="N25" s="69">
        <v>97.622454595487056</v>
      </c>
      <c r="O25" s="147">
        <v>2.3775454045129334</v>
      </c>
      <c r="P25" s="289">
        <v>0</v>
      </c>
      <c r="Q25" s="313">
        <v>49.955532159530108</v>
      </c>
      <c r="R25" s="293">
        <v>23.626137670217627</v>
      </c>
      <c r="S25" s="314">
        <v>26.418330170252265</v>
      </c>
      <c r="T25" s="299">
        <v>34700</v>
      </c>
      <c r="U25" s="300">
        <v>940</v>
      </c>
      <c r="V25" s="147">
        <v>31.304347799999999</v>
      </c>
    </row>
    <row r="26" spans="1:22">
      <c r="A26" s="63" t="s">
        <v>973</v>
      </c>
      <c r="B26" s="147">
        <v>14.590596936080297</v>
      </c>
      <c r="C26" s="147">
        <v>10.1162176439514</v>
      </c>
      <c r="D26" s="289">
        <v>75.293185419968296</v>
      </c>
      <c r="E26" s="290">
        <v>21.061149000115595</v>
      </c>
      <c r="F26" s="147">
        <v>42.636689400069358</v>
      </c>
      <c r="G26" s="291">
        <v>36.302161599815051</v>
      </c>
      <c r="H26" s="69">
        <v>79.454268872409202</v>
      </c>
      <c r="I26" s="147">
        <v>19.4333523483552</v>
      </c>
      <c r="J26" s="289">
        <v>1.1123787792355961</v>
      </c>
      <c r="K26" s="290">
        <v>83.290468396851381</v>
      </c>
      <c r="L26" s="147">
        <v>16.070454368326708</v>
      </c>
      <c r="M26" s="291">
        <v>0.6390772348219157</v>
      </c>
      <c r="N26" s="69">
        <v>95.911633911920816</v>
      </c>
      <c r="O26" s="147">
        <v>3.2563477262946492</v>
      </c>
      <c r="P26" s="289">
        <v>0.83201836178453603</v>
      </c>
      <c r="Q26" s="313">
        <v>48.28627669005725</v>
      </c>
      <c r="R26" s="293">
        <v>20.473020690898711</v>
      </c>
      <c r="S26" s="314">
        <v>31.240702619044043</v>
      </c>
      <c r="T26" s="299">
        <v>25000</v>
      </c>
      <c r="U26" s="300">
        <v>780</v>
      </c>
      <c r="V26" s="147">
        <v>33.214285699999998</v>
      </c>
    </row>
    <row r="27" spans="1:22">
      <c r="A27" s="63" t="s">
        <v>974</v>
      </c>
      <c r="B27" s="147">
        <v>8.0679498716063467</v>
      </c>
      <c r="C27" s="147">
        <v>6.3757873713320024</v>
      </c>
      <c r="D27" s="289">
        <v>85.556262757061646</v>
      </c>
      <c r="E27" s="290">
        <v>9.1421232876712324</v>
      </c>
      <c r="F27" s="147">
        <v>45.994863013698627</v>
      </c>
      <c r="G27" s="291">
        <v>44.863013698630141</v>
      </c>
      <c r="H27" s="69">
        <v>44.702678166137083</v>
      </c>
      <c r="I27" s="147">
        <v>48.726282342260554</v>
      </c>
      <c r="J27" s="289">
        <v>6.5710394916023613</v>
      </c>
      <c r="K27" s="290">
        <v>82.941750278706806</v>
      </c>
      <c r="L27" s="147">
        <v>14.864827201783722</v>
      </c>
      <c r="M27" s="291">
        <v>2.1934225195094763</v>
      </c>
      <c r="N27" s="69">
        <v>97.716878975311445</v>
      </c>
      <c r="O27" s="147">
        <v>2.2831210246885458</v>
      </c>
      <c r="P27" s="289">
        <v>0</v>
      </c>
      <c r="Q27" s="313">
        <v>51.732558907002833</v>
      </c>
      <c r="R27" s="293">
        <v>23.820904647600123</v>
      </c>
      <c r="S27" s="314">
        <v>24.446536445397037</v>
      </c>
      <c r="T27" s="299">
        <v>40000</v>
      </c>
      <c r="U27" s="300">
        <v>1000</v>
      </c>
      <c r="V27" s="147">
        <v>29.6</v>
      </c>
    </row>
    <row r="28" spans="1:22">
      <c r="A28" s="63" t="s">
        <v>975</v>
      </c>
      <c r="B28" s="147">
        <v>12.069492172584956</v>
      </c>
      <c r="C28" s="147">
        <v>7.3883161512027495</v>
      </c>
      <c r="D28" s="289">
        <v>80.542191676212298</v>
      </c>
      <c r="E28" s="290">
        <v>23.396460929578385</v>
      </c>
      <c r="F28" s="147">
        <v>43.37814411408759</v>
      </c>
      <c r="G28" s="291">
        <v>33.225394956334021</v>
      </c>
      <c r="H28" s="69">
        <v>46.437675523871249</v>
      </c>
      <c r="I28" s="147">
        <v>46.88701663426226</v>
      </c>
      <c r="J28" s="289">
        <v>6.675307841866494</v>
      </c>
      <c r="K28" s="290">
        <v>81.71524714655996</v>
      </c>
      <c r="L28" s="147">
        <v>18.284752853440047</v>
      </c>
      <c r="M28" s="291">
        <v>0</v>
      </c>
      <c r="N28" s="69">
        <v>93.900823590393372</v>
      </c>
      <c r="O28" s="147">
        <v>6.0991764096066348</v>
      </c>
      <c r="P28" s="289">
        <v>0</v>
      </c>
      <c r="Q28" s="313">
        <v>46.39868524760611</v>
      </c>
      <c r="R28" s="293">
        <v>26.101356676896248</v>
      </c>
      <c r="S28" s="314">
        <v>27.499958075497645</v>
      </c>
      <c r="T28" s="299">
        <v>31000</v>
      </c>
      <c r="U28" s="300">
        <v>900</v>
      </c>
      <c r="V28" s="147">
        <v>33.103448299999997</v>
      </c>
    </row>
    <row r="29" spans="1:22">
      <c r="A29" s="63" t="s">
        <v>976</v>
      </c>
      <c r="B29" s="147">
        <v>18.151641501032266</v>
      </c>
      <c r="C29" s="147">
        <v>10.097289128176065</v>
      </c>
      <c r="D29" s="289">
        <v>71.751069370791669</v>
      </c>
      <c r="E29" s="290">
        <v>15.800529871921491</v>
      </c>
      <c r="F29" s="147">
        <v>32.563608145605045</v>
      </c>
      <c r="G29" s="291">
        <v>51.635861982473465</v>
      </c>
      <c r="H29" s="69">
        <v>29.479987871437235</v>
      </c>
      <c r="I29" s="147">
        <v>52.492040630685267</v>
      </c>
      <c r="J29" s="289">
        <v>18.027971497877502</v>
      </c>
      <c r="K29" s="290">
        <v>68.854350907562818</v>
      </c>
      <c r="L29" s="147">
        <v>28.12503920019067</v>
      </c>
      <c r="M29" s="291">
        <v>3.0206098922465161</v>
      </c>
      <c r="N29" s="69">
        <v>95.506737521351297</v>
      </c>
      <c r="O29" s="147">
        <v>3.8076485101537294</v>
      </c>
      <c r="P29" s="289">
        <v>0.68561396849497058</v>
      </c>
      <c r="Q29" s="313">
        <v>49.196060796580689</v>
      </c>
      <c r="R29" s="293">
        <v>23.001993284295345</v>
      </c>
      <c r="S29" s="314">
        <v>27.801945919123973</v>
      </c>
      <c r="T29" s="299">
        <v>40000</v>
      </c>
      <c r="U29" s="300">
        <v>1120</v>
      </c>
      <c r="V29" s="147">
        <v>32</v>
      </c>
    </row>
    <row r="30" spans="1:22">
      <c r="A30" s="63" t="s">
        <v>977</v>
      </c>
      <c r="B30" s="147">
        <v>13.562775130061484</v>
      </c>
      <c r="C30" s="147">
        <v>9.1570560628660829</v>
      </c>
      <c r="D30" s="289">
        <v>77.280168807072442</v>
      </c>
      <c r="E30" s="290">
        <v>24.883662747060296</v>
      </c>
      <c r="F30" s="147">
        <v>44.858643982987239</v>
      </c>
      <c r="G30" s="291">
        <v>30.257693269952462</v>
      </c>
      <c r="H30" s="69">
        <v>64.107439980984068</v>
      </c>
      <c r="I30" s="147">
        <v>33.527454242928449</v>
      </c>
      <c r="J30" s="289">
        <v>2.3651057760874732</v>
      </c>
      <c r="K30" s="290">
        <v>88.378166623139194</v>
      </c>
      <c r="L30" s="147">
        <v>10.231130843562287</v>
      </c>
      <c r="M30" s="291">
        <v>1.3907025332985112</v>
      </c>
      <c r="N30" s="69">
        <v>100</v>
      </c>
      <c r="O30" s="147">
        <v>0</v>
      </c>
      <c r="P30" s="289">
        <v>0</v>
      </c>
      <c r="Q30" s="313">
        <v>50.80926991500818</v>
      </c>
      <c r="R30" s="293">
        <v>19.733938658079502</v>
      </c>
      <c r="S30" s="314">
        <v>29.456791426912314</v>
      </c>
      <c r="T30" s="299">
        <v>28700</v>
      </c>
      <c r="U30" s="300">
        <v>790</v>
      </c>
      <c r="V30" s="147">
        <v>31.410658300000001</v>
      </c>
    </row>
    <row r="31" spans="1:22">
      <c r="A31" s="63" t="s">
        <v>978</v>
      </c>
      <c r="B31" s="147">
        <v>20.010336171678887</v>
      </c>
      <c r="C31" s="147">
        <v>15.915243392233105</v>
      </c>
      <c r="D31" s="289">
        <v>64.074420436088005</v>
      </c>
      <c r="E31" s="290">
        <v>33.010255498251226</v>
      </c>
      <c r="F31" s="147">
        <v>44.90485505957674</v>
      </c>
      <c r="G31" s="291">
        <v>22.084889442172031</v>
      </c>
      <c r="H31" s="69">
        <v>70.889706936941238</v>
      </c>
      <c r="I31" s="147">
        <v>27.575656164841995</v>
      </c>
      <c r="J31" s="289">
        <v>1.5346368982167615</v>
      </c>
      <c r="K31" s="290">
        <v>90.210830198582798</v>
      </c>
      <c r="L31" s="147">
        <v>6.0799580089231036</v>
      </c>
      <c r="M31" s="291">
        <v>3.7092117924940951</v>
      </c>
      <c r="N31" s="69">
        <v>91.871028724465688</v>
      </c>
      <c r="O31" s="147">
        <v>8.1289712755343171</v>
      </c>
      <c r="P31" s="289">
        <v>0</v>
      </c>
      <c r="Q31" s="313">
        <v>52.637141565957691</v>
      </c>
      <c r="R31" s="293">
        <v>22.102278525299941</v>
      </c>
      <c r="S31" s="314">
        <v>25.260579908742365</v>
      </c>
      <c r="T31" s="299">
        <v>26300</v>
      </c>
      <c r="U31" s="300">
        <v>763</v>
      </c>
      <c r="V31" s="147">
        <v>31.0434783</v>
      </c>
    </row>
    <row r="32" spans="1:22">
      <c r="A32" s="63" t="s">
        <v>979</v>
      </c>
      <c r="B32" s="147">
        <v>11.613876319758672</v>
      </c>
      <c r="C32" s="147">
        <v>15.036547163243997</v>
      </c>
      <c r="D32" s="289">
        <v>73.349576516997331</v>
      </c>
      <c r="E32" s="290">
        <v>25.093935790725325</v>
      </c>
      <c r="F32" s="147">
        <v>52.884661117717002</v>
      </c>
      <c r="G32" s="291">
        <v>22.021403091557669</v>
      </c>
      <c r="H32" s="69">
        <v>71.466442519074107</v>
      </c>
      <c r="I32" s="147">
        <v>26.593818699081854</v>
      </c>
      <c r="J32" s="289">
        <v>1.939738781844045</v>
      </c>
      <c r="K32" s="290">
        <v>95.911067470893528</v>
      </c>
      <c r="L32" s="147">
        <v>4.088932529106466</v>
      </c>
      <c r="M32" s="291">
        <v>0</v>
      </c>
      <c r="N32" s="69">
        <v>100</v>
      </c>
      <c r="O32" s="147">
        <v>0</v>
      </c>
      <c r="P32" s="289">
        <v>0</v>
      </c>
      <c r="Q32" s="313">
        <v>52.243045232533447</v>
      </c>
      <c r="R32" s="293">
        <v>24.430611594818433</v>
      </c>
      <c r="S32" s="314">
        <v>23.326343172648119</v>
      </c>
      <c r="T32" s="299">
        <v>28940</v>
      </c>
      <c r="U32" s="300">
        <v>780</v>
      </c>
      <c r="V32" s="147">
        <v>30.33</v>
      </c>
    </row>
    <row r="33" spans="1:22">
      <c r="A33" s="63" t="s">
        <v>980</v>
      </c>
      <c r="B33" s="147">
        <v>13.496315409678337</v>
      </c>
      <c r="C33" s="147">
        <v>14.255100478887407</v>
      </c>
      <c r="D33" s="289">
        <v>72.248584111434255</v>
      </c>
      <c r="E33" s="290">
        <v>33.318244627626626</v>
      </c>
      <c r="F33" s="147">
        <v>48.653928622480585</v>
      </c>
      <c r="G33" s="291">
        <v>18.027826749892792</v>
      </c>
      <c r="H33" s="69">
        <v>79.747273006606235</v>
      </c>
      <c r="I33" s="147">
        <v>18.290059917037947</v>
      </c>
      <c r="J33" s="289">
        <v>1.9626670763558149</v>
      </c>
      <c r="K33" s="290">
        <v>95.135477737284106</v>
      </c>
      <c r="L33" s="147">
        <v>3.9169703691966409</v>
      </c>
      <c r="M33" s="291">
        <v>0.94755189351925206</v>
      </c>
      <c r="N33" s="69">
        <v>97.092337917485267</v>
      </c>
      <c r="O33" s="147">
        <v>2.9076620825147348</v>
      </c>
      <c r="P33" s="289">
        <v>0</v>
      </c>
      <c r="Q33" s="313">
        <v>53.414795162114025</v>
      </c>
      <c r="R33" s="293">
        <v>20.790827447903045</v>
      </c>
      <c r="S33" s="314">
        <v>25.794377389982937</v>
      </c>
      <c r="T33" s="299">
        <v>27000</v>
      </c>
      <c r="U33" s="300">
        <v>716</v>
      </c>
      <c r="V33" s="147">
        <v>29.4</v>
      </c>
    </row>
    <row r="34" spans="1:22">
      <c r="A34" s="63" t="s">
        <v>981</v>
      </c>
      <c r="B34" s="147">
        <v>12.143032988675531</v>
      </c>
      <c r="C34" s="147">
        <v>8.69645494830133</v>
      </c>
      <c r="D34" s="289">
        <v>79.160512063023134</v>
      </c>
      <c r="E34" s="290">
        <v>18.85977881601514</v>
      </c>
      <c r="F34" s="147">
        <v>42.917972677272459</v>
      </c>
      <c r="G34" s="291">
        <v>38.222248506712404</v>
      </c>
      <c r="H34" s="69">
        <v>56.59383673759875</v>
      </c>
      <c r="I34" s="147">
        <v>36.652195573268806</v>
      </c>
      <c r="J34" s="289">
        <v>6.7539676891324465</v>
      </c>
      <c r="K34" s="290">
        <v>83.048691860465112</v>
      </c>
      <c r="L34" s="147">
        <v>14.855862403100776</v>
      </c>
      <c r="M34" s="291">
        <v>2.0954457364341086</v>
      </c>
      <c r="N34" s="69">
        <v>97.560110016857422</v>
      </c>
      <c r="O34" s="147">
        <v>2.4398899831425784</v>
      </c>
      <c r="P34" s="289">
        <v>0</v>
      </c>
      <c r="Q34" s="313">
        <v>50.436719072955412</v>
      </c>
      <c r="R34" s="293">
        <v>22.066647997759731</v>
      </c>
      <c r="S34" s="314">
        <v>27.496632929284846</v>
      </c>
      <c r="T34" s="299">
        <v>33300</v>
      </c>
      <c r="U34" s="300">
        <v>930</v>
      </c>
      <c r="V34" s="147">
        <v>31.007999999999999</v>
      </c>
    </row>
    <row r="35" spans="1:22">
      <c r="A35" s="63" t="s">
        <v>982</v>
      </c>
      <c r="B35" s="147">
        <v>19.323383084577113</v>
      </c>
      <c r="C35" s="147">
        <v>6.6567164179104479</v>
      </c>
      <c r="D35" s="289">
        <v>74.019900497512438</v>
      </c>
      <c r="E35" s="290">
        <v>17.643512937030511</v>
      </c>
      <c r="F35" s="147">
        <v>42.302698692386166</v>
      </c>
      <c r="G35" s="291">
        <v>40.053788370583327</v>
      </c>
      <c r="H35" s="69">
        <v>38.872937855856733</v>
      </c>
      <c r="I35" s="147">
        <v>51.14117475302934</v>
      </c>
      <c r="J35" s="289">
        <v>9.9858873911139234</v>
      </c>
      <c r="K35" s="290">
        <v>87.478174108256425</v>
      </c>
      <c r="L35" s="147">
        <v>12.147667747567972</v>
      </c>
      <c r="M35" s="291">
        <v>0.37415814417560489</v>
      </c>
      <c r="N35" s="69">
        <v>99.597017932701988</v>
      </c>
      <c r="O35" s="147">
        <v>0.40298206729800529</v>
      </c>
      <c r="P35" s="289">
        <v>0</v>
      </c>
      <c r="Q35" s="313">
        <v>49.450843549599071</v>
      </c>
      <c r="R35" s="293">
        <v>24.153619697577948</v>
      </c>
      <c r="S35" s="314">
        <v>26.395536752822984</v>
      </c>
      <c r="T35" s="299">
        <v>33000</v>
      </c>
      <c r="U35" s="300">
        <v>970</v>
      </c>
      <c r="V35" s="147">
        <v>32.665148100000003</v>
      </c>
    </row>
    <row r="36" spans="1:22">
      <c r="A36" s="63" t="s">
        <v>983</v>
      </c>
      <c r="B36" s="147">
        <v>14.894512037276728</v>
      </c>
      <c r="C36" s="147">
        <v>9.7301320217447582</v>
      </c>
      <c r="D36" s="289">
        <v>75.375355940978523</v>
      </c>
      <c r="E36" s="290">
        <v>22.444678609062173</v>
      </c>
      <c r="F36" s="147">
        <v>53.03517360045884</v>
      </c>
      <c r="G36" s="291">
        <v>24.520147790478987</v>
      </c>
      <c r="H36" s="69">
        <v>65.133188600572041</v>
      </c>
      <c r="I36" s="147">
        <v>30.731589648161549</v>
      </c>
      <c r="J36" s="289">
        <v>4.1352217512664113</v>
      </c>
      <c r="K36" s="290">
        <v>89.358068036248042</v>
      </c>
      <c r="L36" s="147">
        <v>9.1537378817352248</v>
      </c>
      <c r="M36" s="291">
        <v>1.4881940820167323</v>
      </c>
      <c r="N36" s="69">
        <v>98.374924868101772</v>
      </c>
      <c r="O36" s="147">
        <v>1.6250751318982213</v>
      </c>
      <c r="P36" s="289">
        <v>0</v>
      </c>
      <c r="Q36" s="313">
        <v>54.305225947209124</v>
      </c>
      <c r="R36" s="293">
        <v>23.147252689219027</v>
      </c>
      <c r="S36" s="314">
        <v>22.54752136357185</v>
      </c>
      <c r="T36" s="299">
        <v>32000</v>
      </c>
      <c r="U36" s="300">
        <v>840</v>
      </c>
      <c r="V36" s="147">
        <v>29.5384615</v>
      </c>
    </row>
    <row r="37" spans="1:22">
      <c r="A37" s="63" t="s">
        <v>984</v>
      </c>
      <c r="B37" s="147">
        <v>25.808119989656063</v>
      </c>
      <c r="C37" s="147">
        <v>13.762606671838634</v>
      </c>
      <c r="D37" s="289">
        <v>60.429273338505297</v>
      </c>
      <c r="E37" s="290">
        <v>32.308647725508457</v>
      </c>
      <c r="F37" s="147">
        <v>45.236246959581841</v>
      </c>
      <c r="G37" s="291">
        <v>22.455105314909694</v>
      </c>
      <c r="H37" s="69">
        <v>74.504197029794298</v>
      </c>
      <c r="I37" s="147">
        <v>25.053039387510378</v>
      </c>
      <c r="J37" s="289">
        <v>0.44276358269532334</v>
      </c>
      <c r="K37" s="290">
        <v>96.93886132369019</v>
      </c>
      <c r="L37" s="147">
        <v>3.0611386763098141</v>
      </c>
      <c r="M37" s="291">
        <v>0</v>
      </c>
      <c r="N37" s="69">
        <v>97.752621941068753</v>
      </c>
      <c r="O37" s="147">
        <v>2.2473780589312469</v>
      </c>
      <c r="P37" s="289">
        <v>0</v>
      </c>
      <c r="Q37" s="313">
        <v>54.466816030387108</v>
      </c>
      <c r="R37" s="293">
        <v>21.687908957371992</v>
      </c>
      <c r="S37" s="314">
        <v>23.845275012240901</v>
      </c>
      <c r="T37" s="299">
        <v>25000</v>
      </c>
      <c r="U37" s="300">
        <v>735</v>
      </c>
      <c r="V37" s="147">
        <v>30.0928793</v>
      </c>
    </row>
    <row r="38" spans="1:22">
      <c r="A38" s="63" t="s">
        <v>985</v>
      </c>
      <c r="B38" s="147">
        <v>14.618606340771976</v>
      </c>
      <c r="C38" s="147">
        <v>8.1912915886119677</v>
      </c>
      <c r="D38" s="289">
        <v>77.190102070616049</v>
      </c>
      <c r="E38" s="290">
        <v>14.87440134479368</v>
      </c>
      <c r="F38" s="147">
        <v>41.490373941450727</v>
      </c>
      <c r="G38" s="291">
        <v>43.635224713755591</v>
      </c>
      <c r="H38" s="69">
        <v>49.143861410996735</v>
      </c>
      <c r="I38" s="147">
        <v>43.0600050213407</v>
      </c>
      <c r="J38" s="289">
        <v>7.7961335676625669</v>
      </c>
      <c r="K38" s="290">
        <v>82.346928746928754</v>
      </c>
      <c r="L38" s="147">
        <v>16.638427518427516</v>
      </c>
      <c r="M38" s="291">
        <v>1.0146437346437347</v>
      </c>
      <c r="N38" s="69">
        <v>96.806384813104813</v>
      </c>
      <c r="O38" s="147">
        <v>3.147687076474333</v>
      </c>
      <c r="P38" s="289">
        <v>4.5928110420846525E-2</v>
      </c>
      <c r="Q38" s="313">
        <v>50.713743097837792</v>
      </c>
      <c r="R38" s="293">
        <v>21.343777485142837</v>
      </c>
      <c r="S38" s="314">
        <v>27.942479417019367</v>
      </c>
      <c r="T38" s="299">
        <v>35300</v>
      </c>
      <c r="U38" s="300">
        <v>960</v>
      </c>
      <c r="V38" s="147">
        <v>31</v>
      </c>
    </row>
    <row r="39" spans="1:22">
      <c r="A39" s="63" t="s">
        <v>986</v>
      </c>
      <c r="B39" s="147">
        <v>16.419676052310013</v>
      </c>
      <c r="C39" s="147">
        <v>15.214621844369914</v>
      </c>
      <c r="D39" s="289">
        <v>68.365702103320075</v>
      </c>
      <c r="E39" s="290">
        <v>30.463666353923912</v>
      </c>
      <c r="F39" s="147">
        <v>48.669834448109924</v>
      </c>
      <c r="G39" s="291">
        <v>20.866499197966164</v>
      </c>
      <c r="H39" s="69">
        <v>76.469713703168807</v>
      </c>
      <c r="I39" s="147">
        <v>20.42519751932716</v>
      </c>
      <c r="J39" s="289">
        <v>3.1050887775040352</v>
      </c>
      <c r="K39" s="290">
        <v>94.813699397674739</v>
      </c>
      <c r="L39" s="147">
        <v>4.7100434234486617</v>
      </c>
      <c r="M39" s="291">
        <v>0.47625717887659336</v>
      </c>
      <c r="N39" s="69">
        <v>99.226340410219507</v>
      </c>
      <c r="O39" s="147">
        <v>0.77365958978049654</v>
      </c>
      <c r="P39" s="289">
        <v>0</v>
      </c>
      <c r="Q39" s="313">
        <v>55.607358376908302</v>
      </c>
      <c r="R39" s="293">
        <v>20.113989969738121</v>
      </c>
      <c r="S39" s="314">
        <v>24.278651653353577</v>
      </c>
      <c r="T39" s="299">
        <v>29000</v>
      </c>
      <c r="U39" s="300">
        <v>720</v>
      </c>
      <c r="V39" s="147">
        <v>28.248447200000001</v>
      </c>
    </row>
    <row r="40" spans="1:22">
      <c r="A40" s="63" t="s">
        <v>987</v>
      </c>
      <c r="B40" s="147">
        <v>17.302625703313389</v>
      </c>
      <c r="C40" s="147">
        <v>9.7023756363311602</v>
      </c>
      <c r="D40" s="289">
        <v>72.994998660355449</v>
      </c>
      <c r="E40" s="290">
        <v>29.472571838885802</v>
      </c>
      <c r="F40" s="147">
        <v>48.765089214344748</v>
      </c>
      <c r="G40" s="291">
        <v>21.762338946769454</v>
      </c>
      <c r="H40" s="69">
        <v>67.428198433420363</v>
      </c>
      <c r="I40" s="147">
        <v>25.888880356320076</v>
      </c>
      <c r="J40" s="289">
        <v>6.6829212102595612</v>
      </c>
      <c r="K40" s="290">
        <v>92.121678860223327</v>
      </c>
      <c r="L40" s="147">
        <v>7.2121678860223328</v>
      </c>
      <c r="M40" s="291">
        <v>0.66615325375433188</v>
      </c>
      <c r="N40" s="69">
        <v>98.475919528551103</v>
      </c>
      <c r="O40" s="147">
        <v>1.5240804714488925</v>
      </c>
      <c r="P40" s="289">
        <v>0</v>
      </c>
      <c r="Q40" s="313">
        <v>50.279011655514061</v>
      </c>
      <c r="R40" s="293">
        <v>21.002825477114982</v>
      </c>
      <c r="S40" s="314">
        <v>28.71816286737096</v>
      </c>
      <c r="T40" s="299">
        <v>26300</v>
      </c>
      <c r="U40" s="300">
        <v>740</v>
      </c>
      <c r="V40" s="147">
        <v>31.558441599999998</v>
      </c>
    </row>
    <row r="41" spans="1:22">
      <c r="A41" s="63" t="s">
        <v>988</v>
      </c>
      <c r="B41" s="147">
        <v>9.8964522152435919</v>
      </c>
      <c r="C41" s="147">
        <v>6.8154812425734166</v>
      </c>
      <c r="D41" s="289">
        <v>83.288066542182989</v>
      </c>
      <c r="E41" s="290">
        <v>19.52548481208169</v>
      </c>
      <c r="F41" s="147">
        <v>45.92414621589154</v>
      </c>
      <c r="G41" s="291">
        <v>34.550368972026774</v>
      </c>
      <c r="H41" s="69">
        <v>48.257956448911223</v>
      </c>
      <c r="I41" s="147">
        <v>42.501395868230041</v>
      </c>
      <c r="J41" s="289">
        <v>9.2406476828587376</v>
      </c>
      <c r="K41" s="290">
        <v>71.972945493125863</v>
      </c>
      <c r="L41" s="147">
        <v>25.233190398302462</v>
      </c>
      <c r="M41" s="291">
        <v>2.7938641085716811</v>
      </c>
      <c r="N41" s="69">
        <v>96.030015392508986</v>
      </c>
      <c r="O41" s="147">
        <v>3.379938429964084</v>
      </c>
      <c r="P41" s="289">
        <v>0.59004617752693689</v>
      </c>
      <c r="Q41" s="313">
        <v>50.008222512141906</v>
      </c>
      <c r="R41" s="293">
        <v>27.796476379463453</v>
      </c>
      <c r="S41" s="314">
        <v>22.195301108394634</v>
      </c>
      <c r="T41" s="299">
        <v>37800</v>
      </c>
      <c r="U41" s="300">
        <v>970</v>
      </c>
      <c r="V41" s="147">
        <v>30.406570800000001</v>
      </c>
    </row>
    <row r="42" spans="1:22">
      <c r="A42" s="63" t="s">
        <v>989</v>
      </c>
      <c r="B42" s="147">
        <v>21.211184239586554</v>
      </c>
      <c r="C42" s="147">
        <v>5.2387472944918061</v>
      </c>
      <c r="D42" s="289">
        <v>73.55006846592164</v>
      </c>
      <c r="E42" s="290">
        <v>28.27420981842636</v>
      </c>
      <c r="F42" s="147">
        <v>47.221755211835905</v>
      </c>
      <c r="G42" s="291">
        <v>24.504034969737727</v>
      </c>
      <c r="H42" s="69">
        <v>62.314083495743155</v>
      </c>
      <c r="I42" s="147">
        <v>32.946968919889215</v>
      </c>
      <c r="J42" s="289">
        <v>4.7389475843676276</v>
      </c>
      <c r="K42" s="290">
        <v>86.954355192346029</v>
      </c>
      <c r="L42" s="147">
        <v>12.412796491927446</v>
      </c>
      <c r="M42" s="291">
        <v>0.63284831572652978</v>
      </c>
      <c r="N42" s="69">
        <v>98.904465694921555</v>
      </c>
      <c r="O42" s="147">
        <v>1.0955343050784514</v>
      </c>
      <c r="P42" s="289">
        <v>0</v>
      </c>
      <c r="Q42" s="313">
        <v>53.511491402116405</v>
      </c>
      <c r="R42" s="293">
        <v>22.17055224867725</v>
      </c>
      <c r="S42" s="314">
        <v>24.317956349206348</v>
      </c>
      <c r="T42" s="299">
        <v>30600</v>
      </c>
      <c r="U42" s="300">
        <v>846</v>
      </c>
      <c r="V42" s="147">
        <v>30.4615385</v>
      </c>
    </row>
    <row r="43" spans="1:22">
      <c r="A43" s="63" t="s">
        <v>990</v>
      </c>
      <c r="B43" s="147">
        <v>13.494371253594112</v>
      </c>
      <c r="C43" s="147">
        <v>13.026527396481423</v>
      </c>
      <c r="D43" s="289">
        <v>73.479101349924463</v>
      </c>
      <c r="E43" s="290">
        <v>25.520918908422829</v>
      </c>
      <c r="F43" s="147">
        <v>49.572062316091355</v>
      </c>
      <c r="G43" s="291">
        <v>24.907018775485817</v>
      </c>
      <c r="H43" s="69">
        <v>65.788644637356484</v>
      </c>
      <c r="I43" s="147">
        <v>31.216746009521142</v>
      </c>
      <c r="J43" s="289">
        <v>2.9946093531223745</v>
      </c>
      <c r="K43" s="290">
        <v>95.147033425965176</v>
      </c>
      <c r="L43" s="147">
        <v>4.7210839495705965</v>
      </c>
      <c r="M43" s="291">
        <v>0.13188262446422683</v>
      </c>
      <c r="N43" s="69">
        <v>98.890353189246184</v>
      </c>
      <c r="O43" s="147">
        <v>1.1096468107538218</v>
      </c>
      <c r="P43" s="289">
        <v>0</v>
      </c>
      <c r="Q43" s="313">
        <v>56.079366460708378</v>
      </c>
      <c r="R43" s="293">
        <v>21.745714037072492</v>
      </c>
      <c r="S43" s="314">
        <v>22.174919502219129</v>
      </c>
      <c r="T43" s="299">
        <v>32300</v>
      </c>
      <c r="U43" s="300">
        <v>803</v>
      </c>
      <c r="V43" s="147">
        <v>28.270588199999999</v>
      </c>
    </row>
    <row r="44" spans="1:22">
      <c r="A44" s="63" t="s">
        <v>991</v>
      </c>
      <c r="B44" s="147">
        <v>9.8615977575332874</v>
      </c>
      <c r="C44" s="147">
        <v>6.597173557580005</v>
      </c>
      <c r="D44" s="289">
        <v>83.541228684886704</v>
      </c>
      <c r="E44" s="290">
        <v>17.471090880432548</v>
      </c>
      <c r="F44" s="147">
        <v>49.927160004394281</v>
      </c>
      <c r="G44" s="291">
        <v>32.60174911517317</v>
      </c>
      <c r="H44" s="69">
        <v>57.958511830401427</v>
      </c>
      <c r="I44" s="147">
        <v>38.025103077030309</v>
      </c>
      <c r="J44" s="289">
        <v>4.0163850925682674</v>
      </c>
      <c r="K44" s="290">
        <v>86.602747516394459</v>
      </c>
      <c r="L44" s="147">
        <v>12.142120883612646</v>
      </c>
      <c r="M44" s="291">
        <v>1.2551315999928914</v>
      </c>
      <c r="N44" s="69">
        <v>97.862206345496844</v>
      </c>
      <c r="O44" s="147">
        <v>2.1032951624211265</v>
      </c>
      <c r="P44" s="289">
        <v>3.4498492082039638E-2</v>
      </c>
      <c r="Q44" s="313">
        <v>54.774881187436279</v>
      </c>
      <c r="R44" s="293">
        <v>22.415370163256025</v>
      </c>
      <c r="S44" s="314">
        <v>22.809748649307704</v>
      </c>
      <c r="T44" s="299">
        <v>37000</v>
      </c>
      <c r="U44" s="300">
        <v>905</v>
      </c>
      <c r="V44" s="147">
        <v>28.59375</v>
      </c>
    </row>
    <row r="45" spans="1:22">
      <c r="A45" s="63" t="s">
        <v>992</v>
      </c>
      <c r="B45" s="147">
        <v>14.432567086053039</v>
      </c>
      <c r="C45" s="147">
        <v>12.972597988206729</v>
      </c>
      <c r="D45" s="289">
        <v>72.59483492574023</v>
      </c>
      <c r="E45" s="290">
        <v>34.066653571662407</v>
      </c>
      <c r="F45" s="147">
        <v>42.75518889543639</v>
      </c>
      <c r="G45" s="291">
        <v>23.178157532901196</v>
      </c>
      <c r="H45" s="69">
        <v>75.064886911383027</v>
      </c>
      <c r="I45" s="147">
        <v>22.131071560993696</v>
      </c>
      <c r="J45" s="289">
        <v>2.8040415276232853</v>
      </c>
      <c r="K45" s="290">
        <v>95.234001910219675</v>
      </c>
      <c r="L45" s="147">
        <v>4.7659980897803242</v>
      </c>
      <c r="M45" s="291">
        <v>0</v>
      </c>
      <c r="N45" s="69">
        <v>99.404537574432808</v>
      </c>
      <c r="O45" s="147">
        <v>0.59546242556719686</v>
      </c>
      <c r="P45" s="289">
        <v>0</v>
      </c>
      <c r="Q45" s="313">
        <v>54.479761440843092</v>
      </c>
      <c r="R45" s="293">
        <v>19.506616289117432</v>
      </c>
      <c r="S45" s="314">
        <v>26.013622270039477</v>
      </c>
      <c r="T45" s="299">
        <v>27000</v>
      </c>
      <c r="U45" s="300">
        <v>730</v>
      </c>
      <c r="V45" s="147">
        <v>28.615384599999999</v>
      </c>
    </row>
    <row r="46" spans="1:22">
      <c r="A46" s="63" t="s">
        <v>993</v>
      </c>
      <c r="B46" s="147">
        <v>16.340790323527685</v>
      </c>
      <c r="C46" s="147">
        <v>4.7149315953261697</v>
      </c>
      <c r="D46" s="289">
        <v>78.944278081146152</v>
      </c>
      <c r="E46" s="290">
        <v>15.528478322470955</v>
      </c>
      <c r="F46" s="147">
        <v>51.68036270898272</v>
      </c>
      <c r="G46" s="291">
        <v>32.791158968546327</v>
      </c>
      <c r="H46" s="69">
        <v>42.339720268412968</v>
      </c>
      <c r="I46" s="147">
        <v>52.275850917616616</v>
      </c>
      <c r="J46" s="289">
        <v>5.38442881397041</v>
      </c>
      <c r="K46" s="290">
        <v>82.490920096852307</v>
      </c>
      <c r="L46" s="147">
        <v>12.795096852300242</v>
      </c>
      <c r="M46" s="291">
        <v>4.7139830508474576</v>
      </c>
      <c r="N46" s="69">
        <v>97.317167548045916</v>
      </c>
      <c r="O46" s="147">
        <v>2.6828324519540825</v>
      </c>
      <c r="P46" s="289">
        <v>0</v>
      </c>
      <c r="Q46" s="313">
        <v>42.942629458640866</v>
      </c>
      <c r="R46" s="293">
        <v>26.88711147704884</v>
      </c>
      <c r="S46" s="314">
        <v>30.17025906431029</v>
      </c>
      <c r="T46" s="299">
        <v>29000</v>
      </c>
      <c r="U46" s="300">
        <v>925</v>
      </c>
      <c r="V46" s="147">
        <v>34.846153800000003</v>
      </c>
    </row>
    <row r="47" spans="1:22">
      <c r="A47" s="63" t="s">
        <v>994</v>
      </c>
      <c r="B47" s="147">
        <v>12.928543229372286</v>
      </c>
      <c r="C47" s="147">
        <v>7.5815238847216735</v>
      </c>
      <c r="D47" s="289">
        <v>79.489932885906043</v>
      </c>
      <c r="E47" s="290">
        <v>14.020016971415949</v>
      </c>
      <c r="F47" s="147">
        <v>44.284933799853533</v>
      </c>
      <c r="G47" s="291">
        <v>41.695049228730511</v>
      </c>
      <c r="H47" s="69">
        <v>46.457874870658877</v>
      </c>
      <c r="I47" s="147">
        <v>41.54218342393284</v>
      </c>
      <c r="J47" s="289">
        <v>11.999941705408281</v>
      </c>
      <c r="K47" s="290">
        <v>77.059340508828598</v>
      </c>
      <c r="L47" s="147">
        <v>19.818976635887367</v>
      </c>
      <c r="M47" s="291">
        <v>3.1216828552840332</v>
      </c>
      <c r="N47" s="69">
        <v>96.318326614608296</v>
      </c>
      <c r="O47" s="147">
        <v>3.0530262453133372</v>
      </c>
      <c r="P47" s="289">
        <v>0.62864714007836942</v>
      </c>
      <c r="Q47" s="313">
        <v>49.922847908129256</v>
      </c>
      <c r="R47" s="293">
        <v>24.150331050197991</v>
      </c>
      <c r="S47" s="314">
        <v>25.926821041672753</v>
      </c>
      <c r="T47" s="299">
        <v>37200</v>
      </c>
      <c r="U47" s="300">
        <v>998</v>
      </c>
      <c r="V47" s="147">
        <v>30.774193499999999</v>
      </c>
    </row>
    <row r="48" spans="1:22">
      <c r="A48" s="63" t="s">
        <v>995</v>
      </c>
      <c r="B48" s="147">
        <v>25.614998805827561</v>
      </c>
      <c r="C48" s="147">
        <v>8.2935275853833303</v>
      </c>
      <c r="D48" s="289">
        <v>66.091473608789101</v>
      </c>
      <c r="E48" s="290">
        <v>20.944471813639243</v>
      </c>
      <c r="F48" s="147">
        <v>50.14427475543669</v>
      </c>
      <c r="G48" s="291">
        <v>28.911253430924059</v>
      </c>
      <c r="H48" s="69">
        <v>64.263493544874777</v>
      </c>
      <c r="I48" s="147">
        <v>29.958002799813343</v>
      </c>
      <c r="J48" s="289">
        <v>5.7785036553118685</v>
      </c>
      <c r="K48" s="290">
        <v>98.80422852521518</v>
      </c>
      <c r="L48" s="147">
        <v>7.5096759286003123E-2</v>
      </c>
      <c r="M48" s="291">
        <v>1.1206747154988157</v>
      </c>
      <c r="N48" s="69">
        <v>99.146821676354762</v>
      </c>
      <c r="O48" s="147">
        <v>0.85317832364522794</v>
      </c>
      <c r="P48" s="289">
        <v>0</v>
      </c>
      <c r="Q48" s="313">
        <v>60.184140515091997</v>
      </c>
      <c r="R48" s="293">
        <v>17.369381416015489</v>
      </c>
      <c r="S48" s="314">
        <v>22.44647806889251</v>
      </c>
      <c r="T48" s="299">
        <v>34000</v>
      </c>
      <c r="U48" s="300">
        <v>805</v>
      </c>
      <c r="V48" s="147">
        <v>26.266666699999998</v>
      </c>
    </row>
    <row r="49" spans="1:22">
      <c r="A49" s="63" t="s">
        <v>996</v>
      </c>
      <c r="B49" s="147">
        <v>16.733324385988457</v>
      </c>
      <c r="C49" s="147">
        <v>9.3497517111797066</v>
      </c>
      <c r="D49" s="289">
        <v>73.916923902831826</v>
      </c>
      <c r="E49" s="290">
        <v>24.40923206620386</v>
      </c>
      <c r="F49" s="147">
        <v>43.594243292300014</v>
      </c>
      <c r="G49" s="291">
        <v>31.996524641496126</v>
      </c>
      <c r="H49" s="69">
        <v>58.545416443523415</v>
      </c>
      <c r="I49" s="147">
        <v>35.218990849186206</v>
      </c>
      <c r="J49" s="289">
        <v>6.2355927072903814</v>
      </c>
      <c r="K49" s="290">
        <v>85.832453177449892</v>
      </c>
      <c r="L49" s="147">
        <v>12.422223848912964</v>
      </c>
      <c r="M49" s="291">
        <v>1.7453229736371527</v>
      </c>
      <c r="N49" s="69">
        <v>98.452020821410073</v>
      </c>
      <c r="O49" s="147">
        <v>1.547979178589922</v>
      </c>
      <c r="P49" s="289">
        <v>0</v>
      </c>
      <c r="Q49" s="313">
        <v>49.584849655787593</v>
      </c>
      <c r="R49" s="293">
        <v>20.738292837190702</v>
      </c>
      <c r="S49" s="314">
        <v>29.676857507021705</v>
      </c>
      <c r="T49" s="299">
        <v>28800</v>
      </c>
      <c r="U49" s="300">
        <v>830</v>
      </c>
      <c r="V49" s="147">
        <v>31.807228899999998</v>
      </c>
    </row>
    <row r="50" spans="1:22">
      <c r="A50" s="63" t="s">
        <v>997</v>
      </c>
      <c r="B50" s="147">
        <v>27.580645161290324</v>
      </c>
      <c r="C50" s="147">
        <v>15.28132033008252</v>
      </c>
      <c r="D50" s="289">
        <v>57.138034508627157</v>
      </c>
      <c r="E50" s="290">
        <v>34.347509996364955</v>
      </c>
      <c r="F50" s="147">
        <v>42.497273718647769</v>
      </c>
      <c r="G50" s="291">
        <v>23.155216284987276</v>
      </c>
      <c r="H50" s="69">
        <v>51.334073017382579</v>
      </c>
      <c r="I50" s="147">
        <v>48.486289427801552</v>
      </c>
      <c r="J50" s="289">
        <v>0.17963755481587151</v>
      </c>
      <c r="K50" s="290">
        <v>87.502035057252954</v>
      </c>
      <c r="L50" s="147">
        <v>12.497964942747055</v>
      </c>
      <c r="M50" s="291">
        <v>0</v>
      </c>
      <c r="N50" s="69">
        <v>98.36448598130842</v>
      </c>
      <c r="O50" s="147">
        <v>1.6355140186915886</v>
      </c>
      <c r="P50" s="289">
        <v>0</v>
      </c>
      <c r="Q50" s="313">
        <v>51.81492214745321</v>
      </c>
      <c r="R50" s="293">
        <v>26.929613438774009</v>
      </c>
      <c r="S50" s="314">
        <v>21.255464413772778</v>
      </c>
      <c r="T50" s="299">
        <v>27200</v>
      </c>
      <c r="U50" s="300">
        <v>745</v>
      </c>
      <c r="V50" s="147">
        <v>30.307692299999999</v>
      </c>
    </row>
    <row r="51" spans="1:22">
      <c r="A51" s="63" t="s">
        <v>998</v>
      </c>
      <c r="B51" s="147">
        <v>10.291318599978853</v>
      </c>
      <c r="C51" s="147">
        <v>10.954848260547742</v>
      </c>
      <c r="D51" s="289">
        <v>78.7538331394734</v>
      </c>
      <c r="E51" s="290">
        <v>20.294047397892836</v>
      </c>
      <c r="F51" s="147">
        <v>43.894801093389241</v>
      </c>
      <c r="G51" s="291">
        <v>35.81115150871792</v>
      </c>
      <c r="H51" s="69">
        <v>56.549194409620654</v>
      </c>
      <c r="I51" s="147">
        <v>37.953289687514506</v>
      </c>
      <c r="J51" s="289">
        <v>5.497515902864837</v>
      </c>
      <c r="K51" s="290">
        <v>85.368971528181291</v>
      </c>
      <c r="L51" s="147">
        <v>13.286848731357736</v>
      </c>
      <c r="M51" s="291">
        <v>1.3441797404609723</v>
      </c>
      <c r="N51" s="69">
        <v>97.375940288063447</v>
      </c>
      <c r="O51" s="147">
        <v>2.6240597119365558</v>
      </c>
      <c r="P51" s="289">
        <v>0</v>
      </c>
      <c r="Q51" s="313">
        <v>44.608242268409398</v>
      </c>
      <c r="R51" s="293">
        <v>23.382615527462324</v>
      </c>
      <c r="S51" s="314">
        <v>32.009142204128274</v>
      </c>
      <c r="T51" s="299">
        <v>26600</v>
      </c>
      <c r="U51" s="300">
        <v>870</v>
      </c>
      <c r="V51" s="147">
        <v>35.441860499999997</v>
      </c>
    </row>
    <row r="52" spans="1:22">
      <c r="A52" s="63" t="s">
        <v>999</v>
      </c>
      <c r="B52" s="147">
        <v>18.52775279980381</v>
      </c>
      <c r="C52" s="147">
        <v>7.3980217444617029</v>
      </c>
      <c r="D52" s="289">
        <v>74.074225455734492</v>
      </c>
      <c r="E52" s="290">
        <v>27.083418733346999</v>
      </c>
      <c r="F52" s="147">
        <v>48.706702193072346</v>
      </c>
      <c r="G52" s="291">
        <v>24.209879073580652</v>
      </c>
      <c r="H52" s="69">
        <v>73.251285995865572</v>
      </c>
      <c r="I52" s="147">
        <v>24.623816162684488</v>
      </c>
      <c r="J52" s="289">
        <v>2.1248978414499304</v>
      </c>
      <c r="K52" s="290">
        <v>89.809836065573762</v>
      </c>
      <c r="L52" s="147">
        <v>8.9879781420765035</v>
      </c>
      <c r="M52" s="291">
        <v>1.2021857923497268</v>
      </c>
      <c r="N52" s="69">
        <v>97.591312931885483</v>
      </c>
      <c r="O52" s="147">
        <v>2.4086870681145114</v>
      </c>
      <c r="P52" s="289">
        <v>0</v>
      </c>
      <c r="Q52" s="313">
        <v>55.330774925000966</v>
      </c>
      <c r="R52" s="293">
        <v>20.566291346865626</v>
      </c>
      <c r="S52" s="314">
        <v>24.102933728133401</v>
      </c>
      <c r="T52" s="299">
        <v>31100</v>
      </c>
      <c r="U52" s="300">
        <v>760</v>
      </c>
      <c r="V52" s="147">
        <v>29</v>
      </c>
    </row>
    <row r="53" spans="1:22">
      <c r="A53" s="63" t="s">
        <v>1000</v>
      </c>
      <c r="B53" s="147">
        <v>19.863779607603941</v>
      </c>
      <c r="C53" s="147">
        <v>10.206363728779099</v>
      </c>
      <c r="D53" s="289">
        <v>69.929856663616945</v>
      </c>
      <c r="E53" s="290">
        <v>29.4148655772272</v>
      </c>
      <c r="F53" s="147">
        <v>58.066916803621815</v>
      </c>
      <c r="G53" s="291">
        <v>12.518217619150981</v>
      </c>
      <c r="H53" s="69">
        <v>73.120273933514056</v>
      </c>
      <c r="I53" s="147">
        <v>26.204403861701621</v>
      </c>
      <c r="J53" s="289">
        <v>0.67532220478432492</v>
      </c>
      <c r="K53" s="290">
        <v>96.488123961181699</v>
      </c>
      <c r="L53" s="147">
        <v>3.5118760388182935</v>
      </c>
      <c r="M53" s="291">
        <v>0</v>
      </c>
      <c r="N53" s="69">
        <v>97.450297652476692</v>
      </c>
      <c r="O53" s="147">
        <v>2.5497023475233069</v>
      </c>
      <c r="P53" s="289">
        <v>0</v>
      </c>
      <c r="Q53" s="313">
        <v>52.016023055799742</v>
      </c>
      <c r="R53" s="293">
        <v>25.493696812608185</v>
      </c>
      <c r="S53" s="314">
        <v>22.490280131592062</v>
      </c>
      <c r="T53" s="299">
        <v>26000</v>
      </c>
      <c r="U53" s="300">
        <v>710</v>
      </c>
      <c r="V53" s="147">
        <v>31</v>
      </c>
    </row>
    <row r="54" spans="1:22">
      <c r="A54" s="63" t="s">
        <v>1001</v>
      </c>
      <c r="B54" s="147">
        <v>20.221782737674811</v>
      </c>
      <c r="C54" s="147">
        <v>13.550642746150587</v>
      </c>
      <c r="D54" s="289">
        <v>66.227574516174599</v>
      </c>
      <c r="E54" s="290">
        <v>36.347287441302825</v>
      </c>
      <c r="F54" s="147">
        <v>43.214440337030005</v>
      </c>
      <c r="G54" s="291">
        <v>20.438272221667166</v>
      </c>
      <c r="H54" s="69">
        <v>81.039127645926882</v>
      </c>
      <c r="I54" s="147">
        <v>18.742783835792174</v>
      </c>
      <c r="J54" s="289">
        <v>0.21808851828094933</v>
      </c>
      <c r="K54" s="290">
        <v>95.866251251808166</v>
      </c>
      <c r="L54" s="147">
        <v>4.1337487481918327</v>
      </c>
      <c r="M54" s="291">
        <v>0</v>
      </c>
      <c r="N54" s="69">
        <v>99.647791926307235</v>
      </c>
      <c r="O54" s="147">
        <v>0.35220807369276619</v>
      </c>
      <c r="P54" s="289">
        <v>0</v>
      </c>
      <c r="Q54" s="313">
        <v>55.873413542303915</v>
      </c>
      <c r="R54" s="293">
        <v>19.923092609316281</v>
      </c>
      <c r="S54" s="314">
        <v>24.203493848379797</v>
      </c>
      <c r="T54" s="299">
        <v>26000</v>
      </c>
      <c r="U54" s="300">
        <v>720</v>
      </c>
      <c r="V54" s="147">
        <v>30</v>
      </c>
    </row>
    <row r="55" spans="1:22">
      <c r="A55" s="63" t="s">
        <v>1002</v>
      </c>
      <c r="B55" s="147">
        <v>25.090504037872456</v>
      </c>
      <c r="C55" s="147">
        <v>5.7922584238373709</v>
      </c>
      <c r="D55" s="289">
        <v>69.117237538290169</v>
      </c>
      <c r="E55" s="290">
        <v>26.586941164597839</v>
      </c>
      <c r="F55" s="147">
        <v>41.10909274397013</v>
      </c>
      <c r="G55" s="291">
        <v>32.303966091432031</v>
      </c>
      <c r="H55" s="69">
        <v>61.220170765525793</v>
      </c>
      <c r="I55" s="147">
        <v>30.489673794059698</v>
      </c>
      <c r="J55" s="289">
        <v>8.2901554404145088</v>
      </c>
      <c r="K55" s="290">
        <v>93.577063464029195</v>
      </c>
      <c r="L55" s="147">
        <v>6.4229365359707993</v>
      </c>
      <c r="M55" s="291">
        <v>0</v>
      </c>
      <c r="N55" s="69">
        <v>98.748674443266168</v>
      </c>
      <c r="O55" s="147">
        <v>1.2513255567338282</v>
      </c>
      <c r="P55" s="289">
        <v>0</v>
      </c>
      <c r="Q55" s="313">
        <v>57.158046325083113</v>
      </c>
      <c r="R55" s="293">
        <v>19.334867633006287</v>
      </c>
      <c r="S55" s="314">
        <v>23.507086041910608</v>
      </c>
      <c r="T55" s="299">
        <v>31940</v>
      </c>
      <c r="U55" s="300">
        <v>840</v>
      </c>
      <c r="V55" s="147">
        <v>27.692307700000001</v>
      </c>
    </row>
    <row r="56" spans="1:22">
      <c r="A56" s="63" t="s">
        <v>1003</v>
      </c>
      <c r="B56" s="147">
        <v>17.358778625954198</v>
      </c>
      <c r="C56" s="147">
        <v>11.441221374045801</v>
      </c>
      <c r="D56" s="289">
        <v>71.2</v>
      </c>
      <c r="E56" s="290">
        <v>23.642682162593289</v>
      </c>
      <c r="F56" s="147">
        <v>37.267133823278073</v>
      </c>
      <c r="G56" s="291">
        <v>39.090184014128639</v>
      </c>
      <c r="H56" s="69">
        <v>39.710099992248665</v>
      </c>
      <c r="I56" s="147">
        <v>53.755522827687777</v>
      </c>
      <c r="J56" s="289">
        <v>6.5343771800635606</v>
      </c>
      <c r="K56" s="290">
        <v>85.649672229696847</v>
      </c>
      <c r="L56" s="147">
        <v>13.365585549480432</v>
      </c>
      <c r="M56" s="291">
        <v>0.98474222082271778</v>
      </c>
      <c r="N56" s="69">
        <v>95.764892143281216</v>
      </c>
      <c r="O56" s="147">
        <v>4.2351078567187814</v>
      </c>
      <c r="P56" s="289">
        <v>0</v>
      </c>
      <c r="Q56" s="313">
        <v>50.921641014975037</v>
      </c>
      <c r="R56" s="293">
        <v>23.683834234608987</v>
      </c>
      <c r="S56" s="314">
        <v>25.394524750415975</v>
      </c>
      <c r="T56" s="299">
        <v>35000</v>
      </c>
      <c r="U56" s="300">
        <v>990</v>
      </c>
      <c r="V56" s="147">
        <v>30.421875</v>
      </c>
    </row>
    <row r="57" spans="1:22">
      <c r="A57" s="63" t="s">
        <v>1004</v>
      </c>
      <c r="B57" s="147">
        <v>11.63981299022449</v>
      </c>
      <c r="C57" s="147">
        <v>6.167329958914519</v>
      </c>
      <c r="D57" s="289">
        <v>82.192857050860994</v>
      </c>
      <c r="E57" s="290">
        <v>16.659097102370787</v>
      </c>
      <c r="F57" s="147">
        <v>53.649153366496925</v>
      </c>
      <c r="G57" s="291">
        <v>29.691749531132285</v>
      </c>
      <c r="H57" s="69">
        <v>59.620628689580776</v>
      </c>
      <c r="I57" s="147">
        <v>35.776572473105389</v>
      </c>
      <c r="J57" s="289">
        <v>4.6027988373138351</v>
      </c>
      <c r="K57" s="290">
        <v>85.74339084060118</v>
      </c>
      <c r="L57" s="147">
        <v>13.173104684291093</v>
      </c>
      <c r="M57" s="291">
        <v>1.0835044751077241</v>
      </c>
      <c r="N57" s="69">
        <v>98.074825680428418</v>
      </c>
      <c r="O57" s="147">
        <v>1.9251743195715845</v>
      </c>
      <c r="P57" s="289">
        <v>0</v>
      </c>
      <c r="Q57" s="313">
        <v>54.457813029308355</v>
      </c>
      <c r="R57" s="293">
        <v>23.012253670844672</v>
      </c>
      <c r="S57" s="314">
        <v>22.529933299846974</v>
      </c>
      <c r="T57" s="299">
        <v>36100</v>
      </c>
      <c r="U57" s="300">
        <v>880</v>
      </c>
      <c r="V57" s="147">
        <v>28.787878800000001</v>
      </c>
    </row>
    <row r="58" spans="1:22">
      <c r="A58" s="63" t="s">
        <v>1005</v>
      </c>
      <c r="B58" s="147">
        <v>10.52979715257654</v>
      </c>
      <c r="C58" s="147">
        <v>11.243227919868968</v>
      </c>
      <c r="D58" s="289">
        <v>78.226974927554494</v>
      </c>
      <c r="E58" s="290">
        <v>17.553216157306498</v>
      </c>
      <c r="F58" s="147">
        <v>59.343937918347791</v>
      </c>
      <c r="G58" s="291">
        <v>23.102845924345715</v>
      </c>
      <c r="H58" s="69">
        <v>66.02477498905867</v>
      </c>
      <c r="I58" s="147">
        <v>31.32837326127909</v>
      </c>
      <c r="J58" s="289">
        <v>2.6468517496622459</v>
      </c>
      <c r="K58" s="290">
        <v>93.819686001692205</v>
      </c>
      <c r="L58" s="147">
        <v>5.4094199492338069</v>
      </c>
      <c r="M58" s="291">
        <v>0.77089404907398706</v>
      </c>
      <c r="N58" s="69">
        <v>98.502370349087769</v>
      </c>
      <c r="O58" s="147">
        <v>1.4976296509122253</v>
      </c>
      <c r="P58" s="289">
        <v>0</v>
      </c>
      <c r="Q58" s="313">
        <v>49.686935327982518</v>
      </c>
      <c r="R58" s="293">
        <v>24.940500521456105</v>
      </c>
      <c r="S58" s="314">
        <v>25.372564150561377</v>
      </c>
      <c r="T58" s="299">
        <v>30000</v>
      </c>
      <c r="U58" s="300">
        <v>800</v>
      </c>
      <c r="V58" s="147">
        <v>31.578947400000001</v>
      </c>
    </row>
    <row r="59" spans="1:22">
      <c r="A59" s="63" t="s">
        <v>1006</v>
      </c>
      <c r="B59" s="147">
        <v>17.163920208152643</v>
      </c>
      <c r="C59" s="147">
        <v>10.620121422376409</v>
      </c>
      <c r="D59" s="289">
        <v>72.21595836947094</v>
      </c>
      <c r="E59" s="290">
        <v>20.067891373801917</v>
      </c>
      <c r="F59" s="147">
        <v>52.968583599574018</v>
      </c>
      <c r="G59" s="291">
        <v>26.963525026624069</v>
      </c>
      <c r="H59" s="69">
        <v>60.081366965012208</v>
      </c>
      <c r="I59" s="147">
        <v>33.368592351505285</v>
      </c>
      <c r="J59" s="289">
        <v>6.5500406834825071</v>
      </c>
      <c r="K59" s="290">
        <v>95.98114413550654</v>
      </c>
      <c r="L59" s="147">
        <v>4.0188558644934487</v>
      </c>
      <c r="M59" s="291">
        <v>0</v>
      </c>
      <c r="N59" s="69">
        <v>100</v>
      </c>
      <c r="O59" s="147">
        <v>0</v>
      </c>
      <c r="P59" s="289">
        <v>0</v>
      </c>
      <c r="Q59" s="313">
        <v>49.519649447769652</v>
      </c>
      <c r="R59" s="293">
        <v>20.748379248856143</v>
      </c>
      <c r="S59" s="314">
        <v>29.731971303374205</v>
      </c>
      <c r="T59" s="299">
        <v>27100</v>
      </c>
      <c r="U59" s="300">
        <v>780</v>
      </c>
      <c r="V59" s="147">
        <v>33.6</v>
      </c>
    </row>
    <row r="60" spans="1:22">
      <c r="A60" s="63" t="s">
        <v>1007</v>
      </c>
      <c r="B60" s="147">
        <v>15.219560878243513</v>
      </c>
      <c r="C60" s="147">
        <v>6.3927700155245066</v>
      </c>
      <c r="D60" s="289">
        <v>78.387669106231982</v>
      </c>
      <c r="E60" s="290">
        <v>14.228273137697517</v>
      </c>
      <c r="F60" s="147">
        <v>45.562923250564339</v>
      </c>
      <c r="G60" s="291">
        <v>40.208803611738148</v>
      </c>
      <c r="H60" s="69">
        <v>51.209791395782688</v>
      </c>
      <c r="I60" s="147">
        <v>41.74628300073492</v>
      </c>
      <c r="J60" s="289">
        <v>7.0439256034823901</v>
      </c>
      <c r="K60" s="290">
        <v>87.411146595240552</v>
      </c>
      <c r="L60" s="147">
        <v>12.138147728443391</v>
      </c>
      <c r="M60" s="291">
        <v>0.45070567631606057</v>
      </c>
      <c r="N60" s="69">
        <v>97.644278116998223</v>
      </c>
      <c r="O60" s="147">
        <v>2.3557218830017725</v>
      </c>
      <c r="P60" s="289">
        <v>0</v>
      </c>
      <c r="Q60" s="313">
        <v>49.600987709748026</v>
      </c>
      <c r="R60" s="293">
        <v>23.437342162859871</v>
      </c>
      <c r="S60" s="314">
        <v>26.961670127392111</v>
      </c>
      <c r="T60" s="299">
        <v>33500</v>
      </c>
      <c r="U60" s="300">
        <v>930</v>
      </c>
      <c r="V60" s="147">
        <v>31.847133800000002</v>
      </c>
    </row>
    <row r="61" spans="1:22">
      <c r="A61" s="63" t="s">
        <v>1008</v>
      </c>
      <c r="B61" s="147">
        <v>18.250536497870023</v>
      </c>
      <c r="C61" s="147">
        <v>11.490663335575414</v>
      </c>
      <c r="D61" s="289">
        <v>70.258800166554565</v>
      </c>
      <c r="E61" s="290">
        <v>25.523231809953312</v>
      </c>
      <c r="F61" s="147">
        <v>50.041286880299808</v>
      </c>
      <c r="G61" s="291">
        <v>24.43548130974688</v>
      </c>
      <c r="H61" s="69">
        <v>65.656738072885545</v>
      </c>
      <c r="I61" s="147">
        <v>31.619015106255866</v>
      </c>
      <c r="J61" s="289">
        <v>2.7242468208585815</v>
      </c>
      <c r="K61" s="290">
        <v>87.346554910242872</v>
      </c>
      <c r="L61" s="147">
        <v>10.538212777191131</v>
      </c>
      <c r="M61" s="291">
        <v>2.1152323125659978</v>
      </c>
      <c r="N61" s="69">
        <v>98.991257565568262</v>
      </c>
      <c r="O61" s="147">
        <v>1.0087424344317417</v>
      </c>
      <c r="P61" s="289">
        <v>0</v>
      </c>
      <c r="Q61" s="313">
        <v>55.927306519286056</v>
      </c>
      <c r="R61" s="293">
        <v>22.364913727147911</v>
      </c>
      <c r="S61" s="314">
        <v>21.707779753566026</v>
      </c>
      <c r="T61" s="299">
        <v>33000</v>
      </c>
      <c r="U61" s="300">
        <v>827</v>
      </c>
      <c r="V61" s="147">
        <v>28.551724100000001</v>
      </c>
    </row>
    <row r="62" spans="1:22">
      <c r="A62" s="63" t="s">
        <v>1009</v>
      </c>
      <c r="B62" s="147">
        <v>25.820812465219809</v>
      </c>
      <c r="C62" s="147">
        <v>10.417948042058402</v>
      </c>
      <c r="D62" s="289">
        <v>63.761239492721785</v>
      </c>
      <c r="E62" s="290">
        <v>31.095193466327487</v>
      </c>
      <c r="F62" s="147">
        <v>45.089704110322664</v>
      </c>
      <c r="G62" s="291">
        <v>23.815102423349845</v>
      </c>
      <c r="H62" s="69">
        <v>70.53470464703031</v>
      </c>
      <c r="I62" s="147">
        <v>29.045285660438321</v>
      </c>
      <c r="J62" s="289">
        <v>0.42000969253136611</v>
      </c>
      <c r="K62" s="290">
        <v>96.273743016759767</v>
      </c>
      <c r="L62" s="147">
        <v>2.8156424581005588</v>
      </c>
      <c r="M62" s="291">
        <v>0.91061452513966479</v>
      </c>
      <c r="N62" s="69">
        <v>97.533339144077402</v>
      </c>
      <c r="O62" s="147">
        <v>2.4666608559226009</v>
      </c>
      <c r="P62" s="289">
        <v>0</v>
      </c>
      <c r="Q62" s="313">
        <v>53.256879504836419</v>
      </c>
      <c r="R62" s="293">
        <v>20.729169457767298</v>
      </c>
      <c r="S62" s="314">
        <v>26.013951037396282</v>
      </c>
      <c r="T62" s="299">
        <v>25000</v>
      </c>
      <c r="U62" s="300">
        <v>730</v>
      </c>
      <c r="V62" s="147">
        <v>31.058823499999999</v>
      </c>
    </row>
    <row r="63" spans="1:22">
      <c r="A63" s="63" t="s">
        <v>1010</v>
      </c>
      <c r="B63" s="147">
        <v>15.748191223206437</v>
      </c>
      <c r="C63" s="147">
        <v>9.5408749746433159</v>
      </c>
      <c r="D63" s="289">
        <v>74.710933802150251</v>
      </c>
      <c r="E63" s="290">
        <v>30.605526161081713</v>
      </c>
      <c r="F63" s="147">
        <v>48.336272780717223</v>
      </c>
      <c r="G63" s="291">
        <v>21.05820105820106</v>
      </c>
      <c r="H63" s="69">
        <v>60.493729789415575</v>
      </c>
      <c r="I63" s="147">
        <v>35.286694534269266</v>
      </c>
      <c r="J63" s="289">
        <v>4.2195756763151664</v>
      </c>
      <c r="K63" s="290">
        <v>90.518822925075213</v>
      </c>
      <c r="L63" s="147">
        <v>6.4944595288764955</v>
      </c>
      <c r="M63" s="291">
        <v>2.9867175460482867</v>
      </c>
      <c r="N63" s="69">
        <v>98.159906699494627</v>
      </c>
      <c r="O63" s="147">
        <v>1.8400933005053779</v>
      </c>
      <c r="P63" s="289">
        <v>0</v>
      </c>
      <c r="Q63" s="313">
        <v>53.34842453890797</v>
      </c>
      <c r="R63" s="293">
        <v>22.992312600650237</v>
      </c>
      <c r="S63" s="314">
        <v>23.6592628604418</v>
      </c>
      <c r="T63" s="299">
        <v>30000</v>
      </c>
      <c r="U63" s="300">
        <v>850</v>
      </c>
      <c r="V63" s="147">
        <v>29.92</v>
      </c>
    </row>
    <row r="64" spans="1:22">
      <c r="A64" s="63" t="s">
        <v>1011</v>
      </c>
      <c r="B64" s="147">
        <v>6.4179154290291365</v>
      </c>
      <c r="C64" s="147">
        <v>5.3499315822848175</v>
      </c>
      <c r="D64" s="289">
        <v>88.232152988686039</v>
      </c>
      <c r="E64" s="290">
        <v>12.644942869234024</v>
      </c>
      <c r="F64" s="147">
        <v>48.185921850754696</v>
      </c>
      <c r="G64" s="291">
        <v>39.169135280011282</v>
      </c>
      <c r="H64" s="69">
        <v>47.787766873151568</v>
      </c>
      <c r="I64" s="147">
        <v>46.366405249915395</v>
      </c>
      <c r="J64" s="289">
        <v>5.8458278769330372</v>
      </c>
      <c r="K64" s="290">
        <v>81.637139224563029</v>
      </c>
      <c r="L64" s="147">
        <v>17.449114176736892</v>
      </c>
      <c r="M64" s="291">
        <v>0.91374659870007957</v>
      </c>
      <c r="N64" s="69">
        <v>98.124989536771963</v>
      </c>
      <c r="O64" s="147">
        <v>1.8750104632280316</v>
      </c>
      <c r="P64" s="289">
        <v>0</v>
      </c>
      <c r="Q64" s="313">
        <v>50.370763793843075</v>
      </c>
      <c r="R64" s="293">
        <v>24.712333404344108</v>
      </c>
      <c r="S64" s="314">
        <v>24.916902801812817</v>
      </c>
      <c r="T64" s="299">
        <v>39000</v>
      </c>
      <c r="U64" s="300">
        <v>960</v>
      </c>
      <c r="V64" s="147">
        <v>30.6206897</v>
      </c>
    </row>
    <row r="65" spans="1:22">
      <c r="A65" s="63" t="s">
        <v>1012</v>
      </c>
      <c r="B65" s="147">
        <v>12.776720424722027</v>
      </c>
      <c r="C65" s="147">
        <v>9.1205048582590411</v>
      </c>
      <c r="D65" s="289">
        <v>78.102774717018931</v>
      </c>
      <c r="E65" s="290">
        <v>34.365838113448056</v>
      </c>
      <c r="F65" s="147">
        <v>46.721903547907374</v>
      </c>
      <c r="G65" s="291">
        <v>18.912258338644573</v>
      </c>
      <c r="H65" s="69">
        <v>82.414104882459313</v>
      </c>
      <c r="I65" s="147">
        <v>15.159734779987943</v>
      </c>
      <c r="J65" s="289">
        <v>2.4261603375527425</v>
      </c>
      <c r="K65" s="290">
        <v>96.584019322718987</v>
      </c>
      <c r="L65" s="147">
        <v>3.4159806772810173</v>
      </c>
      <c r="M65" s="291">
        <v>0</v>
      </c>
      <c r="N65" s="69">
        <v>100</v>
      </c>
      <c r="O65" s="147">
        <v>0</v>
      </c>
      <c r="P65" s="289">
        <v>0</v>
      </c>
      <c r="Q65" s="313">
        <v>59.637064711841148</v>
      </c>
      <c r="R65" s="293">
        <v>18.002984521877416</v>
      </c>
      <c r="S65" s="314">
        <v>22.35995076628144</v>
      </c>
      <c r="T65" s="299">
        <v>30900</v>
      </c>
      <c r="U65" s="300">
        <v>755</v>
      </c>
      <c r="V65" s="147">
        <v>27.643979099999999</v>
      </c>
    </row>
    <row r="66" spans="1:22">
      <c r="A66" s="63" t="s">
        <v>1013</v>
      </c>
      <c r="B66" s="147">
        <v>21.625755519921057</v>
      </c>
      <c r="C66" s="147">
        <v>14.878500061675096</v>
      </c>
      <c r="D66" s="289">
        <v>63.495744418403845</v>
      </c>
      <c r="E66" s="290">
        <v>35.881379111782913</v>
      </c>
      <c r="F66" s="147">
        <v>46.786151299215433</v>
      </c>
      <c r="G66" s="291">
        <v>17.332469589001658</v>
      </c>
      <c r="H66" s="69">
        <v>78.229112833763992</v>
      </c>
      <c r="I66" s="147">
        <v>20.844099913867357</v>
      </c>
      <c r="J66" s="289">
        <v>0.92678725236864778</v>
      </c>
      <c r="K66" s="290">
        <v>93.228229816950588</v>
      </c>
      <c r="L66" s="147">
        <v>4.0031037280005641</v>
      </c>
      <c r="M66" s="291">
        <v>2.7686664550488485</v>
      </c>
      <c r="N66" s="69">
        <v>97.264724376441009</v>
      </c>
      <c r="O66" s="147">
        <v>2.7352756235590023</v>
      </c>
      <c r="P66" s="289">
        <v>0</v>
      </c>
      <c r="Q66" s="313">
        <v>57.615614404376267</v>
      </c>
      <c r="R66" s="293">
        <v>20.947351172844954</v>
      </c>
      <c r="S66" s="314">
        <v>21.43703442277878</v>
      </c>
      <c r="T66" s="299">
        <v>28400</v>
      </c>
      <c r="U66" s="300">
        <v>740</v>
      </c>
      <c r="V66" s="147">
        <v>27.551020399999999</v>
      </c>
    </row>
    <row r="67" spans="1:22">
      <c r="A67" s="63" t="s">
        <v>1014</v>
      </c>
      <c r="B67" s="147">
        <v>6.0004758505829168</v>
      </c>
      <c r="C67" s="147">
        <v>11.106352605281941</v>
      </c>
      <c r="D67" s="289">
        <v>82.893171544135143</v>
      </c>
      <c r="E67" s="290">
        <v>16.017078119715926</v>
      </c>
      <c r="F67" s="147">
        <v>55.67720662833954</v>
      </c>
      <c r="G67" s="291">
        <v>28.305715251944541</v>
      </c>
      <c r="H67" s="69">
        <v>61.782614328280857</v>
      </c>
      <c r="I67" s="147">
        <v>36.105713175281771</v>
      </c>
      <c r="J67" s="289">
        <v>2.1116724964373623</v>
      </c>
      <c r="K67" s="290">
        <v>90.863058908630592</v>
      </c>
      <c r="L67" s="147">
        <v>7.5274650752746499</v>
      </c>
      <c r="M67" s="291">
        <v>1.6094760160947601</v>
      </c>
      <c r="N67" s="69">
        <v>98.219910629257939</v>
      </c>
      <c r="O67" s="147">
        <v>1.78008937074207</v>
      </c>
      <c r="P67" s="289">
        <v>0</v>
      </c>
      <c r="Q67" s="313">
        <v>51.026574128594461</v>
      </c>
      <c r="R67" s="293">
        <v>24.879098815602767</v>
      </c>
      <c r="S67" s="314">
        <v>24.094327055802776</v>
      </c>
      <c r="T67" s="299">
        <v>35000</v>
      </c>
      <c r="U67" s="300">
        <v>880</v>
      </c>
      <c r="V67" s="147">
        <v>30</v>
      </c>
    </row>
    <row r="68" spans="1:22">
      <c r="A68" s="63" t="s">
        <v>1015</v>
      </c>
      <c r="B68" s="147">
        <v>19.601611293839387</v>
      </c>
      <c r="C68" s="147">
        <v>19.838131490446802</v>
      </c>
      <c r="D68" s="289">
        <v>60.560257215713811</v>
      </c>
      <c r="E68" s="290">
        <v>41.195834732952633</v>
      </c>
      <c r="F68" s="147">
        <v>42.317769566677867</v>
      </c>
      <c r="G68" s="291">
        <v>16.486395700369499</v>
      </c>
      <c r="H68" s="69">
        <v>74.759030717953337</v>
      </c>
      <c r="I68" s="147">
        <v>25.24096928204666</v>
      </c>
      <c r="J68" s="289">
        <v>0</v>
      </c>
      <c r="K68" s="290">
        <v>96.443375891228655</v>
      </c>
      <c r="L68" s="147">
        <v>3.5566241087713482</v>
      </c>
      <c r="M68" s="291">
        <v>0</v>
      </c>
      <c r="N68" s="69">
        <v>100</v>
      </c>
      <c r="O68" s="147">
        <v>0</v>
      </c>
      <c r="P68" s="289">
        <v>0</v>
      </c>
      <c r="Q68" s="313">
        <v>52.71471016930149</v>
      </c>
      <c r="R68" s="293">
        <v>20.879582912882611</v>
      </c>
      <c r="S68" s="314">
        <v>26.405706917815898</v>
      </c>
      <c r="T68" s="299">
        <v>21400</v>
      </c>
      <c r="U68" s="300">
        <v>650</v>
      </c>
      <c r="V68" s="147">
        <v>32.164948500000001</v>
      </c>
    </row>
    <row r="69" spans="1:22">
      <c r="A69" s="63" t="s">
        <v>1016</v>
      </c>
      <c r="B69" s="147">
        <v>16.436863044307593</v>
      </c>
      <c r="C69" s="147">
        <v>9.6517521390811485</v>
      </c>
      <c r="D69" s="289">
        <v>73.91138481661126</v>
      </c>
      <c r="E69" s="290">
        <v>22.483696627644935</v>
      </c>
      <c r="F69" s="147">
        <v>47.492172386973259</v>
      </c>
      <c r="G69" s="291">
        <v>30.024130985381809</v>
      </c>
      <c r="H69" s="69">
        <v>62.208629034652731</v>
      </c>
      <c r="I69" s="147">
        <v>34.56958755233542</v>
      </c>
      <c r="J69" s="289">
        <v>3.2217834130118481</v>
      </c>
      <c r="K69" s="290">
        <v>93.57048827190043</v>
      </c>
      <c r="L69" s="147">
        <v>6.1213499281953094</v>
      </c>
      <c r="M69" s="291">
        <v>0.30816179990426046</v>
      </c>
      <c r="N69" s="69">
        <v>99.438804984732201</v>
      </c>
      <c r="O69" s="147">
        <v>0.56119501526780557</v>
      </c>
      <c r="P69" s="289">
        <v>0</v>
      </c>
      <c r="Q69" s="313">
        <v>49.176949497519402</v>
      </c>
      <c r="R69" s="293">
        <v>21.855234702963998</v>
      </c>
      <c r="S69" s="314">
        <v>28.9678157995166</v>
      </c>
      <c r="T69" s="299">
        <v>27000</v>
      </c>
      <c r="U69" s="300">
        <v>810</v>
      </c>
      <c r="V69" s="147">
        <v>32.857142899999999</v>
      </c>
    </row>
    <row r="70" spans="1:22">
      <c r="A70" s="63" t="s">
        <v>1017</v>
      </c>
      <c r="B70" s="147">
        <v>13.955691550469055</v>
      </c>
      <c r="C70" s="147">
        <v>8.0482612554242188</v>
      </c>
      <c r="D70" s="289">
        <v>77.996047194106723</v>
      </c>
      <c r="E70" s="290">
        <v>9.2916845617628603</v>
      </c>
      <c r="F70" s="147">
        <v>31.183168698448359</v>
      </c>
      <c r="G70" s="291">
        <v>59.525146739788781</v>
      </c>
      <c r="H70" s="69">
        <v>29.025147449178849</v>
      </c>
      <c r="I70" s="147">
        <v>53.919070093798197</v>
      </c>
      <c r="J70" s="289">
        <v>17.05578245702295</v>
      </c>
      <c r="K70" s="290">
        <v>65.454721112971797</v>
      </c>
      <c r="L70" s="147">
        <v>30.430890119799049</v>
      </c>
      <c r="M70" s="291">
        <v>4.1143887672291646</v>
      </c>
      <c r="N70" s="69">
        <v>93.165917545572654</v>
      </c>
      <c r="O70" s="147">
        <v>6.651711143209897</v>
      </c>
      <c r="P70" s="289">
        <v>0.18237131121744954</v>
      </c>
      <c r="Q70" s="313">
        <v>38.142148901615528</v>
      </c>
      <c r="R70" s="293">
        <v>26.191278289245435</v>
      </c>
      <c r="S70" s="314">
        <v>35.666572809139041</v>
      </c>
      <c r="T70" s="299">
        <v>32000</v>
      </c>
      <c r="U70" s="300">
        <v>1100</v>
      </c>
      <c r="V70" s="147">
        <v>39.024000000000001</v>
      </c>
    </row>
    <row r="71" spans="1:22">
      <c r="A71" s="63" t="s">
        <v>1018</v>
      </c>
      <c r="B71" s="147">
        <v>11.475566911529862</v>
      </c>
      <c r="C71" s="147">
        <v>10.731395720217183</v>
      </c>
      <c r="D71" s="289">
        <v>77.793037368252953</v>
      </c>
      <c r="E71" s="290">
        <v>18.75176082597239</v>
      </c>
      <c r="F71" s="147">
        <v>49.999171376012988</v>
      </c>
      <c r="G71" s="291">
        <v>31.249067798014618</v>
      </c>
      <c r="H71" s="69">
        <v>68.772903942254302</v>
      </c>
      <c r="I71" s="147">
        <v>29.083842309827872</v>
      </c>
      <c r="J71" s="289">
        <v>2.1432537479178233</v>
      </c>
      <c r="K71" s="290">
        <v>92.663824533652274</v>
      </c>
      <c r="L71" s="147">
        <v>6.2404753178109145</v>
      </c>
      <c r="M71" s="291">
        <v>1.0957001485368161</v>
      </c>
      <c r="N71" s="69">
        <v>99.11470509332004</v>
      </c>
      <c r="O71" s="147">
        <v>0.88529490667995248</v>
      </c>
      <c r="P71" s="289">
        <v>0</v>
      </c>
      <c r="Q71" s="313">
        <v>50.164689042689027</v>
      </c>
      <c r="R71" s="293">
        <v>21.735293878447287</v>
      </c>
      <c r="S71" s="314">
        <v>28.100017078863686</v>
      </c>
      <c r="T71" s="299">
        <v>29800</v>
      </c>
      <c r="U71" s="300">
        <v>810</v>
      </c>
      <c r="V71" s="147">
        <v>30.9</v>
      </c>
    </row>
    <row r="72" spans="1:22">
      <c r="A72" s="63" t="s">
        <v>1019</v>
      </c>
      <c r="B72" s="147">
        <v>14.226743328910512</v>
      </c>
      <c r="C72" s="147">
        <v>12.521499828001376</v>
      </c>
      <c r="D72" s="289">
        <v>73.251756843088117</v>
      </c>
      <c r="E72" s="290">
        <v>17.57723431841552</v>
      </c>
      <c r="F72" s="147">
        <v>44.357759198819693</v>
      </c>
      <c r="G72" s="291">
        <v>38.065006482764787</v>
      </c>
      <c r="H72" s="69">
        <v>52.961296905764513</v>
      </c>
      <c r="I72" s="147">
        <v>41.03706471594257</v>
      </c>
      <c r="J72" s="289">
        <v>6.0016383782929248</v>
      </c>
      <c r="K72" s="290">
        <v>85.738715193753421</v>
      </c>
      <c r="L72" s="147">
        <v>12.523257939964939</v>
      </c>
      <c r="M72" s="291">
        <v>1.7380268662816334</v>
      </c>
      <c r="N72" s="69">
        <v>97.856321524393593</v>
      </c>
      <c r="O72" s="147">
        <v>2.1436784756064173</v>
      </c>
      <c r="P72" s="289">
        <v>0</v>
      </c>
      <c r="Q72" s="313">
        <v>52.982709926293317</v>
      </c>
      <c r="R72" s="293">
        <v>22.545488540528837</v>
      </c>
      <c r="S72" s="314">
        <v>24.47180153317785</v>
      </c>
      <c r="T72" s="299">
        <v>36000</v>
      </c>
      <c r="U72" s="300">
        <v>900</v>
      </c>
      <c r="V72" s="147">
        <v>29.314285699999999</v>
      </c>
    </row>
    <row r="73" spans="1:22">
      <c r="A73" s="63" t="s">
        <v>1020</v>
      </c>
      <c r="B73" s="147">
        <v>19.045075125208683</v>
      </c>
      <c r="C73" s="147">
        <v>13.575959933222038</v>
      </c>
      <c r="D73" s="289">
        <v>67.378964941569279</v>
      </c>
      <c r="E73" s="290">
        <v>24.69329249835295</v>
      </c>
      <c r="F73" s="147">
        <v>44.926194334146473</v>
      </c>
      <c r="G73" s="291">
        <v>30.380513167500578</v>
      </c>
      <c r="H73" s="69">
        <v>61.468063620297912</v>
      </c>
      <c r="I73" s="147">
        <v>33.444837162332746</v>
      </c>
      <c r="J73" s="289">
        <v>5.0870992173693512</v>
      </c>
      <c r="K73" s="290">
        <v>90.438455265854017</v>
      </c>
      <c r="L73" s="147">
        <v>8.729378802768311</v>
      </c>
      <c r="M73" s="291">
        <v>0.83216593137767381</v>
      </c>
      <c r="N73" s="69">
        <v>98.620713026975736</v>
      </c>
      <c r="O73" s="147">
        <v>1.3792869730242647</v>
      </c>
      <c r="P73" s="289">
        <v>0</v>
      </c>
      <c r="Q73" s="313">
        <v>54.877098878532806</v>
      </c>
      <c r="R73" s="293">
        <v>22.929003248448797</v>
      </c>
      <c r="S73" s="314">
        <v>22.193897873018404</v>
      </c>
      <c r="T73" s="299">
        <v>33000</v>
      </c>
      <c r="U73" s="300">
        <v>847</v>
      </c>
      <c r="V73" s="147">
        <v>29.185714300000001</v>
      </c>
    </row>
    <row r="74" spans="1:22">
      <c r="A74" s="63" t="s">
        <v>1021</v>
      </c>
      <c r="B74" s="147">
        <v>18.309148639425501</v>
      </c>
      <c r="C74" s="147">
        <v>8.1070654915576128</v>
      </c>
      <c r="D74" s="289">
        <v>73.583785869016879</v>
      </c>
      <c r="E74" s="290">
        <v>19.944482470149822</v>
      </c>
      <c r="F74" s="147">
        <v>30.804623925773821</v>
      </c>
      <c r="G74" s="291">
        <v>49.25089360407636</v>
      </c>
      <c r="H74" s="69">
        <v>31.097925382054125</v>
      </c>
      <c r="I74" s="147">
        <v>56.125672329889866</v>
      </c>
      <c r="J74" s="289">
        <v>12.776402288056007</v>
      </c>
      <c r="K74" s="290">
        <v>74.641601298350011</v>
      </c>
      <c r="L74" s="147">
        <v>24.573978901812279</v>
      </c>
      <c r="M74" s="291">
        <v>0.78441979983770627</v>
      </c>
      <c r="N74" s="69">
        <v>95.171165415535313</v>
      </c>
      <c r="O74" s="147">
        <v>4.8288345844646754</v>
      </c>
      <c r="P74" s="289">
        <v>0</v>
      </c>
      <c r="Q74" s="313">
        <v>42.715535260636074</v>
      </c>
      <c r="R74" s="293">
        <v>24.390616458179245</v>
      </c>
      <c r="S74" s="314">
        <v>32.893848281184681</v>
      </c>
      <c r="T74" s="299">
        <v>30000</v>
      </c>
      <c r="U74" s="300">
        <v>1020</v>
      </c>
      <c r="V74" s="147">
        <v>36.226415099999997</v>
      </c>
    </row>
    <row r="75" spans="1:22">
      <c r="A75" s="63" t="s">
        <v>1022</v>
      </c>
      <c r="B75" s="147">
        <v>13.085639977707597</v>
      </c>
      <c r="C75" s="147">
        <v>6.6598550993869594</v>
      </c>
      <c r="D75" s="289">
        <v>80.25450492290544</v>
      </c>
      <c r="E75" s="290">
        <v>20.657883218068811</v>
      </c>
      <c r="F75" s="147">
        <v>38.218944235314716</v>
      </c>
      <c r="G75" s="291">
        <v>41.123172546616473</v>
      </c>
      <c r="H75" s="69">
        <v>55.329677678213187</v>
      </c>
      <c r="I75" s="147">
        <v>36.608934064464357</v>
      </c>
      <c r="J75" s="289">
        <v>8.0613882573224558</v>
      </c>
      <c r="K75" s="290">
        <v>82.588212359477552</v>
      </c>
      <c r="L75" s="147">
        <v>14.770290467216842</v>
      </c>
      <c r="M75" s="291">
        <v>2.6414971733056078</v>
      </c>
      <c r="N75" s="69">
        <v>99.353833288988554</v>
      </c>
      <c r="O75" s="147">
        <v>0.64616671101144096</v>
      </c>
      <c r="P75" s="289">
        <v>0</v>
      </c>
      <c r="Q75" s="313">
        <v>45.351898218392961</v>
      </c>
      <c r="R75" s="293">
        <v>19.683460488856245</v>
      </c>
      <c r="S75" s="314">
        <v>34.964641292750791</v>
      </c>
      <c r="T75" s="299">
        <v>27000</v>
      </c>
      <c r="U75" s="300">
        <v>903</v>
      </c>
      <c r="V75" s="147">
        <v>35.5636364</v>
      </c>
    </row>
    <row r="76" spans="1:22">
      <c r="A76" s="63" t="s">
        <v>245</v>
      </c>
      <c r="B76" s="147">
        <v>6.9030939871570345</v>
      </c>
      <c r="C76" s="147">
        <v>7.0344424985405718</v>
      </c>
      <c r="D76" s="289">
        <v>86.062463514302394</v>
      </c>
      <c r="E76" s="290">
        <v>13.784785813195159</v>
      </c>
      <c r="F76" s="147">
        <v>52.959306740519054</v>
      </c>
      <c r="G76" s="291">
        <v>33.255907446285789</v>
      </c>
      <c r="H76" s="69">
        <v>50.258485052820859</v>
      </c>
      <c r="I76" s="147">
        <v>43.875028096201397</v>
      </c>
      <c r="J76" s="289">
        <v>5.8664868509777479</v>
      </c>
      <c r="K76" s="290">
        <v>84.073573167433054</v>
      </c>
      <c r="L76" s="147">
        <v>13.562347849607789</v>
      </c>
      <c r="M76" s="291">
        <v>2.364078982959156</v>
      </c>
      <c r="N76" s="69">
        <v>97.335402050728547</v>
      </c>
      <c r="O76" s="147">
        <v>2.057474365893146</v>
      </c>
      <c r="P76" s="289">
        <v>0.60712358337830541</v>
      </c>
      <c r="Q76" s="313">
        <v>49.198158241386395</v>
      </c>
      <c r="R76" s="293">
        <v>25.968313050624193</v>
      </c>
      <c r="S76" s="314">
        <v>24.833528707989412</v>
      </c>
      <c r="T76" s="299">
        <v>35000</v>
      </c>
      <c r="U76" s="300">
        <v>950</v>
      </c>
      <c r="V76" s="147">
        <v>31.8518519</v>
      </c>
    </row>
    <row r="77" spans="1:22">
      <c r="A77" s="63" t="s">
        <v>1023</v>
      </c>
      <c r="B77" s="147">
        <v>17.181903864278983</v>
      </c>
      <c r="C77" s="147">
        <v>8.4165881244109322</v>
      </c>
      <c r="D77" s="289">
        <v>74.401508011310085</v>
      </c>
      <c r="E77" s="290">
        <v>29.022541780023321</v>
      </c>
      <c r="F77" s="147">
        <v>48.377380489700741</v>
      </c>
      <c r="G77" s="291">
        <v>22.600077730275942</v>
      </c>
      <c r="H77" s="69">
        <v>73.646811123782783</v>
      </c>
      <c r="I77" s="147">
        <v>25.168874462672164</v>
      </c>
      <c r="J77" s="289">
        <v>1.1843144135450479</v>
      </c>
      <c r="K77" s="290">
        <v>95.402523721021225</v>
      </c>
      <c r="L77" s="147">
        <v>4.5485669568619773</v>
      </c>
      <c r="M77" s="291">
        <v>4.890932211679546E-2</v>
      </c>
      <c r="N77" s="69">
        <v>100</v>
      </c>
      <c r="O77" s="147">
        <v>0</v>
      </c>
      <c r="P77" s="289">
        <v>0</v>
      </c>
      <c r="Q77" s="313">
        <v>61.587388837629319</v>
      </c>
      <c r="R77" s="293">
        <v>18.072596635191111</v>
      </c>
      <c r="S77" s="314">
        <v>20.340014527179566</v>
      </c>
      <c r="T77" s="299">
        <v>36600</v>
      </c>
      <c r="U77" s="300">
        <v>800</v>
      </c>
      <c r="V77" s="147">
        <v>26.5</v>
      </c>
    </row>
    <row r="78" spans="1:22">
      <c r="A78" s="63" t="s">
        <v>1024</v>
      </c>
      <c r="B78" s="147">
        <v>14.229892543145557</v>
      </c>
      <c r="C78" s="147">
        <v>11.221601583047367</v>
      </c>
      <c r="D78" s="289">
        <v>74.548505873807073</v>
      </c>
      <c r="E78" s="290">
        <v>30.929202491769107</v>
      </c>
      <c r="F78" s="147">
        <v>45.735332433264645</v>
      </c>
      <c r="G78" s="291">
        <v>23.335465074966248</v>
      </c>
      <c r="H78" s="69">
        <v>72.268166852461562</v>
      </c>
      <c r="I78" s="147">
        <v>24.086796463847769</v>
      </c>
      <c r="J78" s="289">
        <v>3.6450366836906647</v>
      </c>
      <c r="K78" s="290">
        <v>89.976503759398497</v>
      </c>
      <c r="L78" s="147">
        <v>7.9558270676691727</v>
      </c>
      <c r="M78" s="291">
        <v>2.0676691729323307</v>
      </c>
      <c r="N78" s="69">
        <v>100</v>
      </c>
      <c r="O78" s="147">
        <v>0</v>
      </c>
      <c r="P78" s="289">
        <v>0</v>
      </c>
      <c r="Q78" s="313">
        <v>57.048429175892835</v>
      </c>
      <c r="R78" s="293">
        <v>19.98662661960406</v>
      </c>
      <c r="S78" s="314">
        <v>22.964944204503102</v>
      </c>
      <c r="T78" s="299">
        <v>32400</v>
      </c>
      <c r="U78" s="300">
        <v>760</v>
      </c>
      <c r="V78" s="147">
        <v>27.437185899999999</v>
      </c>
    </row>
    <row r="79" spans="1:22">
      <c r="A79" s="63" t="s">
        <v>1025</v>
      </c>
      <c r="B79" s="147">
        <v>10.278897849462364</v>
      </c>
      <c r="C79" s="147">
        <v>9.1901881720430101</v>
      </c>
      <c r="D79" s="289">
        <v>80.530913978494624</v>
      </c>
      <c r="E79" s="290">
        <v>20.5665302439496</v>
      </c>
      <c r="F79" s="147">
        <v>54.390770519802778</v>
      </c>
      <c r="G79" s="291">
        <v>25.042699236247621</v>
      </c>
      <c r="H79" s="69">
        <v>72.375888109388271</v>
      </c>
      <c r="I79" s="147">
        <v>21.019705974350956</v>
      </c>
      <c r="J79" s="289">
        <v>6.6044059162607809</v>
      </c>
      <c r="K79" s="290">
        <v>93.04634446606569</v>
      </c>
      <c r="L79" s="147">
        <v>5.7503673404551048</v>
      </c>
      <c r="M79" s="291">
        <v>1.2032881934792106</v>
      </c>
      <c r="N79" s="69">
        <v>94.259012016021359</v>
      </c>
      <c r="O79" s="147">
        <v>5.7409879839786386</v>
      </c>
      <c r="P79" s="289">
        <v>0</v>
      </c>
      <c r="Q79" s="313">
        <v>50.971178711566857</v>
      </c>
      <c r="R79" s="293">
        <v>21.685714984948973</v>
      </c>
      <c r="S79" s="314">
        <v>27.34310630348417</v>
      </c>
      <c r="T79" s="299">
        <v>30000</v>
      </c>
      <c r="U79" s="300">
        <v>770</v>
      </c>
      <c r="V79" s="147">
        <v>30.195713000000001</v>
      </c>
    </row>
    <row r="80" spans="1:22">
      <c r="A80" s="63" t="s">
        <v>1026</v>
      </c>
      <c r="B80" s="147">
        <v>7.9153083627170506</v>
      </c>
      <c r="C80" s="147">
        <v>5.0628700685250481</v>
      </c>
      <c r="D80" s="289">
        <v>87.0218215687579</v>
      </c>
      <c r="E80" s="290">
        <v>8.7752351415196888</v>
      </c>
      <c r="F80" s="147">
        <v>45.592092868219304</v>
      </c>
      <c r="G80" s="291">
        <v>45.632671990261009</v>
      </c>
      <c r="H80" s="69">
        <v>36.699791633274565</v>
      </c>
      <c r="I80" s="147">
        <v>53.258535021638089</v>
      </c>
      <c r="J80" s="289">
        <v>10.041673345087354</v>
      </c>
      <c r="K80" s="290">
        <v>79.965512286248014</v>
      </c>
      <c r="L80" s="147">
        <v>19.591895387268284</v>
      </c>
      <c r="M80" s="291">
        <v>0.44259232648369018</v>
      </c>
      <c r="N80" s="69">
        <v>98.205146020056048</v>
      </c>
      <c r="O80" s="147">
        <v>1.7948539799439542</v>
      </c>
      <c r="P80" s="289">
        <v>0</v>
      </c>
      <c r="Q80" s="313">
        <v>43.302966965072102</v>
      </c>
      <c r="R80" s="293">
        <v>26.994518278976219</v>
      </c>
      <c r="S80" s="314">
        <v>29.702514755951675</v>
      </c>
      <c r="T80" s="299">
        <v>34800</v>
      </c>
      <c r="U80" s="300">
        <v>995</v>
      </c>
      <c r="V80" s="147">
        <v>33.9733333</v>
      </c>
    </row>
    <row r="81" spans="1:22">
      <c r="A81" s="63" t="s">
        <v>1027</v>
      </c>
      <c r="B81" s="147">
        <v>15.141499690146665</v>
      </c>
      <c r="C81" s="147">
        <v>8.9582042277766298</v>
      </c>
      <c r="D81" s="289">
        <v>75.900296082076707</v>
      </c>
      <c r="E81" s="290">
        <v>12.728516353687352</v>
      </c>
      <c r="F81" s="147">
        <v>51.001119263773163</v>
      </c>
      <c r="G81" s="291">
        <v>36.270364382539483</v>
      </c>
      <c r="H81" s="69">
        <v>55.652685550979243</v>
      </c>
      <c r="I81" s="147">
        <v>39.312431705471965</v>
      </c>
      <c r="J81" s="289">
        <v>5.0348827435487937</v>
      </c>
      <c r="K81" s="290">
        <v>83.458118858212444</v>
      </c>
      <c r="L81" s="147">
        <v>16.541881141787552</v>
      </c>
      <c r="M81" s="291">
        <v>0</v>
      </c>
      <c r="N81" s="69">
        <v>100</v>
      </c>
      <c r="O81" s="147">
        <v>0</v>
      </c>
      <c r="P81" s="289">
        <v>0</v>
      </c>
      <c r="Q81" s="313">
        <v>45.326444340065756</v>
      </c>
      <c r="R81" s="293">
        <v>26.402228664906623</v>
      </c>
      <c r="S81" s="314">
        <v>28.271326995027618</v>
      </c>
      <c r="T81" s="299">
        <v>30000</v>
      </c>
      <c r="U81" s="300">
        <v>870</v>
      </c>
      <c r="V81" s="147">
        <v>34.4</v>
      </c>
    </row>
    <row r="82" spans="1:22">
      <c r="A82" s="63" t="s">
        <v>1028</v>
      </c>
      <c r="B82" s="147">
        <v>17.058931767618475</v>
      </c>
      <c r="C82" s="147">
        <v>7.4912318852701247</v>
      </c>
      <c r="D82" s="289">
        <v>75.4498363471114</v>
      </c>
      <c r="E82" s="290">
        <v>13.981294367583812</v>
      </c>
      <c r="F82" s="147">
        <v>37.622415669205658</v>
      </c>
      <c r="G82" s="291">
        <v>48.396289963210535</v>
      </c>
      <c r="H82" s="69">
        <v>41.987436943739361</v>
      </c>
      <c r="I82" s="147">
        <v>46.95803746425473</v>
      </c>
      <c r="J82" s="289">
        <v>11.054525592005913</v>
      </c>
      <c r="K82" s="290">
        <v>76.617600548205161</v>
      </c>
      <c r="L82" s="147">
        <v>20.789626271677825</v>
      </c>
      <c r="M82" s="291">
        <v>2.5927731801170206</v>
      </c>
      <c r="N82" s="69">
        <v>97.049829536835205</v>
      </c>
      <c r="O82" s="147">
        <v>2.9501704631647865</v>
      </c>
      <c r="P82" s="289">
        <v>0</v>
      </c>
      <c r="Q82" s="313">
        <v>46.55393311608119</v>
      </c>
      <c r="R82" s="293">
        <v>22.472539728307879</v>
      </c>
      <c r="S82" s="314">
        <v>30.973527155610924</v>
      </c>
      <c r="T82" s="299">
        <v>33100</v>
      </c>
      <c r="U82" s="300">
        <v>980</v>
      </c>
      <c r="V82" s="147">
        <v>33.411764699999999</v>
      </c>
    </row>
    <row r="83" spans="1:22">
      <c r="A83" s="63" t="s">
        <v>1029</v>
      </c>
      <c r="B83" s="147">
        <v>11.606295407872711</v>
      </c>
      <c r="C83" s="147">
        <v>7.4059053963104224</v>
      </c>
      <c r="D83" s="289">
        <v>80.987799195816862</v>
      </c>
      <c r="E83" s="290">
        <v>16.614886351979134</v>
      </c>
      <c r="F83" s="147">
        <v>46.420563623840437</v>
      </c>
      <c r="G83" s="291">
        <v>36.964550024180433</v>
      </c>
      <c r="H83" s="69">
        <v>54.732820459507224</v>
      </c>
      <c r="I83" s="147">
        <v>38.625810028762523</v>
      </c>
      <c r="J83" s="289">
        <v>6.6413695117302565</v>
      </c>
      <c r="K83" s="290">
        <v>82.825260270556697</v>
      </c>
      <c r="L83" s="147">
        <v>15.976248363568358</v>
      </c>
      <c r="M83" s="291">
        <v>1.1984913658749454</v>
      </c>
      <c r="N83" s="69">
        <v>96.825969175010869</v>
      </c>
      <c r="O83" s="147">
        <v>3.1740308249891367</v>
      </c>
      <c r="P83" s="289">
        <v>0</v>
      </c>
      <c r="Q83" s="313">
        <v>51.352925698720632</v>
      </c>
      <c r="R83" s="293">
        <v>23.243248610336547</v>
      </c>
      <c r="S83" s="314">
        <v>25.403825690942821</v>
      </c>
      <c r="T83" s="299">
        <v>35400</v>
      </c>
      <c r="U83" s="300">
        <v>932</v>
      </c>
      <c r="V83" s="147">
        <v>30.6418605</v>
      </c>
    </row>
    <row r="84" spans="1:22">
      <c r="A84" s="63" t="s">
        <v>1030</v>
      </c>
      <c r="B84" s="147">
        <v>20.81867939909165</v>
      </c>
      <c r="C84" s="147">
        <v>11.277512518923954</v>
      </c>
      <c r="D84" s="289">
        <v>67.903808081984394</v>
      </c>
      <c r="E84" s="290">
        <v>36.112620198837398</v>
      </c>
      <c r="F84" s="147">
        <v>40.931439126419292</v>
      </c>
      <c r="G84" s="291">
        <v>22.955940674743307</v>
      </c>
      <c r="H84" s="69">
        <v>74.325297631656994</v>
      </c>
      <c r="I84" s="147">
        <v>20.974028725162057</v>
      </c>
      <c r="J84" s="289">
        <v>4.7006736431809522</v>
      </c>
      <c r="K84" s="290">
        <v>91.001046389954652</v>
      </c>
      <c r="L84" s="147">
        <v>7.840173623222106</v>
      </c>
      <c r="M84" s="291">
        <v>1.1587799868232376</v>
      </c>
      <c r="N84" s="69">
        <v>98.104351434054252</v>
      </c>
      <c r="O84" s="147">
        <v>1.8956485659457498</v>
      </c>
      <c r="P84" s="289">
        <v>0</v>
      </c>
      <c r="Q84" s="313">
        <v>55.359025576593353</v>
      </c>
      <c r="R84" s="293">
        <v>18.357681567538979</v>
      </c>
      <c r="S84" s="314">
        <v>26.283292855867664</v>
      </c>
      <c r="T84" s="299">
        <v>27020</v>
      </c>
      <c r="U84" s="300">
        <v>720</v>
      </c>
      <c r="V84" s="147">
        <v>29.023255800000001</v>
      </c>
    </row>
    <row r="85" spans="1:22">
      <c r="A85" s="63" t="s">
        <v>1031</v>
      </c>
      <c r="B85" s="147">
        <v>13.236557819788853</v>
      </c>
      <c r="C85" s="147">
        <v>6.7901424011784925</v>
      </c>
      <c r="D85" s="289">
        <v>79.973299779032658</v>
      </c>
      <c r="E85" s="290">
        <v>9.8967549567374018</v>
      </c>
      <c r="F85" s="147">
        <v>48.036114865335584</v>
      </c>
      <c r="G85" s="291">
        <v>42.067130177927019</v>
      </c>
      <c r="H85" s="69">
        <v>46.692485290831904</v>
      </c>
      <c r="I85" s="147">
        <v>45.335517986147316</v>
      </c>
      <c r="J85" s="289">
        <v>7.9719967230207782</v>
      </c>
      <c r="K85" s="290">
        <v>82.439725217013361</v>
      </c>
      <c r="L85" s="147">
        <v>16.523198396696809</v>
      </c>
      <c r="M85" s="291">
        <v>1.037076386289826</v>
      </c>
      <c r="N85" s="69">
        <v>97.052602954950601</v>
      </c>
      <c r="O85" s="147">
        <v>2.9473970450494003</v>
      </c>
      <c r="P85" s="289">
        <v>0</v>
      </c>
      <c r="Q85" s="313">
        <v>50.865059742790223</v>
      </c>
      <c r="R85" s="293">
        <v>24.065341818253909</v>
      </c>
      <c r="S85" s="314">
        <v>25.069598438955872</v>
      </c>
      <c r="T85" s="299">
        <v>38400</v>
      </c>
      <c r="U85" s="300">
        <v>960</v>
      </c>
      <c r="V85" s="147">
        <v>30.3080082</v>
      </c>
    </row>
    <row r="86" spans="1:22">
      <c r="A86" s="63" t="s">
        <v>1032</v>
      </c>
      <c r="B86" s="147">
        <v>23.700361010830324</v>
      </c>
      <c r="C86" s="147">
        <v>14.240236297998029</v>
      </c>
      <c r="D86" s="289">
        <v>62.059402691171641</v>
      </c>
      <c r="E86" s="290">
        <v>23.568982010059557</v>
      </c>
      <c r="F86" s="147">
        <v>41.287376184157743</v>
      </c>
      <c r="G86" s="291">
        <v>35.1436418057827</v>
      </c>
      <c r="H86" s="69">
        <v>51.447483850386789</v>
      </c>
      <c r="I86" s="147">
        <v>43.009809394688567</v>
      </c>
      <c r="J86" s="289">
        <v>5.5427067549246356</v>
      </c>
      <c r="K86" s="290">
        <v>84.552381370633057</v>
      </c>
      <c r="L86" s="147">
        <v>14.171845150523705</v>
      </c>
      <c r="M86" s="291">
        <v>1.2757734788432402</v>
      </c>
      <c r="N86" s="69">
        <v>97.989004629629633</v>
      </c>
      <c r="O86" s="147">
        <v>2.0109953703703702</v>
      </c>
      <c r="P86" s="289">
        <v>0</v>
      </c>
      <c r="Q86" s="313">
        <v>49.879657619767364</v>
      </c>
      <c r="R86" s="293">
        <v>24.136656371163831</v>
      </c>
      <c r="S86" s="314">
        <v>25.983686009068808</v>
      </c>
      <c r="T86" s="299">
        <v>28500</v>
      </c>
      <c r="U86" s="300">
        <v>870</v>
      </c>
      <c r="V86" s="147">
        <v>30.846395000000001</v>
      </c>
    </row>
    <row r="87" spans="1:22">
      <c r="A87" s="63" t="s">
        <v>1033</v>
      </c>
      <c r="B87" s="147">
        <v>11.518179295031917</v>
      </c>
      <c r="C87" s="147">
        <v>2.2388750115644371</v>
      </c>
      <c r="D87" s="289">
        <v>86.242945693403655</v>
      </c>
      <c r="E87" s="290">
        <v>20.509150393620285</v>
      </c>
      <c r="F87" s="147">
        <v>57.72415908393824</v>
      </c>
      <c r="G87" s="291">
        <v>21.766690522441468</v>
      </c>
      <c r="H87" s="69">
        <v>56.909448818897637</v>
      </c>
      <c r="I87" s="147">
        <v>35.905511811023622</v>
      </c>
      <c r="J87" s="289">
        <v>7.1850393700787398</v>
      </c>
      <c r="K87" s="290">
        <v>75.885214007782096</v>
      </c>
      <c r="L87" s="147">
        <v>24.1147859922179</v>
      </c>
      <c r="M87" s="291">
        <v>0</v>
      </c>
      <c r="N87" s="69">
        <v>97.180144488464222</v>
      </c>
      <c r="O87" s="147">
        <v>2.8198555115357729</v>
      </c>
      <c r="P87" s="289">
        <v>0</v>
      </c>
      <c r="Q87" s="313">
        <v>50.741756026767717</v>
      </c>
      <c r="R87" s="293">
        <v>24.705716358945416</v>
      </c>
      <c r="S87" s="314">
        <v>24.552527614286866</v>
      </c>
      <c r="T87" s="299">
        <v>36200</v>
      </c>
      <c r="U87" s="300">
        <v>871</v>
      </c>
      <c r="V87" s="147">
        <v>31.034482799999999</v>
      </c>
    </row>
    <row r="88" spans="1:22">
      <c r="A88" s="63" t="s">
        <v>1034</v>
      </c>
      <c r="B88" s="147">
        <v>13.21065943330523</v>
      </c>
      <c r="C88" s="147">
        <v>7.9689160954510463</v>
      </c>
      <c r="D88" s="289">
        <v>78.820424471243726</v>
      </c>
      <c r="E88" s="290">
        <v>17.46013201705707</v>
      </c>
      <c r="F88" s="147">
        <v>49.100414743851864</v>
      </c>
      <c r="G88" s="291">
        <v>33.439453239091065</v>
      </c>
      <c r="H88" s="69">
        <v>58.634575187507686</v>
      </c>
      <c r="I88" s="147">
        <v>37.071191442272223</v>
      </c>
      <c r="J88" s="289">
        <v>4.2942333702200912</v>
      </c>
      <c r="K88" s="290">
        <v>87.992389333174785</v>
      </c>
      <c r="L88" s="147">
        <v>10.116835627434076</v>
      </c>
      <c r="M88" s="291">
        <v>1.8907750393911467</v>
      </c>
      <c r="N88" s="69">
        <v>98.108135354010557</v>
      </c>
      <c r="O88" s="147">
        <v>1.8918646459894484</v>
      </c>
      <c r="P88" s="289">
        <v>0</v>
      </c>
      <c r="Q88" s="313">
        <v>55.543417509272906</v>
      </c>
      <c r="R88" s="293">
        <v>22.236547939637212</v>
      </c>
      <c r="S88" s="314">
        <v>22.220034551089885</v>
      </c>
      <c r="T88" s="299">
        <v>37000</v>
      </c>
      <c r="U88" s="300">
        <v>900</v>
      </c>
      <c r="V88" s="147">
        <v>28.235294100000001</v>
      </c>
    </row>
    <row r="89" spans="1:22">
      <c r="A89" s="63" t="s">
        <v>1035</v>
      </c>
      <c r="B89" s="147">
        <v>14.924697089797304</v>
      </c>
      <c r="C89" s="147">
        <v>9.5515796625523723</v>
      </c>
      <c r="D89" s="289">
        <v>75.523723247650324</v>
      </c>
      <c r="E89" s="290">
        <v>15.921733595328369</v>
      </c>
      <c r="F89" s="147">
        <v>39.919187446378658</v>
      </c>
      <c r="G89" s="291">
        <v>44.159078958292973</v>
      </c>
      <c r="H89" s="69">
        <v>48.027526061184169</v>
      </c>
      <c r="I89" s="147">
        <v>46.876064590856444</v>
      </c>
      <c r="J89" s="289">
        <v>5.0964093479593924</v>
      </c>
      <c r="K89" s="290">
        <v>86.311921063229974</v>
      </c>
      <c r="L89" s="147">
        <v>11.538461538461538</v>
      </c>
      <c r="M89" s="291">
        <v>2.1496173983084979</v>
      </c>
      <c r="N89" s="69">
        <v>98.332169730819956</v>
      </c>
      <c r="O89" s="147">
        <v>1.667830269180048</v>
      </c>
      <c r="P89" s="289">
        <v>0</v>
      </c>
      <c r="Q89" s="313">
        <v>50.964417561538745</v>
      </c>
      <c r="R89" s="293">
        <v>21.989201409348357</v>
      </c>
      <c r="S89" s="314">
        <v>27.046381029112904</v>
      </c>
      <c r="T89" s="299">
        <v>35000</v>
      </c>
      <c r="U89" s="300">
        <v>960</v>
      </c>
      <c r="V89" s="147">
        <v>30.885245900000001</v>
      </c>
    </row>
    <row r="90" spans="1:22">
      <c r="A90" s="63" t="s">
        <v>1036</v>
      </c>
      <c r="B90" s="147">
        <v>10.962097329047761</v>
      </c>
      <c r="C90" s="147">
        <v>6.7025395097606317</v>
      </c>
      <c r="D90" s="289">
        <v>82.335363161191609</v>
      </c>
      <c r="E90" s="290">
        <v>12.945352638953761</v>
      </c>
      <c r="F90" s="147">
        <v>36.012143858010276</v>
      </c>
      <c r="G90" s="291">
        <v>51.04250350303596</v>
      </c>
      <c r="H90" s="69">
        <v>29.744115803271214</v>
      </c>
      <c r="I90" s="147">
        <v>52.101213882714994</v>
      </c>
      <c r="J90" s="289">
        <v>18.154670314013792</v>
      </c>
      <c r="K90" s="290">
        <v>65.752167812038991</v>
      </c>
      <c r="L90" s="147">
        <v>32.431727413377473</v>
      </c>
      <c r="M90" s="291">
        <v>1.8161047745835281</v>
      </c>
      <c r="N90" s="69">
        <v>93.767740343082806</v>
      </c>
      <c r="O90" s="147">
        <v>5.9102689239675543</v>
      </c>
      <c r="P90" s="289">
        <v>0.32199073294963704</v>
      </c>
      <c r="Q90" s="313">
        <v>42.094864469176862</v>
      </c>
      <c r="R90" s="293">
        <v>26.826351196314096</v>
      </c>
      <c r="S90" s="314">
        <v>31.078784334509034</v>
      </c>
      <c r="T90" s="299">
        <v>36400</v>
      </c>
      <c r="U90" s="300">
        <v>1110</v>
      </c>
      <c r="V90" s="147">
        <v>35.571428599999997</v>
      </c>
    </row>
    <row r="91" spans="1:22">
      <c r="A91" s="63" t="s">
        <v>1037</v>
      </c>
      <c r="B91" s="147">
        <v>10.865205223880597</v>
      </c>
      <c r="C91" s="147">
        <v>10.559701492537313</v>
      </c>
      <c r="D91" s="289">
        <v>78.575093283582092</v>
      </c>
      <c r="E91" s="290">
        <v>21.969857218402961</v>
      </c>
      <c r="F91" s="147">
        <v>51.557377049180332</v>
      </c>
      <c r="G91" s="291">
        <v>26.472765732416708</v>
      </c>
      <c r="H91" s="69">
        <v>66.981316638951384</v>
      </c>
      <c r="I91" s="147">
        <v>27.638657928201116</v>
      </c>
      <c r="J91" s="289">
        <v>5.3800254328475008</v>
      </c>
      <c r="K91" s="290">
        <v>89.303937247734368</v>
      </c>
      <c r="L91" s="147">
        <v>9.7060391440103579</v>
      </c>
      <c r="M91" s="291">
        <v>0.99002360825527369</v>
      </c>
      <c r="N91" s="69">
        <v>95.695587639994599</v>
      </c>
      <c r="O91" s="147">
        <v>4.3044123600053972</v>
      </c>
      <c r="P91" s="289">
        <v>0</v>
      </c>
      <c r="Q91" s="313">
        <v>45.208465162061451</v>
      </c>
      <c r="R91" s="293">
        <v>23.10693946424805</v>
      </c>
      <c r="S91" s="314">
        <v>31.684595373690499</v>
      </c>
      <c r="T91" s="299">
        <v>25180</v>
      </c>
      <c r="U91" s="300">
        <v>780</v>
      </c>
      <c r="V91" s="147">
        <v>33.795918399999998</v>
      </c>
    </row>
    <row r="92" spans="1:22">
      <c r="A92" s="63" t="s">
        <v>1038</v>
      </c>
      <c r="B92" s="147">
        <v>14.097821619399916</v>
      </c>
      <c r="C92" s="147">
        <v>5.8307467721133266</v>
      </c>
      <c r="D92" s="289">
        <v>80.071431608486748</v>
      </c>
      <c r="E92" s="290">
        <v>14.274224211049692</v>
      </c>
      <c r="F92" s="147">
        <v>42.088561317305725</v>
      </c>
      <c r="G92" s="291">
        <v>43.637214471644583</v>
      </c>
      <c r="H92" s="69">
        <v>44.215728039533104</v>
      </c>
      <c r="I92" s="147">
        <v>43.392689784442361</v>
      </c>
      <c r="J92" s="289">
        <v>12.391582176024537</v>
      </c>
      <c r="K92" s="290">
        <v>73.15501127940702</v>
      </c>
      <c r="L92" s="147">
        <v>24.739032352982388</v>
      </c>
      <c r="M92" s="291">
        <v>2.1059563676105872</v>
      </c>
      <c r="N92" s="69">
        <v>97.803672650908695</v>
      </c>
      <c r="O92" s="147">
        <v>2.1963273490913111</v>
      </c>
      <c r="P92" s="289">
        <v>0</v>
      </c>
      <c r="Q92" s="313">
        <v>48.087721093143479</v>
      </c>
      <c r="R92" s="293">
        <v>23.292489904491372</v>
      </c>
      <c r="S92" s="314">
        <v>28.619789002365149</v>
      </c>
      <c r="T92" s="299">
        <v>35400</v>
      </c>
      <c r="U92" s="300">
        <v>1030</v>
      </c>
      <c r="V92" s="147">
        <v>32.625</v>
      </c>
    </row>
    <row r="93" spans="1:22">
      <c r="A93" s="63" t="s">
        <v>1039</v>
      </c>
      <c r="B93" s="147">
        <v>20.3601726447388</v>
      </c>
      <c r="C93" s="147">
        <v>17.297961006102096</v>
      </c>
      <c r="D93" s="289">
        <v>62.341866349159105</v>
      </c>
      <c r="E93" s="290">
        <v>23.577924393723251</v>
      </c>
      <c r="F93" s="147">
        <v>31.883024251069902</v>
      </c>
      <c r="G93" s="291">
        <v>44.539051355206851</v>
      </c>
      <c r="H93" s="69">
        <v>55.094258166642682</v>
      </c>
      <c r="I93" s="147">
        <v>37.588142178730756</v>
      </c>
      <c r="J93" s="289">
        <v>7.3175996546265649</v>
      </c>
      <c r="K93" s="290">
        <v>95.355191256830594</v>
      </c>
      <c r="L93" s="147">
        <v>4.2935206869633102</v>
      </c>
      <c r="M93" s="291">
        <v>0.35128805620608899</v>
      </c>
      <c r="N93" s="69">
        <v>99.616090802870971</v>
      </c>
      <c r="O93" s="147">
        <v>0.38390919712902688</v>
      </c>
      <c r="P93" s="289">
        <v>0</v>
      </c>
      <c r="Q93" s="313">
        <v>55.536850531817841</v>
      </c>
      <c r="R93" s="293">
        <v>19.972158291590393</v>
      </c>
      <c r="S93" s="314">
        <v>24.490991176591777</v>
      </c>
      <c r="T93" s="299">
        <v>31100</v>
      </c>
      <c r="U93" s="300">
        <v>803</v>
      </c>
      <c r="V93" s="147">
        <v>28.412256299999999</v>
      </c>
    </row>
    <row r="94" spans="1:22">
      <c r="A94" s="63" t="s">
        <v>1040</v>
      </c>
      <c r="B94" s="147">
        <v>14.419581258623793</v>
      </c>
      <c r="C94" s="147">
        <v>10.781690563321135</v>
      </c>
      <c r="D94" s="289">
        <v>74.798728178055072</v>
      </c>
      <c r="E94" s="290">
        <v>30.973589420163588</v>
      </c>
      <c r="F94" s="147">
        <v>45.324508133834414</v>
      </c>
      <c r="G94" s="291">
        <v>23.701902446002002</v>
      </c>
      <c r="H94" s="69">
        <v>68.9999541893811</v>
      </c>
      <c r="I94" s="147">
        <v>27.820788858857483</v>
      </c>
      <c r="J94" s="289">
        <v>3.1792569517614182</v>
      </c>
      <c r="K94" s="290">
        <v>92.588629716812903</v>
      </c>
      <c r="L94" s="147">
        <v>6.6053213495969754</v>
      </c>
      <c r="M94" s="291">
        <v>0.80604893359012764</v>
      </c>
      <c r="N94" s="69">
        <v>97.337762810594342</v>
      </c>
      <c r="O94" s="147">
        <v>2.6622371894056611</v>
      </c>
      <c r="P94" s="289">
        <v>0</v>
      </c>
      <c r="Q94" s="313">
        <v>55.680751946534102</v>
      </c>
      <c r="R94" s="293">
        <v>23.305733427710745</v>
      </c>
      <c r="S94" s="314">
        <v>21.013514625755157</v>
      </c>
      <c r="T94" s="299">
        <v>39900</v>
      </c>
      <c r="U94" s="300">
        <v>948</v>
      </c>
      <c r="V94" s="147">
        <v>28.56</v>
      </c>
    </row>
    <row r="95" spans="1:22">
      <c r="A95" s="63" t="s">
        <v>1041</v>
      </c>
      <c r="B95" s="147">
        <v>13.701492537313435</v>
      </c>
      <c r="C95" s="147">
        <v>7.0348258706467659</v>
      </c>
      <c r="D95" s="289">
        <v>79.263681592039802</v>
      </c>
      <c r="E95" s="290">
        <v>15.964276895217713</v>
      </c>
      <c r="F95" s="147">
        <v>51.712075067906824</v>
      </c>
      <c r="G95" s="291">
        <v>32.323648036875461</v>
      </c>
      <c r="H95" s="69">
        <v>54.097452934662236</v>
      </c>
      <c r="I95" s="147">
        <v>41.089530624414344</v>
      </c>
      <c r="J95" s="289">
        <v>4.813016440923418</v>
      </c>
      <c r="K95" s="290">
        <v>84.252130877096505</v>
      </c>
      <c r="L95" s="147">
        <v>13.634176519109156</v>
      </c>
      <c r="M95" s="291">
        <v>2.1136926037943362</v>
      </c>
      <c r="N95" s="69">
        <v>97.048030661338984</v>
      </c>
      <c r="O95" s="147">
        <v>2.9519693386610131</v>
      </c>
      <c r="P95" s="289">
        <v>0</v>
      </c>
      <c r="Q95" s="313">
        <v>54.94332117998011</v>
      </c>
      <c r="R95" s="293">
        <v>23.095127610208817</v>
      </c>
      <c r="S95" s="314">
        <v>21.96155120981107</v>
      </c>
      <c r="T95" s="299">
        <v>34000</v>
      </c>
      <c r="U95" s="300">
        <v>853</v>
      </c>
      <c r="V95" s="147">
        <v>28.774647900000001</v>
      </c>
    </row>
    <row r="96" spans="1:22">
      <c r="A96" s="63" t="s">
        <v>1042</v>
      </c>
      <c r="B96" s="147">
        <v>17.547628381027046</v>
      </c>
      <c r="C96" s="147">
        <v>12.824774598196786</v>
      </c>
      <c r="D96" s="289">
        <v>69.627597020776165</v>
      </c>
      <c r="E96" s="290">
        <v>26.351628749805343</v>
      </c>
      <c r="F96" s="147">
        <v>48.150402763424268</v>
      </c>
      <c r="G96" s="291">
        <v>25.49796848677039</v>
      </c>
      <c r="H96" s="69">
        <v>59.788142405458998</v>
      </c>
      <c r="I96" s="147">
        <v>35.392365266786946</v>
      </c>
      <c r="J96" s="289">
        <v>4.8194923277540598</v>
      </c>
      <c r="K96" s="290">
        <v>87.241306383878666</v>
      </c>
      <c r="L96" s="147">
        <v>11.032055349104203</v>
      </c>
      <c r="M96" s="291">
        <v>1.7266382670171305</v>
      </c>
      <c r="N96" s="69">
        <v>99.175330865237527</v>
      </c>
      <c r="O96" s="147">
        <v>0.82466913476246428</v>
      </c>
      <c r="P96" s="289">
        <v>0</v>
      </c>
      <c r="Q96" s="313">
        <v>54.439331013581771</v>
      </c>
      <c r="R96" s="293">
        <v>18.635649343360647</v>
      </c>
      <c r="S96" s="314">
        <v>26.925019643057581</v>
      </c>
      <c r="T96" s="299">
        <v>24500</v>
      </c>
      <c r="U96" s="300">
        <v>670</v>
      </c>
      <c r="V96" s="147">
        <v>29.811320800000001</v>
      </c>
    </row>
    <row r="97" spans="1:22">
      <c r="A97" s="63" t="s">
        <v>1043</v>
      </c>
      <c r="B97" s="147">
        <v>18.220302745232189</v>
      </c>
      <c r="C97" s="147">
        <v>14.27777302659711</v>
      </c>
      <c r="D97" s="289">
        <v>67.501924228170694</v>
      </c>
      <c r="E97" s="290">
        <v>43.62189271696468</v>
      </c>
      <c r="F97" s="147">
        <v>38.094199738334062</v>
      </c>
      <c r="G97" s="291">
        <v>18.283907544701265</v>
      </c>
      <c r="H97" s="69">
        <v>79.894317394317397</v>
      </c>
      <c r="I97" s="147">
        <v>19.672557172557173</v>
      </c>
      <c r="J97" s="289">
        <v>0.43312543312543311</v>
      </c>
      <c r="K97" s="290">
        <v>95.138888888888886</v>
      </c>
      <c r="L97" s="147">
        <v>4.8611111111111116</v>
      </c>
      <c r="M97" s="291">
        <v>0</v>
      </c>
      <c r="N97" s="69">
        <v>97.96039018622524</v>
      </c>
      <c r="O97" s="147">
        <v>2.039609813774756</v>
      </c>
      <c r="P97" s="289">
        <v>0</v>
      </c>
      <c r="Q97" s="313">
        <v>52.068332478031074</v>
      </c>
      <c r="R97" s="293">
        <v>24.457764821859058</v>
      </c>
      <c r="S97" s="314">
        <v>23.473902700109868</v>
      </c>
      <c r="T97" s="299">
        <v>43300</v>
      </c>
      <c r="U97" s="300">
        <v>1122</v>
      </c>
      <c r="V97" s="147">
        <v>29.834710699999999</v>
      </c>
    </row>
    <row r="98" spans="1:22">
      <c r="A98" s="63" t="s">
        <v>1044</v>
      </c>
      <c r="B98" s="147">
        <v>13.062782688078345</v>
      </c>
      <c r="C98" s="147">
        <v>12.170629486700694</v>
      </c>
      <c r="D98" s="289">
        <v>74.766587825220967</v>
      </c>
      <c r="E98" s="290">
        <v>12.863655542177355</v>
      </c>
      <c r="F98" s="147">
        <v>38.801930577423768</v>
      </c>
      <c r="G98" s="291">
        <v>48.334413880398877</v>
      </c>
      <c r="H98" s="69">
        <v>34.729430363290312</v>
      </c>
      <c r="I98" s="147">
        <v>54.86588524061613</v>
      </c>
      <c r="J98" s="289">
        <v>10.404684396093563</v>
      </c>
      <c r="K98" s="290">
        <v>72.743224800155986</v>
      </c>
      <c r="L98" s="147">
        <v>24.08656658217976</v>
      </c>
      <c r="M98" s="291">
        <v>3.1702086176642621</v>
      </c>
      <c r="N98" s="69">
        <v>96.235614453952849</v>
      </c>
      <c r="O98" s="147">
        <v>3.7643855460471602</v>
      </c>
      <c r="P98" s="289">
        <v>0</v>
      </c>
      <c r="Q98" s="313">
        <v>48.448194785516485</v>
      </c>
      <c r="R98" s="293">
        <v>24.171848058937247</v>
      </c>
      <c r="S98" s="314">
        <v>27.379957155546268</v>
      </c>
      <c r="T98" s="299">
        <v>26300</v>
      </c>
      <c r="U98" s="300">
        <v>790</v>
      </c>
      <c r="V98" s="147">
        <v>32.210526299999998</v>
      </c>
    </row>
    <row r="99" spans="1:22">
      <c r="A99" s="63" t="s">
        <v>1045</v>
      </c>
      <c r="B99" s="147">
        <v>14.284245166598108</v>
      </c>
      <c r="C99" s="147">
        <v>13.374125874125875</v>
      </c>
      <c r="D99" s="289">
        <v>72.341628959276022</v>
      </c>
      <c r="E99" s="290">
        <v>23.603516906522024</v>
      </c>
      <c r="F99" s="147">
        <v>47.451992476269631</v>
      </c>
      <c r="G99" s="291">
        <v>28.944490617208345</v>
      </c>
      <c r="H99" s="69">
        <v>69.786496494130617</v>
      </c>
      <c r="I99" s="147">
        <v>28.046955014574966</v>
      </c>
      <c r="J99" s="289">
        <v>2.1665484912944142</v>
      </c>
      <c r="K99" s="290">
        <v>91.616811813706931</v>
      </c>
      <c r="L99" s="147">
        <v>8.3831881862930704</v>
      </c>
      <c r="M99" s="291">
        <v>0</v>
      </c>
      <c r="N99" s="69">
        <v>95.352180162913271</v>
      </c>
      <c r="O99" s="147">
        <v>4.6478198370867272</v>
      </c>
      <c r="P99" s="289">
        <v>0</v>
      </c>
      <c r="Q99" s="313">
        <v>48.3744133456062</v>
      </c>
      <c r="R99" s="293">
        <v>20.024091182854349</v>
      </c>
      <c r="S99" s="314">
        <v>31.601495471539447</v>
      </c>
      <c r="T99" s="299">
        <v>25000</v>
      </c>
      <c r="U99" s="300">
        <v>850</v>
      </c>
      <c r="V99" s="147">
        <v>31.8440367</v>
      </c>
    </row>
    <row r="100" spans="1:22">
      <c r="A100" s="63" t="s">
        <v>1046</v>
      </c>
      <c r="B100" s="147">
        <v>10.352868024249961</v>
      </c>
      <c r="C100" s="147">
        <v>10.10415047411783</v>
      </c>
      <c r="D100" s="289">
        <v>79.542981501632198</v>
      </c>
      <c r="E100" s="290">
        <v>8.347428958051422</v>
      </c>
      <c r="F100" s="147">
        <v>47.314783491204331</v>
      </c>
      <c r="G100" s="291">
        <v>44.337787550744252</v>
      </c>
      <c r="H100" s="69">
        <v>47.797002637164724</v>
      </c>
      <c r="I100" s="147">
        <v>42.625586929954338</v>
      </c>
      <c r="J100" s="289">
        <v>9.5774104328809422</v>
      </c>
      <c r="K100" s="290">
        <v>71.654774704329981</v>
      </c>
      <c r="L100" s="147">
        <v>23.63405336721728</v>
      </c>
      <c r="M100" s="291">
        <v>4.7111719284527416</v>
      </c>
      <c r="N100" s="69">
        <v>97.724643270343236</v>
      </c>
      <c r="O100" s="147">
        <v>2.2753567296567683</v>
      </c>
      <c r="P100" s="289">
        <v>0</v>
      </c>
      <c r="Q100" s="313">
        <v>43.66443066635631</v>
      </c>
      <c r="R100" s="293">
        <v>26.404553822714092</v>
      </c>
      <c r="S100" s="314">
        <v>29.931015510929598</v>
      </c>
      <c r="T100" s="299">
        <v>34000</v>
      </c>
      <c r="U100" s="300">
        <v>994</v>
      </c>
      <c r="V100" s="147">
        <v>35.428571400000003</v>
      </c>
    </row>
    <row r="101" spans="1:22">
      <c r="A101" s="63" t="s">
        <v>1047</v>
      </c>
      <c r="B101" s="147">
        <v>14.196681195992964</v>
      </c>
      <c r="C101" s="147">
        <v>8.354362621396346</v>
      </c>
      <c r="D101" s="289">
        <v>77.448956182610701</v>
      </c>
      <c r="E101" s="290">
        <v>25.192847906541221</v>
      </c>
      <c r="F101" s="147">
        <v>47.960048156240248</v>
      </c>
      <c r="G101" s="291">
        <v>26.847103937218531</v>
      </c>
      <c r="H101" s="69">
        <v>77.414466398554524</v>
      </c>
      <c r="I101" s="147">
        <v>19.082590196421286</v>
      </c>
      <c r="J101" s="289">
        <v>3.5029434050241886</v>
      </c>
      <c r="K101" s="290">
        <v>98.443216873520328</v>
      </c>
      <c r="L101" s="147">
        <v>1.5567831264796614</v>
      </c>
      <c r="M101" s="291">
        <v>0</v>
      </c>
      <c r="N101" s="69">
        <v>100</v>
      </c>
      <c r="O101" s="147">
        <v>0</v>
      </c>
      <c r="P101" s="289">
        <v>0</v>
      </c>
      <c r="Q101" s="313">
        <v>50.370132697728785</v>
      </c>
      <c r="R101" s="293">
        <v>18.829784795911351</v>
      </c>
      <c r="S101" s="314">
        <v>30.800082506359868</v>
      </c>
      <c r="T101" s="299">
        <v>25860</v>
      </c>
      <c r="U101" s="300">
        <v>740</v>
      </c>
      <c r="V101" s="147">
        <v>31.5</v>
      </c>
    </row>
    <row r="102" spans="1:22">
      <c r="A102" s="63" t="s">
        <v>1048</v>
      </c>
      <c r="B102" s="147">
        <v>13.72335750384531</v>
      </c>
      <c r="C102" s="147">
        <v>10.036255767963086</v>
      </c>
      <c r="D102" s="289">
        <v>76.240386728191609</v>
      </c>
      <c r="E102" s="290">
        <v>14.433270184207345</v>
      </c>
      <c r="F102" s="147">
        <v>46.334999395380713</v>
      </c>
      <c r="G102" s="291">
        <v>39.231730420411949</v>
      </c>
      <c r="H102" s="69">
        <v>51.955403087478558</v>
      </c>
      <c r="I102" s="147">
        <v>41.856162705219305</v>
      </c>
      <c r="J102" s="289">
        <v>6.1884342073021319</v>
      </c>
      <c r="K102" s="290">
        <v>83.890144854726628</v>
      </c>
      <c r="L102" s="147">
        <v>15.524933912273777</v>
      </c>
      <c r="M102" s="291">
        <v>0.5849212329996053</v>
      </c>
      <c r="N102" s="69">
        <v>95.842382873099595</v>
      </c>
      <c r="O102" s="147">
        <v>4.0433071509054983</v>
      </c>
      <c r="P102" s="289">
        <v>0.11430997599490504</v>
      </c>
      <c r="Q102" s="313">
        <v>47.525161141694305</v>
      </c>
      <c r="R102" s="293">
        <v>25.133304856568294</v>
      </c>
      <c r="S102" s="314">
        <v>27.341534001737404</v>
      </c>
      <c r="T102" s="299">
        <v>32000</v>
      </c>
      <c r="U102" s="300">
        <v>920</v>
      </c>
      <c r="V102" s="147">
        <v>32.576177299999998</v>
      </c>
    </row>
    <row r="103" spans="1:22">
      <c r="A103" s="63" t="s">
        <v>1049</v>
      </c>
      <c r="B103" s="147">
        <v>13.89422417341199</v>
      </c>
      <c r="C103" s="147">
        <v>13.026478254904649</v>
      </c>
      <c r="D103" s="289">
        <v>73.079297571683355</v>
      </c>
      <c r="E103" s="290">
        <v>35.744470247839494</v>
      </c>
      <c r="F103" s="147">
        <v>44.877603076103092</v>
      </c>
      <c r="G103" s="291">
        <v>19.37792667605741</v>
      </c>
      <c r="H103" s="69">
        <v>80.042836380325866</v>
      </c>
      <c r="I103" s="147">
        <v>19.957163619674137</v>
      </c>
      <c r="J103" s="289">
        <v>0</v>
      </c>
      <c r="K103" s="290">
        <v>92.093224530168143</v>
      </c>
      <c r="L103" s="147">
        <v>7.3998516320474774</v>
      </c>
      <c r="M103" s="291">
        <v>0.50692383778437189</v>
      </c>
      <c r="N103" s="69">
        <v>99.8364141992475</v>
      </c>
      <c r="O103" s="147">
        <v>0.16358580075249468</v>
      </c>
      <c r="P103" s="289">
        <v>0</v>
      </c>
      <c r="Q103" s="313">
        <v>49.461358829749734</v>
      </c>
      <c r="R103" s="293">
        <v>21.371607331688402</v>
      </c>
      <c r="S103" s="314">
        <v>29.167033838561863</v>
      </c>
      <c r="T103" s="299">
        <v>22600</v>
      </c>
      <c r="U103" s="300">
        <v>650</v>
      </c>
      <c r="V103" s="147">
        <v>31.612903200000002</v>
      </c>
    </row>
    <row r="104" spans="1:22">
      <c r="A104" s="63" t="s">
        <v>1050</v>
      </c>
      <c r="B104" s="147">
        <v>15.109439784013112</v>
      </c>
      <c r="C104" s="147">
        <v>12.195063156879762</v>
      </c>
      <c r="D104" s="289">
        <v>72.695497059107126</v>
      </c>
      <c r="E104" s="290">
        <v>23.92487751769189</v>
      </c>
      <c r="F104" s="147">
        <v>45.348146681842927</v>
      </c>
      <c r="G104" s="291">
        <v>30.726975800465183</v>
      </c>
      <c r="H104" s="69">
        <v>67.524710977611676</v>
      </c>
      <c r="I104" s="147">
        <v>29.062903845482168</v>
      </c>
      <c r="J104" s="289">
        <v>3.4123851769061506</v>
      </c>
      <c r="K104" s="290">
        <v>86.797752808988761</v>
      </c>
      <c r="L104" s="147">
        <v>11.180566545339452</v>
      </c>
      <c r="M104" s="291">
        <v>2.0216806456717835</v>
      </c>
      <c r="N104" s="69">
        <v>96.175138399597387</v>
      </c>
      <c r="O104" s="147">
        <v>3.8248616004026168</v>
      </c>
      <c r="P104" s="289">
        <v>0</v>
      </c>
      <c r="Q104" s="313">
        <v>49.024570419142442</v>
      </c>
      <c r="R104" s="293">
        <v>22.67094909266099</v>
      </c>
      <c r="S104" s="314">
        <v>28.304480488196564</v>
      </c>
      <c r="T104" s="299">
        <v>27000</v>
      </c>
      <c r="U104" s="300">
        <v>803</v>
      </c>
      <c r="V104" s="147">
        <v>31.826087000000001</v>
      </c>
    </row>
    <row r="105" spans="1:22">
      <c r="A105" s="63" t="s">
        <v>1051</v>
      </c>
      <c r="B105" s="147">
        <v>21.967901604919753</v>
      </c>
      <c r="C105" s="147">
        <v>14.543272836358181</v>
      </c>
      <c r="D105" s="289">
        <v>63.488825558722063</v>
      </c>
      <c r="E105" s="290">
        <v>32.936675302765565</v>
      </c>
      <c r="F105" s="147">
        <v>45.541362896909085</v>
      </c>
      <c r="G105" s="291">
        <v>21.521961800325361</v>
      </c>
      <c r="H105" s="69">
        <v>73.423970219308899</v>
      </c>
      <c r="I105" s="147">
        <v>23.581775511855628</v>
      </c>
      <c r="J105" s="289">
        <v>2.9942542688354781</v>
      </c>
      <c r="K105" s="290">
        <v>91.426152543677361</v>
      </c>
      <c r="L105" s="147">
        <v>6.7728777033787422</v>
      </c>
      <c r="M105" s="291">
        <v>1.8009697529438928</v>
      </c>
      <c r="N105" s="69">
        <v>99.6830864622804</v>
      </c>
      <c r="O105" s="147">
        <v>0.3169135377196004</v>
      </c>
      <c r="P105" s="289">
        <v>0</v>
      </c>
      <c r="Q105" s="313">
        <v>56.646222977896535</v>
      </c>
      <c r="R105" s="293">
        <v>20.949720670391063</v>
      </c>
      <c r="S105" s="314">
        <v>22.404056351712413</v>
      </c>
      <c r="T105" s="299">
        <v>29390</v>
      </c>
      <c r="U105" s="300">
        <v>740</v>
      </c>
      <c r="V105" s="147">
        <v>28.655999999999999</v>
      </c>
    </row>
    <row r="106" spans="1:22">
      <c r="A106" s="63" t="s">
        <v>1052</v>
      </c>
      <c r="B106" s="147">
        <v>17.897133784574244</v>
      </c>
      <c r="C106" s="147">
        <v>9.939834544998746</v>
      </c>
      <c r="D106" s="289">
        <v>72.163031670427003</v>
      </c>
      <c r="E106" s="290">
        <v>15.112552388538051</v>
      </c>
      <c r="F106" s="147">
        <v>38.377804327625114</v>
      </c>
      <c r="G106" s="291">
        <v>46.50964328383683</v>
      </c>
      <c r="H106" s="69">
        <v>36.952718227618625</v>
      </c>
      <c r="I106" s="147">
        <v>50.87375366259829</v>
      </c>
      <c r="J106" s="289">
        <v>12.17352810978309</v>
      </c>
      <c r="K106" s="290">
        <v>78.148913984765741</v>
      </c>
      <c r="L106" s="147">
        <v>20.26933884735698</v>
      </c>
      <c r="M106" s="291">
        <v>1.5817471678772776</v>
      </c>
      <c r="N106" s="69">
        <v>95.89277687084487</v>
      </c>
      <c r="O106" s="147">
        <v>4.1072231291551322</v>
      </c>
      <c r="P106" s="289">
        <v>0</v>
      </c>
      <c r="Q106" s="313">
        <v>48.125060756294353</v>
      </c>
      <c r="R106" s="293">
        <v>25.247885680956543</v>
      </c>
      <c r="S106" s="314">
        <v>26.627053562749104</v>
      </c>
      <c r="T106" s="299">
        <v>36000</v>
      </c>
      <c r="U106" s="300">
        <v>1030</v>
      </c>
      <c r="V106" s="147">
        <v>32.442857099999998</v>
      </c>
    </row>
    <row r="107" spans="1:22">
      <c r="A107" s="63" t="s">
        <v>1053</v>
      </c>
      <c r="B107" s="147">
        <v>19.660439863807859</v>
      </c>
      <c r="C107" s="147">
        <v>17.829207693015555</v>
      </c>
      <c r="D107" s="289">
        <v>62.510352443176586</v>
      </c>
      <c r="E107" s="290">
        <v>36.656368304251338</v>
      </c>
      <c r="F107" s="147">
        <v>50.855054175188194</v>
      </c>
      <c r="G107" s="291">
        <v>12.488577520560463</v>
      </c>
      <c r="H107" s="69">
        <v>84.407848633496855</v>
      </c>
      <c r="I107" s="147">
        <v>15.592151366503154</v>
      </c>
      <c r="J107" s="289">
        <v>0</v>
      </c>
      <c r="K107" s="290">
        <v>93.782704101727347</v>
      </c>
      <c r="L107" s="147">
        <v>4.3436673606031624</v>
      </c>
      <c r="M107" s="291">
        <v>1.8736285376694986</v>
      </c>
      <c r="N107" s="69">
        <v>98.375054896794026</v>
      </c>
      <c r="O107" s="147">
        <v>1.6249451032059727</v>
      </c>
      <c r="P107" s="289">
        <v>0</v>
      </c>
      <c r="Q107" s="313">
        <v>58.466468458254759</v>
      </c>
      <c r="R107" s="293">
        <v>22.112192131048925</v>
      </c>
      <c r="S107" s="314">
        <v>19.421339410696316</v>
      </c>
      <c r="T107" s="299">
        <v>28300</v>
      </c>
      <c r="U107" s="300">
        <v>707</v>
      </c>
      <c r="V107" s="147">
        <v>27.692307700000001</v>
      </c>
    </row>
    <row r="108" spans="1:22">
      <c r="A108" s="63" t="s">
        <v>1054</v>
      </c>
      <c r="B108" s="147">
        <v>18.031107738998482</v>
      </c>
      <c r="C108" s="147">
        <v>10.132776934749621</v>
      </c>
      <c r="D108" s="289">
        <v>71.8361153262519</v>
      </c>
      <c r="E108" s="290">
        <v>36.681094255578437</v>
      </c>
      <c r="F108" s="147">
        <v>46.022607891751058</v>
      </c>
      <c r="G108" s="291">
        <v>17.296297852670506</v>
      </c>
      <c r="H108" s="69">
        <v>85.945945945945951</v>
      </c>
      <c r="I108" s="147">
        <v>12.047389855609033</v>
      </c>
      <c r="J108" s="289">
        <v>2.0066641984450206</v>
      </c>
      <c r="K108" s="290">
        <v>96.921305182341655</v>
      </c>
      <c r="L108" s="147">
        <v>3.0786948176583491</v>
      </c>
      <c r="M108" s="291">
        <v>0</v>
      </c>
      <c r="N108" s="69">
        <v>94.387338880730951</v>
      </c>
      <c r="O108" s="147">
        <v>5.612661119269049</v>
      </c>
      <c r="P108" s="289">
        <v>0</v>
      </c>
      <c r="Q108" s="313">
        <v>52.524240192231062</v>
      </c>
      <c r="R108" s="293">
        <v>19.313667483729187</v>
      </c>
      <c r="S108" s="314">
        <v>28.162092324039751</v>
      </c>
      <c r="T108" s="299">
        <v>24000</v>
      </c>
      <c r="U108" s="300">
        <v>681</v>
      </c>
      <c r="V108" s="147">
        <v>31.3333333</v>
      </c>
    </row>
    <row r="109" spans="1:22">
      <c r="A109" s="63" t="s">
        <v>1055</v>
      </c>
      <c r="B109" s="147">
        <v>19.782414838594615</v>
      </c>
      <c r="C109" s="147">
        <v>14.521134296415195</v>
      </c>
      <c r="D109" s="289">
        <v>65.696450864990183</v>
      </c>
      <c r="E109" s="290">
        <v>18.32311335073766</v>
      </c>
      <c r="F109" s="147">
        <v>44.83941472891749</v>
      </c>
      <c r="G109" s="291">
        <v>36.837471920344846</v>
      </c>
      <c r="H109" s="69">
        <v>59.783797696415931</v>
      </c>
      <c r="I109" s="147">
        <v>32.423910945241616</v>
      </c>
      <c r="J109" s="289">
        <v>7.7922913583424487</v>
      </c>
      <c r="K109" s="290">
        <v>87.657124320817445</v>
      </c>
      <c r="L109" s="147">
        <v>12.33071121563539</v>
      </c>
      <c r="M109" s="291">
        <v>1.216446354715757E-2</v>
      </c>
      <c r="N109" s="69">
        <v>97.801824534161483</v>
      </c>
      <c r="O109" s="147">
        <v>2.1981754658385091</v>
      </c>
      <c r="P109" s="289">
        <v>0</v>
      </c>
      <c r="Q109" s="313">
        <v>51.438565375899103</v>
      </c>
      <c r="R109" s="293">
        <v>22.478405097382335</v>
      </c>
      <c r="S109" s="314">
        <v>26.083029526718558</v>
      </c>
      <c r="T109" s="299">
        <v>29900</v>
      </c>
      <c r="U109" s="300">
        <v>900</v>
      </c>
      <c r="V109" s="147">
        <v>30.068337100000001</v>
      </c>
    </row>
    <row r="110" spans="1:22">
      <c r="A110" s="63" t="s">
        <v>1056</v>
      </c>
      <c r="B110" s="147">
        <v>21.343496903287278</v>
      </c>
      <c r="C110" s="147">
        <v>17.694140066698427</v>
      </c>
      <c r="D110" s="289">
        <v>60.962363030014288</v>
      </c>
      <c r="E110" s="290">
        <v>37.114211790796524</v>
      </c>
      <c r="F110" s="147">
        <v>44.446497874699688</v>
      </c>
      <c r="G110" s="291">
        <v>18.439290334503788</v>
      </c>
      <c r="H110" s="69">
        <v>82.227940566116047</v>
      </c>
      <c r="I110" s="147">
        <v>17.772059433883953</v>
      </c>
      <c r="J110" s="289">
        <v>0</v>
      </c>
      <c r="K110" s="290">
        <v>95.766758494031222</v>
      </c>
      <c r="L110" s="147">
        <v>2.3140495867768593</v>
      </c>
      <c r="M110" s="291">
        <v>1.9191919191919191</v>
      </c>
      <c r="N110" s="69">
        <v>97.16563330380869</v>
      </c>
      <c r="O110" s="147">
        <v>2.8343666961913199</v>
      </c>
      <c r="P110" s="289">
        <v>0</v>
      </c>
      <c r="Q110" s="313">
        <v>53.128254883216577</v>
      </c>
      <c r="R110" s="293">
        <v>22.621884229600354</v>
      </c>
      <c r="S110" s="314">
        <v>24.249860887183072</v>
      </c>
      <c r="T110" s="299">
        <v>24000</v>
      </c>
      <c r="U110" s="300">
        <v>640</v>
      </c>
      <c r="V110" s="147">
        <v>30.6</v>
      </c>
    </row>
    <row r="111" spans="1:22">
      <c r="A111" s="148" t="s">
        <v>481</v>
      </c>
      <c r="B111" s="149">
        <v>15.535854551374936</v>
      </c>
      <c r="C111" s="149">
        <v>10.171344195494369</v>
      </c>
      <c r="D111" s="149">
        <v>74.292801253130676</v>
      </c>
      <c r="E111" s="149">
        <v>23.024912050402982</v>
      </c>
      <c r="F111" s="149">
        <v>45.769534841846053</v>
      </c>
      <c r="G111" s="149">
        <v>31.20555310775098</v>
      </c>
      <c r="H111" s="149">
        <v>59.917734494077415</v>
      </c>
      <c r="I111" s="149">
        <v>34.721331498801341</v>
      </c>
      <c r="J111" s="149">
        <v>5.3609340071212497</v>
      </c>
      <c r="K111" s="149">
        <v>87.365368868850666</v>
      </c>
      <c r="L111" s="149">
        <v>11.385064119699736</v>
      </c>
      <c r="M111" s="149">
        <v>1.2495670114496009</v>
      </c>
      <c r="N111" s="149">
        <v>97.687543677420891</v>
      </c>
      <c r="O111" s="149">
        <v>2.2626210475977797</v>
      </c>
      <c r="P111" s="149">
        <v>4.9835274981366584E-2</v>
      </c>
      <c r="Q111" s="149">
        <v>51.219384588634945</v>
      </c>
      <c r="R111" s="149">
        <v>22.577032017789563</v>
      </c>
      <c r="S111" s="302">
        <v>26.203583393575506</v>
      </c>
      <c r="T111" s="151">
        <v>31086.111111111109</v>
      </c>
      <c r="U111" s="152">
        <v>852.92222222222222</v>
      </c>
      <c r="V111" s="312">
        <v>30.985807808888882</v>
      </c>
    </row>
    <row r="112" spans="1:22">
      <c r="A112" s="451"/>
      <c r="B112" s="451"/>
      <c r="C112" s="451"/>
      <c r="D112" s="451"/>
      <c r="E112" s="451"/>
      <c r="F112" s="451"/>
      <c r="G112" s="451"/>
      <c r="H112" s="451"/>
      <c r="I112" s="451"/>
      <c r="J112" s="451"/>
      <c r="K112" s="451"/>
      <c r="L112" s="451"/>
      <c r="M112" s="451"/>
      <c r="N112" s="451"/>
      <c r="O112" s="451"/>
      <c r="P112" s="451"/>
      <c r="Q112" s="451"/>
      <c r="R112" s="451"/>
      <c r="S112" s="451"/>
      <c r="T112" s="451"/>
      <c r="U112" s="451"/>
      <c r="V112" s="451"/>
    </row>
    <row r="113" spans="1:22">
      <c r="A113" s="159" t="s">
        <v>482</v>
      </c>
      <c r="B113" s="327">
        <v>16.724071270220037</v>
      </c>
      <c r="C113" s="327">
        <v>11.4486484284255</v>
      </c>
      <c r="D113" s="328">
        <v>71.827280301354463</v>
      </c>
      <c r="E113" s="329">
        <v>24.053636242693671</v>
      </c>
      <c r="F113" s="327">
        <v>41.211540674537076</v>
      </c>
      <c r="G113" s="330">
        <v>34.734823082769253</v>
      </c>
      <c r="H113" s="331">
        <v>54.582497217101448</v>
      </c>
      <c r="I113" s="327">
        <v>36.29938752431849</v>
      </c>
      <c r="J113" s="328">
        <v>9.1181152585800653</v>
      </c>
      <c r="K113" s="329">
        <v>80.228762900155772</v>
      </c>
      <c r="L113" s="327">
        <v>17.492729972552848</v>
      </c>
      <c r="M113" s="330">
        <v>2.2785071272913835</v>
      </c>
      <c r="N113" s="331">
        <v>95.225229832315094</v>
      </c>
      <c r="O113" s="327">
        <v>4.6454087177027166</v>
      </c>
      <c r="P113" s="328">
        <v>0.12936144998218485</v>
      </c>
      <c r="Q113" s="161">
        <v>50.978128325342496</v>
      </c>
      <c r="R113" s="160">
        <v>22.543249091854591</v>
      </c>
      <c r="S113" s="332">
        <v>26.478622582802906</v>
      </c>
      <c r="T113" s="325">
        <v>32700</v>
      </c>
      <c r="U113" s="325">
        <v>900</v>
      </c>
      <c r="V113" s="326">
        <v>31.08</v>
      </c>
    </row>
    <row r="115" spans="1:22">
      <c r="A115" s="444" t="s">
        <v>1057</v>
      </c>
      <c r="B115" s="444"/>
      <c r="C115" s="444"/>
      <c r="D115" s="444"/>
      <c r="E115" s="444"/>
      <c r="F115" s="444"/>
      <c r="G115" s="444"/>
      <c r="H115" s="444"/>
      <c r="I115" s="444"/>
      <c r="J115" s="444"/>
      <c r="K115" s="165"/>
      <c r="L115" s="165"/>
      <c r="M115" s="165"/>
      <c r="N115" s="165"/>
      <c r="O115" s="165"/>
      <c r="P115" s="165"/>
    </row>
    <row r="116" spans="1:22" ht="15" customHeight="1">
      <c r="A116" s="444"/>
      <c r="B116" s="444"/>
      <c r="C116" s="444"/>
      <c r="D116" s="444"/>
      <c r="E116" s="444"/>
      <c r="F116" s="444"/>
      <c r="G116" s="444"/>
      <c r="H116" s="444"/>
      <c r="I116" s="444"/>
      <c r="J116" s="444"/>
    </row>
    <row r="117" spans="1:22" ht="15" customHeight="1">
      <c r="A117" s="444"/>
      <c r="B117" s="444"/>
      <c r="C117" s="444"/>
      <c r="D117" s="444"/>
      <c r="E117" s="444"/>
      <c r="F117" s="444"/>
      <c r="G117" s="444"/>
      <c r="H117" s="444"/>
      <c r="I117" s="444"/>
      <c r="J117" s="444"/>
      <c r="K117" s="72"/>
      <c r="L117" s="72"/>
      <c r="M117" s="72"/>
      <c r="N117" s="72"/>
      <c r="O117" s="72"/>
      <c r="P117" s="72"/>
      <c r="Q117" s="72"/>
      <c r="R117" s="72"/>
      <c r="S117" s="72"/>
    </row>
    <row r="118" spans="1:22">
      <c r="A118" s="166" t="s">
        <v>287</v>
      </c>
      <c r="B118" s="278"/>
      <c r="D118" s="72"/>
      <c r="E118" s="72"/>
      <c r="F118" s="72"/>
      <c r="G118" s="72"/>
      <c r="H118" s="72"/>
      <c r="I118" s="72"/>
      <c r="J118" s="72"/>
      <c r="K118" s="72"/>
      <c r="L118" s="72"/>
      <c r="M118" s="72"/>
      <c r="N118" s="72"/>
      <c r="O118" s="72"/>
      <c r="P118" s="72"/>
      <c r="Q118" s="72"/>
      <c r="R118" s="72"/>
      <c r="S118" s="72"/>
    </row>
    <row r="119" spans="1:22">
      <c r="A119" s="278"/>
      <c r="B119" s="278"/>
      <c r="D119" s="72"/>
      <c r="E119" s="72"/>
      <c r="F119" s="72"/>
      <c r="G119" s="72"/>
      <c r="H119" s="72"/>
      <c r="I119" s="72"/>
      <c r="J119" s="72"/>
      <c r="K119" s="72"/>
      <c r="L119" s="72"/>
      <c r="M119" s="72"/>
      <c r="N119" s="72"/>
      <c r="O119" s="72"/>
      <c r="P119" s="72"/>
      <c r="Q119" s="72"/>
      <c r="R119" s="72"/>
      <c r="S119" s="72"/>
    </row>
    <row r="120" spans="1:22">
      <c r="A120" s="278"/>
      <c r="B120" s="278"/>
      <c r="D120" s="72"/>
      <c r="E120" s="72"/>
      <c r="F120" s="72"/>
      <c r="G120" s="72"/>
      <c r="H120" s="72"/>
      <c r="I120" s="72"/>
      <c r="J120" s="72"/>
      <c r="K120" s="72"/>
      <c r="L120" s="72"/>
      <c r="M120" s="72"/>
      <c r="N120" s="72"/>
      <c r="O120" s="72"/>
      <c r="P120" s="72"/>
      <c r="Q120" s="72"/>
      <c r="R120" s="72"/>
      <c r="S120" s="72"/>
    </row>
    <row r="121" spans="1:22">
      <c r="A121" s="278"/>
      <c r="B121" s="278"/>
      <c r="D121" s="72"/>
      <c r="E121" s="72"/>
      <c r="F121" s="72"/>
      <c r="G121" s="72"/>
      <c r="H121" s="72"/>
      <c r="I121" s="72"/>
      <c r="J121" s="72"/>
      <c r="K121" s="72"/>
      <c r="L121" s="72"/>
      <c r="M121" s="72"/>
      <c r="N121" s="72"/>
      <c r="O121" s="72"/>
      <c r="P121" s="72"/>
      <c r="Q121" s="72"/>
      <c r="R121" s="72"/>
      <c r="S121" s="72"/>
    </row>
    <row r="122" spans="1:22">
      <c r="A122" s="278"/>
      <c r="B122" s="278"/>
      <c r="D122" s="72"/>
      <c r="E122" s="72"/>
      <c r="F122" s="72"/>
      <c r="G122" s="72"/>
      <c r="H122" s="72"/>
      <c r="I122" s="72"/>
      <c r="J122" s="72"/>
      <c r="K122" s="72"/>
      <c r="L122" s="72"/>
      <c r="M122" s="72"/>
      <c r="N122" s="72"/>
      <c r="O122" s="72"/>
      <c r="P122" s="72"/>
      <c r="Q122" s="72"/>
      <c r="R122" s="72"/>
      <c r="S122" s="72"/>
    </row>
    <row r="123" spans="1:22">
      <c r="B123" s="278"/>
      <c r="D123" s="72"/>
      <c r="E123" s="72"/>
      <c r="F123" s="72"/>
      <c r="G123" s="72"/>
      <c r="H123" s="72"/>
      <c r="I123" s="72"/>
      <c r="J123" s="72"/>
      <c r="K123" s="72"/>
      <c r="L123" s="72"/>
      <c r="M123" s="72"/>
      <c r="N123" s="72"/>
      <c r="O123" s="72"/>
      <c r="P123" s="72"/>
      <c r="Q123" s="72"/>
      <c r="R123" s="72"/>
      <c r="S123" s="72"/>
    </row>
    <row r="124" spans="1:22" ht="15" customHeight="1">
      <c r="A124" s="278"/>
      <c r="B124" s="278"/>
      <c r="D124" s="72"/>
      <c r="E124" s="72"/>
      <c r="F124" s="72"/>
      <c r="G124" s="72"/>
      <c r="H124" s="72"/>
      <c r="I124" s="72"/>
      <c r="J124" s="72"/>
      <c r="K124" s="72"/>
      <c r="L124" s="72"/>
      <c r="M124" s="72"/>
      <c r="N124" s="72"/>
      <c r="O124" s="72"/>
      <c r="P124" s="72"/>
      <c r="Q124" s="72"/>
      <c r="R124" s="72"/>
      <c r="S124" s="72"/>
    </row>
    <row r="125" spans="1:22" ht="15" customHeight="1">
      <c r="D125" s="72"/>
      <c r="E125" s="72"/>
      <c r="F125" s="72"/>
      <c r="G125" s="72"/>
      <c r="H125" s="72"/>
      <c r="I125" s="72"/>
      <c r="J125" s="72"/>
      <c r="K125" s="72"/>
      <c r="L125" s="72"/>
      <c r="M125" s="72"/>
      <c r="N125" s="72"/>
      <c r="O125" s="72"/>
      <c r="P125" s="72"/>
      <c r="Q125" s="72"/>
      <c r="R125" s="72"/>
      <c r="S125" s="72"/>
    </row>
    <row r="126" spans="1:22">
      <c r="B126" s="72"/>
      <c r="C126" s="72"/>
      <c r="D126" s="72"/>
      <c r="E126" s="72"/>
      <c r="F126" s="72"/>
      <c r="G126" s="72"/>
      <c r="H126" s="72"/>
      <c r="I126" s="72"/>
      <c r="J126" s="72"/>
      <c r="K126" s="72"/>
      <c r="L126" s="72"/>
      <c r="M126" s="72"/>
      <c r="N126" s="72"/>
      <c r="O126" s="72"/>
      <c r="P126" s="72"/>
      <c r="Q126" s="72"/>
      <c r="R126" s="72"/>
      <c r="S126" s="72"/>
    </row>
    <row r="127" spans="1:22">
      <c r="B127" s="72"/>
      <c r="C127" s="72"/>
      <c r="D127" s="72"/>
      <c r="E127" s="72"/>
      <c r="F127" s="72"/>
      <c r="G127" s="72"/>
      <c r="H127" s="72"/>
      <c r="I127" s="72"/>
      <c r="J127" s="72"/>
      <c r="K127" s="72"/>
      <c r="L127" s="72"/>
      <c r="M127" s="72"/>
      <c r="N127" s="72"/>
      <c r="O127" s="72"/>
      <c r="P127" s="72"/>
      <c r="Q127" s="72"/>
      <c r="R127" s="72"/>
      <c r="S127" s="72"/>
    </row>
    <row r="128" spans="1:22">
      <c r="B128" s="72"/>
      <c r="C128" s="72"/>
      <c r="D128" s="72"/>
      <c r="E128" s="72"/>
      <c r="F128" s="72"/>
      <c r="G128" s="72"/>
      <c r="H128" s="72"/>
      <c r="I128" s="72"/>
      <c r="J128" s="72"/>
      <c r="K128" s="72"/>
      <c r="L128" s="72"/>
      <c r="M128" s="72"/>
      <c r="N128" s="72"/>
      <c r="O128" s="72"/>
      <c r="P128" s="72"/>
      <c r="Q128" s="72"/>
      <c r="R128" s="72"/>
      <c r="S128" s="72"/>
    </row>
    <row r="129" spans="2:19">
      <c r="B129" s="72"/>
      <c r="C129" s="72"/>
      <c r="D129" s="72"/>
      <c r="E129" s="72"/>
      <c r="F129" s="72"/>
      <c r="G129" s="72"/>
      <c r="H129" s="72"/>
      <c r="I129" s="72"/>
      <c r="J129" s="72"/>
      <c r="K129" s="72"/>
      <c r="L129" s="72"/>
      <c r="M129" s="72"/>
      <c r="N129" s="72"/>
      <c r="O129" s="72"/>
      <c r="P129" s="72"/>
      <c r="Q129" s="72"/>
      <c r="R129" s="72"/>
      <c r="S129" s="72"/>
    </row>
    <row r="130" spans="2:19">
      <c r="B130" s="72"/>
      <c r="C130" s="72"/>
      <c r="D130" s="72"/>
      <c r="E130" s="72"/>
      <c r="F130" s="72"/>
      <c r="G130" s="72"/>
      <c r="H130" s="72"/>
      <c r="I130" s="72"/>
      <c r="J130" s="72"/>
      <c r="K130" s="72"/>
      <c r="L130" s="72"/>
      <c r="M130" s="72"/>
      <c r="N130" s="72"/>
      <c r="O130" s="72"/>
      <c r="P130" s="72"/>
      <c r="Q130" s="72"/>
      <c r="R130" s="72"/>
      <c r="S130" s="72"/>
    </row>
    <row r="131" spans="2:19">
      <c r="B131" s="72"/>
      <c r="C131" s="72"/>
      <c r="D131" s="72"/>
      <c r="E131" s="72"/>
      <c r="F131" s="72"/>
      <c r="G131" s="72"/>
      <c r="H131" s="72"/>
      <c r="I131" s="72"/>
      <c r="J131" s="72"/>
      <c r="K131" s="72"/>
      <c r="L131" s="72"/>
      <c r="M131" s="72"/>
      <c r="N131" s="72"/>
      <c r="O131" s="72"/>
      <c r="P131" s="72"/>
      <c r="Q131" s="72"/>
      <c r="R131" s="72"/>
      <c r="S131" s="72"/>
    </row>
    <row r="132" spans="2:19">
      <c r="B132" s="72"/>
      <c r="C132" s="72"/>
      <c r="D132" s="72"/>
      <c r="E132" s="72"/>
      <c r="F132" s="72"/>
      <c r="G132" s="72"/>
      <c r="H132" s="72"/>
      <c r="I132" s="72"/>
      <c r="J132" s="72"/>
      <c r="K132" s="72"/>
      <c r="L132" s="72"/>
      <c r="M132" s="72"/>
      <c r="N132" s="72"/>
      <c r="O132" s="72"/>
      <c r="P132" s="72"/>
      <c r="Q132" s="72"/>
      <c r="R132" s="72"/>
      <c r="S132" s="72"/>
    </row>
    <row r="133" spans="2:19">
      <c r="B133" s="72"/>
      <c r="C133" s="72"/>
      <c r="D133" s="72"/>
      <c r="E133" s="72"/>
      <c r="F133" s="72"/>
      <c r="G133" s="72"/>
      <c r="H133" s="72"/>
      <c r="I133" s="72"/>
      <c r="J133" s="72"/>
      <c r="K133" s="72"/>
      <c r="L133" s="72"/>
      <c r="M133" s="72"/>
      <c r="N133" s="72"/>
      <c r="O133" s="72"/>
      <c r="P133" s="72"/>
      <c r="Q133" s="72"/>
      <c r="R133" s="72"/>
      <c r="S133" s="72"/>
    </row>
    <row r="134" spans="2:19">
      <c r="B134" s="72"/>
      <c r="C134" s="72"/>
      <c r="D134" s="72"/>
      <c r="E134" s="72"/>
      <c r="F134" s="72"/>
      <c r="G134" s="72"/>
      <c r="H134" s="72"/>
      <c r="I134" s="72"/>
      <c r="J134" s="72"/>
      <c r="K134" s="72"/>
      <c r="L134" s="72"/>
      <c r="M134" s="72"/>
      <c r="N134" s="72"/>
      <c r="O134" s="72"/>
      <c r="P134" s="72"/>
      <c r="Q134" s="72"/>
      <c r="R134" s="72"/>
      <c r="S134" s="72"/>
    </row>
    <row r="135" spans="2:19">
      <c r="B135" s="72"/>
      <c r="C135" s="72"/>
      <c r="D135" s="72"/>
      <c r="E135" s="72"/>
      <c r="F135" s="72"/>
      <c r="G135" s="72"/>
      <c r="H135" s="72"/>
      <c r="I135" s="72"/>
      <c r="J135" s="72"/>
      <c r="K135" s="72"/>
      <c r="L135" s="72"/>
      <c r="M135" s="72"/>
      <c r="N135" s="72"/>
      <c r="O135" s="72"/>
      <c r="P135" s="72"/>
      <c r="Q135" s="72"/>
      <c r="R135" s="72"/>
      <c r="S135" s="72"/>
    </row>
    <row r="136" spans="2:19">
      <c r="B136" s="72"/>
      <c r="C136" s="72"/>
      <c r="D136" s="72"/>
      <c r="E136" s="72"/>
      <c r="F136" s="72"/>
      <c r="G136" s="72"/>
      <c r="H136" s="72"/>
      <c r="I136" s="72"/>
      <c r="J136" s="72"/>
      <c r="K136" s="72"/>
      <c r="L136" s="72"/>
      <c r="M136" s="72"/>
      <c r="N136" s="72"/>
      <c r="O136" s="72"/>
      <c r="P136" s="72"/>
      <c r="Q136" s="72"/>
      <c r="R136" s="72"/>
      <c r="S136" s="72"/>
    </row>
    <row r="137" spans="2:19">
      <c r="B137" s="72"/>
      <c r="C137" s="72"/>
      <c r="D137" s="72"/>
      <c r="E137" s="72"/>
      <c r="F137" s="72"/>
      <c r="G137" s="72"/>
      <c r="H137" s="72"/>
      <c r="I137" s="72"/>
      <c r="J137" s="72"/>
      <c r="K137" s="72"/>
      <c r="L137" s="72"/>
      <c r="M137" s="72"/>
      <c r="N137" s="72"/>
      <c r="O137" s="72"/>
      <c r="P137" s="72"/>
      <c r="Q137" s="72"/>
      <c r="R137" s="72"/>
      <c r="S137" s="72"/>
    </row>
    <row r="138" spans="2:19">
      <c r="B138" s="72"/>
      <c r="C138" s="72"/>
      <c r="D138" s="72"/>
      <c r="E138" s="72"/>
      <c r="F138" s="72"/>
      <c r="G138" s="72"/>
      <c r="H138" s="72"/>
      <c r="I138" s="72"/>
      <c r="J138" s="72"/>
      <c r="K138" s="72"/>
      <c r="L138" s="72"/>
      <c r="M138" s="72"/>
      <c r="N138" s="72"/>
      <c r="O138" s="72"/>
      <c r="P138" s="72"/>
      <c r="Q138" s="72"/>
      <c r="R138" s="72"/>
      <c r="S138" s="72"/>
    </row>
    <row r="139" spans="2:19">
      <c r="B139" s="72"/>
      <c r="C139" s="72"/>
      <c r="D139" s="72"/>
      <c r="E139" s="72"/>
      <c r="F139" s="72"/>
      <c r="G139" s="72"/>
      <c r="H139" s="72"/>
      <c r="I139" s="72"/>
      <c r="J139" s="72"/>
      <c r="K139" s="72"/>
      <c r="L139" s="72"/>
      <c r="M139" s="72"/>
      <c r="N139" s="72"/>
      <c r="O139" s="72"/>
      <c r="P139" s="72"/>
      <c r="Q139" s="72"/>
      <c r="R139" s="72"/>
      <c r="S139" s="72"/>
    </row>
    <row r="140" spans="2:19">
      <c r="B140" s="72"/>
      <c r="C140" s="72"/>
      <c r="D140" s="72"/>
      <c r="E140" s="72"/>
      <c r="F140" s="72"/>
      <c r="G140" s="72"/>
      <c r="H140" s="72"/>
      <c r="I140" s="72"/>
      <c r="J140" s="72"/>
      <c r="K140" s="72"/>
      <c r="L140" s="72"/>
      <c r="M140" s="72"/>
      <c r="N140" s="72"/>
      <c r="O140" s="72"/>
      <c r="P140" s="72"/>
      <c r="Q140" s="72"/>
      <c r="R140" s="72"/>
      <c r="S140" s="72"/>
    </row>
    <row r="141" spans="2:19">
      <c r="B141" s="72"/>
      <c r="C141" s="72"/>
      <c r="D141" s="72"/>
      <c r="E141" s="72"/>
      <c r="F141" s="72"/>
      <c r="G141" s="72"/>
      <c r="H141" s="72"/>
      <c r="I141" s="72"/>
      <c r="J141" s="72"/>
      <c r="K141" s="72"/>
      <c r="L141" s="72"/>
      <c r="M141" s="72"/>
      <c r="N141" s="72"/>
      <c r="O141" s="72"/>
      <c r="P141" s="72"/>
      <c r="Q141" s="72"/>
      <c r="R141" s="72"/>
      <c r="S141" s="72"/>
    </row>
    <row r="142" spans="2:19">
      <c r="B142" s="72"/>
      <c r="C142" s="72"/>
      <c r="D142" s="72"/>
      <c r="E142" s="72"/>
      <c r="F142" s="72"/>
      <c r="G142" s="72"/>
      <c r="H142" s="72"/>
      <c r="I142" s="72"/>
      <c r="J142" s="72"/>
      <c r="K142" s="72"/>
      <c r="L142" s="72"/>
      <c r="M142" s="72"/>
      <c r="N142" s="72"/>
      <c r="O142" s="72"/>
      <c r="P142" s="72"/>
      <c r="Q142" s="72"/>
      <c r="R142" s="72"/>
      <c r="S142" s="72"/>
    </row>
    <row r="143" spans="2:19">
      <c r="B143" s="72"/>
      <c r="C143" s="72"/>
      <c r="D143" s="72"/>
      <c r="E143" s="72"/>
      <c r="F143" s="72"/>
      <c r="G143" s="72"/>
      <c r="H143" s="72"/>
      <c r="I143" s="72"/>
      <c r="J143" s="72"/>
      <c r="K143" s="72"/>
      <c r="L143" s="72"/>
      <c r="M143" s="72"/>
      <c r="N143" s="72"/>
      <c r="O143" s="72"/>
      <c r="P143" s="72"/>
      <c r="Q143" s="72"/>
      <c r="R143" s="72"/>
      <c r="S143" s="72"/>
    </row>
    <row r="144" spans="2:19">
      <c r="B144" s="72"/>
      <c r="C144" s="72"/>
      <c r="D144" s="72"/>
      <c r="E144" s="72"/>
      <c r="F144" s="72"/>
      <c r="G144" s="72"/>
      <c r="H144" s="72"/>
      <c r="I144" s="72"/>
      <c r="J144" s="72"/>
      <c r="K144" s="72"/>
      <c r="L144" s="72"/>
      <c r="M144" s="72"/>
      <c r="N144" s="72"/>
      <c r="O144" s="72"/>
      <c r="P144" s="72"/>
      <c r="Q144" s="72"/>
      <c r="R144" s="72"/>
      <c r="S144" s="72"/>
    </row>
    <row r="145" spans="2:19">
      <c r="B145" s="72"/>
      <c r="C145" s="72"/>
      <c r="D145" s="72"/>
      <c r="E145" s="72"/>
      <c r="F145" s="72"/>
      <c r="G145" s="72"/>
      <c r="H145" s="72"/>
      <c r="I145" s="72"/>
      <c r="J145" s="72"/>
      <c r="K145" s="72"/>
      <c r="L145" s="72"/>
      <c r="M145" s="72"/>
      <c r="N145" s="72"/>
      <c r="O145" s="72"/>
      <c r="P145" s="72"/>
      <c r="Q145" s="72"/>
      <c r="R145" s="72"/>
      <c r="S145" s="72"/>
    </row>
    <row r="146" spans="2:19">
      <c r="B146" s="72"/>
      <c r="C146" s="72"/>
      <c r="D146" s="72"/>
      <c r="E146" s="72"/>
      <c r="F146" s="72"/>
      <c r="G146" s="72"/>
      <c r="H146" s="72"/>
      <c r="I146" s="72"/>
      <c r="J146" s="72"/>
      <c r="K146" s="72"/>
      <c r="L146" s="72"/>
      <c r="M146" s="72"/>
      <c r="N146" s="72"/>
      <c r="O146" s="72"/>
      <c r="P146" s="72"/>
      <c r="Q146" s="72"/>
      <c r="R146" s="72"/>
      <c r="S146" s="72"/>
    </row>
    <row r="147" spans="2:19">
      <c r="B147" s="72"/>
      <c r="C147" s="72"/>
      <c r="D147" s="72"/>
      <c r="E147" s="72"/>
      <c r="F147" s="72"/>
      <c r="G147" s="72"/>
      <c r="H147" s="72"/>
      <c r="I147" s="72"/>
      <c r="J147" s="72"/>
      <c r="K147" s="72"/>
      <c r="L147" s="72"/>
      <c r="M147" s="72"/>
      <c r="N147" s="72"/>
      <c r="O147" s="72"/>
      <c r="P147" s="72"/>
      <c r="Q147" s="72"/>
      <c r="R147" s="72"/>
      <c r="S147" s="72"/>
    </row>
    <row r="148" spans="2:19">
      <c r="B148" s="72"/>
      <c r="C148" s="72"/>
      <c r="D148" s="72"/>
      <c r="E148" s="72"/>
      <c r="F148" s="72"/>
      <c r="G148" s="72"/>
      <c r="H148" s="72"/>
      <c r="I148" s="72"/>
      <c r="J148" s="72"/>
      <c r="K148" s="72"/>
      <c r="L148" s="72"/>
      <c r="M148" s="72"/>
      <c r="N148" s="72"/>
      <c r="O148" s="72"/>
      <c r="P148" s="72"/>
      <c r="Q148" s="72"/>
      <c r="R148" s="72"/>
      <c r="S148" s="72"/>
    </row>
    <row r="149" spans="2:19">
      <c r="B149" s="72"/>
      <c r="C149" s="72"/>
      <c r="D149" s="72"/>
      <c r="E149" s="72"/>
      <c r="F149" s="72"/>
      <c r="G149" s="72"/>
      <c r="H149" s="72"/>
      <c r="I149" s="72"/>
      <c r="J149" s="72"/>
      <c r="K149" s="72"/>
      <c r="L149" s="72"/>
      <c r="M149" s="72"/>
      <c r="N149" s="72"/>
      <c r="O149" s="72"/>
      <c r="P149" s="72"/>
      <c r="Q149" s="72"/>
      <c r="R149" s="72"/>
      <c r="S149" s="72"/>
    </row>
    <row r="150" spans="2:19">
      <c r="B150" s="72"/>
      <c r="C150" s="72"/>
      <c r="D150" s="72"/>
      <c r="E150" s="72"/>
      <c r="F150" s="72"/>
      <c r="G150" s="72"/>
      <c r="H150" s="72"/>
      <c r="I150" s="72"/>
      <c r="J150" s="72"/>
      <c r="K150" s="72"/>
      <c r="L150" s="72"/>
      <c r="M150" s="72"/>
      <c r="N150" s="72"/>
      <c r="O150" s="72"/>
      <c r="P150" s="72"/>
      <c r="Q150" s="72"/>
      <c r="R150" s="72"/>
      <c r="S150" s="72"/>
    </row>
    <row r="151" spans="2:19">
      <c r="B151" s="72"/>
      <c r="C151" s="72"/>
      <c r="D151" s="72"/>
      <c r="E151" s="72"/>
      <c r="F151" s="72"/>
      <c r="G151" s="72"/>
      <c r="H151" s="72"/>
      <c r="I151" s="72"/>
      <c r="J151" s="72"/>
      <c r="K151" s="72"/>
      <c r="L151" s="72"/>
      <c r="M151" s="72"/>
      <c r="N151" s="72"/>
      <c r="O151" s="72"/>
      <c r="P151" s="72"/>
      <c r="Q151" s="72"/>
      <c r="R151" s="72"/>
      <c r="S151" s="72"/>
    </row>
    <row r="152" spans="2:19">
      <c r="B152" s="72"/>
      <c r="C152" s="72"/>
      <c r="D152" s="72"/>
      <c r="E152" s="72"/>
      <c r="F152" s="72"/>
      <c r="G152" s="72"/>
      <c r="H152" s="72"/>
      <c r="I152" s="72"/>
      <c r="J152" s="72"/>
      <c r="K152" s="72"/>
      <c r="L152" s="72"/>
      <c r="M152" s="72"/>
      <c r="N152" s="72"/>
      <c r="O152" s="72"/>
      <c r="P152" s="72"/>
      <c r="Q152" s="72"/>
      <c r="R152" s="72"/>
      <c r="S152" s="72"/>
    </row>
    <row r="153" spans="2:19">
      <c r="B153" s="72"/>
      <c r="C153" s="72"/>
      <c r="D153" s="72"/>
      <c r="E153" s="72"/>
      <c r="F153" s="72"/>
      <c r="G153" s="72"/>
      <c r="H153" s="72"/>
      <c r="I153" s="72"/>
      <c r="J153" s="72"/>
      <c r="K153" s="72"/>
      <c r="L153" s="72"/>
      <c r="M153" s="72"/>
      <c r="N153" s="72"/>
      <c r="O153" s="72"/>
      <c r="P153" s="72"/>
      <c r="Q153" s="72"/>
      <c r="R153" s="72"/>
      <c r="S153" s="72"/>
    </row>
    <row r="154" spans="2:19">
      <c r="B154" s="72"/>
      <c r="C154" s="72"/>
      <c r="D154" s="72"/>
      <c r="E154" s="72"/>
      <c r="F154" s="72"/>
      <c r="G154" s="72"/>
      <c r="H154" s="72"/>
      <c r="I154" s="72"/>
      <c r="J154" s="72"/>
      <c r="K154" s="72"/>
      <c r="L154" s="72"/>
      <c r="M154" s="72"/>
      <c r="N154" s="72"/>
      <c r="O154" s="72"/>
      <c r="P154" s="72"/>
      <c r="Q154" s="72"/>
      <c r="R154" s="72"/>
      <c r="S154" s="72"/>
    </row>
    <row r="155" spans="2:19">
      <c r="B155" s="72"/>
      <c r="C155" s="72"/>
      <c r="D155" s="72"/>
      <c r="E155" s="72"/>
      <c r="F155" s="72"/>
      <c r="G155" s="72"/>
      <c r="H155" s="72"/>
      <c r="I155" s="72"/>
      <c r="J155" s="72"/>
      <c r="K155" s="72"/>
      <c r="L155" s="72"/>
      <c r="M155" s="72"/>
      <c r="N155" s="72"/>
      <c r="O155" s="72"/>
      <c r="P155" s="72"/>
      <c r="Q155" s="72"/>
      <c r="R155" s="72"/>
      <c r="S155" s="72"/>
    </row>
    <row r="156" spans="2:19">
      <c r="B156" s="72"/>
      <c r="C156" s="72"/>
      <c r="D156" s="72"/>
      <c r="E156" s="72"/>
      <c r="F156" s="72"/>
      <c r="G156" s="72"/>
      <c r="H156" s="72"/>
      <c r="I156" s="72"/>
      <c r="J156" s="72"/>
      <c r="K156" s="72"/>
      <c r="L156" s="72"/>
      <c r="M156" s="72"/>
      <c r="N156" s="72"/>
      <c r="O156" s="72"/>
      <c r="P156" s="72"/>
      <c r="Q156" s="72"/>
      <c r="R156" s="72"/>
      <c r="S156" s="72"/>
    </row>
    <row r="157" spans="2:19">
      <c r="B157" s="72"/>
      <c r="C157" s="72"/>
      <c r="D157" s="72"/>
      <c r="E157" s="72"/>
      <c r="F157" s="72"/>
      <c r="G157" s="72"/>
      <c r="H157" s="72"/>
      <c r="I157" s="72"/>
      <c r="J157" s="72"/>
      <c r="K157" s="72"/>
      <c r="L157" s="72"/>
      <c r="M157" s="72"/>
      <c r="N157" s="72"/>
      <c r="O157" s="72"/>
      <c r="P157" s="72"/>
      <c r="Q157" s="72"/>
      <c r="R157" s="72"/>
      <c r="S157" s="72"/>
    </row>
    <row r="158" spans="2:19">
      <c r="B158" s="72"/>
      <c r="C158" s="72"/>
      <c r="D158" s="72"/>
      <c r="E158" s="72"/>
      <c r="F158" s="72"/>
      <c r="G158" s="72"/>
      <c r="H158" s="72"/>
      <c r="I158" s="72"/>
      <c r="J158" s="72"/>
      <c r="K158" s="72"/>
      <c r="L158" s="72"/>
      <c r="M158" s="72"/>
      <c r="N158" s="72"/>
      <c r="O158" s="72"/>
      <c r="P158" s="72"/>
      <c r="Q158" s="72"/>
      <c r="R158" s="72"/>
      <c r="S158" s="72"/>
    </row>
    <row r="159" spans="2:19">
      <c r="B159" s="72"/>
      <c r="C159" s="72"/>
      <c r="D159" s="72"/>
      <c r="E159" s="72"/>
      <c r="F159" s="72"/>
      <c r="G159" s="72"/>
      <c r="H159" s="72"/>
      <c r="I159" s="72"/>
      <c r="J159" s="72"/>
      <c r="K159" s="72"/>
      <c r="L159" s="72"/>
      <c r="M159" s="72"/>
      <c r="N159" s="72"/>
      <c r="O159" s="72"/>
      <c r="P159" s="72"/>
      <c r="Q159" s="72"/>
      <c r="R159" s="72"/>
      <c r="S159" s="72"/>
    </row>
    <row r="160" spans="2:19">
      <c r="B160" s="72"/>
      <c r="C160" s="72"/>
      <c r="D160" s="72"/>
      <c r="E160" s="72"/>
      <c r="F160" s="72"/>
      <c r="G160" s="72"/>
      <c r="H160" s="72"/>
      <c r="I160" s="72"/>
      <c r="J160" s="72"/>
      <c r="K160" s="72"/>
      <c r="L160" s="72"/>
      <c r="M160" s="72"/>
      <c r="N160" s="72"/>
      <c r="O160" s="72"/>
      <c r="P160" s="72"/>
      <c r="Q160" s="72"/>
      <c r="R160" s="72"/>
      <c r="S160" s="72"/>
    </row>
    <row r="161" spans="2:19">
      <c r="B161" s="72"/>
      <c r="C161" s="72"/>
      <c r="D161" s="72"/>
      <c r="E161" s="72"/>
      <c r="F161" s="72"/>
      <c r="G161" s="72"/>
      <c r="H161" s="72"/>
      <c r="I161" s="72"/>
      <c r="J161" s="72"/>
      <c r="K161" s="72"/>
      <c r="L161" s="72"/>
      <c r="M161" s="72"/>
      <c r="N161" s="72"/>
      <c r="O161" s="72"/>
      <c r="P161" s="72"/>
      <c r="Q161" s="72"/>
      <c r="R161" s="72"/>
      <c r="S161" s="72"/>
    </row>
    <row r="162" spans="2:19">
      <c r="B162" s="72"/>
      <c r="C162" s="72"/>
      <c r="D162" s="72"/>
      <c r="E162" s="72"/>
      <c r="F162" s="72"/>
      <c r="G162" s="72"/>
      <c r="H162" s="72"/>
      <c r="I162" s="72"/>
      <c r="J162" s="72"/>
      <c r="K162" s="72"/>
      <c r="L162" s="72"/>
      <c r="M162" s="72"/>
      <c r="N162" s="72"/>
      <c r="O162" s="72"/>
      <c r="P162" s="72"/>
      <c r="Q162" s="72"/>
      <c r="R162" s="72"/>
      <c r="S162" s="72"/>
    </row>
    <row r="163" spans="2:19">
      <c r="B163" s="72"/>
      <c r="C163" s="72"/>
      <c r="D163" s="72"/>
      <c r="E163" s="72"/>
      <c r="F163" s="72"/>
      <c r="G163" s="72"/>
      <c r="H163" s="72"/>
      <c r="I163" s="72"/>
      <c r="J163" s="72"/>
      <c r="K163" s="72"/>
      <c r="L163" s="72"/>
      <c r="M163" s="72"/>
      <c r="N163" s="72"/>
      <c r="O163" s="72"/>
      <c r="P163" s="72"/>
      <c r="Q163" s="72"/>
      <c r="R163" s="72"/>
      <c r="S163" s="72"/>
    </row>
    <row r="164" spans="2:19">
      <c r="B164" s="72"/>
      <c r="C164" s="72"/>
      <c r="D164" s="72"/>
      <c r="E164" s="72"/>
      <c r="F164" s="72"/>
      <c r="G164" s="72"/>
      <c r="H164" s="72"/>
      <c r="I164" s="72"/>
      <c r="J164" s="72"/>
      <c r="K164" s="72"/>
      <c r="L164" s="72"/>
      <c r="M164" s="72"/>
      <c r="N164" s="72"/>
      <c r="O164" s="72"/>
      <c r="P164" s="72"/>
      <c r="Q164" s="72"/>
      <c r="R164" s="72"/>
      <c r="S164" s="72"/>
    </row>
    <row r="165" spans="2:19">
      <c r="B165" s="72"/>
      <c r="C165" s="72"/>
      <c r="D165" s="72"/>
      <c r="E165" s="72"/>
      <c r="F165" s="72"/>
      <c r="G165" s="72"/>
      <c r="H165" s="72"/>
      <c r="I165" s="72"/>
      <c r="J165" s="72"/>
      <c r="K165" s="72"/>
      <c r="L165" s="72"/>
      <c r="M165" s="72"/>
      <c r="N165" s="72"/>
      <c r="O165" s="72"/>
      <c r="P165" s="72"/>
      <c r="Q165" s="72"/>
      <c r="R165" s="72"/>
      <c r="S165" s="72"/>
    </row>
    <row r="166" spans="2:19">
      <c r="B166" s="72"/>
      <c r="C166" s="72"/>
      <c r="D166" s="72"/>
      <c r="E166" s="72"/>
      <c r="F166" s="72"/>
      <c r="G166" s="72"/>
      <c r="H166" s="72"/>
      <c r="I166" s="72"/>
      <c r="J166" s="72"/>
      <c r="K166" s="72"/>
      <c r="L166" s="72"/>
      <c r="M166" s="72"/>
      <c r="N166" s="72"/>
      <c r="O166" s="72"/>
      <c r="P166" s="72"/>
      <c r="Q166" s="72"/>
      <c r="R166" s="72"/>
      <c r="S166" s="72"/>
    </row>
    <row r="167" spans="2:19">
      <c r="B167" s="72"/>
      <c r="C167" s="72"/>
      <c r="D167" s="72"/>
      <c r="E167" s="72"/>
      <c r="F167" s="72"/>
      <c r="G167" s="72"/>
      <c r="H167" s="72"/>
      <c r="I167" s="72"/>
      <c r="J167" s="72"/>
      <c r="K167" s="72"/>
      <c r="L167" s="72"/>
      <c r="M167" s="72"/>
      <c r="N167" s="72"/>
      <c r="O167" s="72"/>
      <c r="P167" s="72"/>
      <c r="Q167" s="72"/>
      <c r="R167" s="72"/>
      <c r="S167" s="72"/>
    </row>
    <row r="168" spans="2:19">
      <c r="B168" s="72"/>
      <c r="C168" s="72"/>
      <c r="D168" s="72"/>
      <c r="E168" s="72"/>
      <c r="F168" s="72"/>
      <c r="G168" s="72"/>
      <c r="H168" s="72"/>
      <c r="I168" s="72"/>
      <c r="J168" s="72"/>
      <c r="K168" s="72"/>
      <c r="L168" s="72"/>
      <c r="M168" s="72"/>
      <c r="N168" s="72"/>
      <c r="O168" s="72"/>
      <c r="P168" s="72"/>
      <c r="Q168" s="72"/>
      <c r="R168" s="72"/>
      <c r="S168" s="72"/>
    </row>
    <row r="169" spans="2:19">
      <c r="B169" s="72"/>
      <c r="C169" s="72"/>
      <c r="D169" s="72"/>
      <c r="E169" s="72"/>
      <c r="F169" s="72"/>
      <c r="G169" s="72"/>
      <c r="H169" s="72"/>
      <c r="I169" s="72"/>
      <c r="J169" s="72"/>
      <c r="K169" s="72"/>
      <c r="L169" s="72"/>
      <c r="M169" s="72"/>
      <c r="N169" s="72"/>
      <c r="O169" s="72"/>
      <c r="P169" s="72"/>
      <c r="Q169" s="72"/>
      <c r="R169" s="72"/>
      <c r="S169" s="72"/>
    </row>
    <row r="170" spans="2:19">
      <c r="B170" s="72"/>
      <c r="C170" s="72"/>
      <c r="D170" s="72"/>
      <c r="E170" s="72"/>
      <c r="F170" s="72"/>
      <c r="G170" s="72"/>
      <c r="H170" s="72"/>
      <c r="I170" s="72"/>
      <c r="J170" s="72"/>
      <c r="K170" s="72"/>
      <c r="L170" s="72"/>
      <c r="M170" s="72"/>
      <c r="N170" s="72"/>
      <c r="O170" s="72"/>
      <c r="P170" s="72"/>
      <c r="Q170" s="72"/>
      <c r="R170" s="72"/>
      <c r="S170" s="72"/>
    </row>
    <row r="171" spans="2:19">
      <c r="B171" s="72"/>
      <c r="C171" s="72"/>
      <c r="D171" s="72"/>
      <c r="E171" s="72"/>
      <c r="F171" s="72"/>
      <c r="G171" s="72"/>
      <c r="H171" s="72"/>
      <c r="I171" s="72"/>
      <c r="J171" s="72"/>
      <c r="K171" s="72"/>
      <c r="L171" s="72"/>
      <c r="M171" s="72"/>
      <c r="N171" s="72"/>
      <c r="O171" s="72"/>
      <c r="P171" s="72"/>
      <c r="Q171" s="72"/>
      <c r="R171" s="72"/>
      <c r="S171" s="72"/>
    </row>
    <row r="172" spans="2:19">
      <c r="B172" s="72"/>
      <c r="C172" s="72"/>
      <c r="D172" s="72"/>
      <c r="E172" s="72"/>
      <c r="F172" s="72"/>
      <c r="G172" s="72"/>
      <c r="H172" s="72"/>
      <c r="I172" s="72"/>
      <c r="J172" s="72"/>
      <c r="K172" s="72"/>
      <c r="L172" s="72"/>
      <c r="M172" s="72"/>
      <c r="N172" s="72"/>
      <c r="O172" s="72"/>
      <c r="P172" s="72"/>
      <c r="Q172" s="72"/>
      <c r="R172" s="72"/>
      <c r="S172" s="72"/>
    </row>
    <row r="173" spans="2:19">
      <c r="B173" s="72"/>
      <c r="C173" s="72"/>
      <c r="D173" s="72"/>
      <c r="E173" s="72"/>
      <c r="F173" s="72"/>
      <c r="G173" s="72"/>
      <c r="H173" s="72"/>
      <c r="I173" s="72"/>
      <c r="J173" s="72"/>
      <c r="K173" s="72"/>
      <c r="L173" s="72"/>
      <c r="M173" s="72"/>
      <c r="N173" s="72"/>
      <c r="O173" s="72"/>
      <c r="P173" s="72"/>
      <c r="Q173" s="72"/>
      <c r="R173" s="72"/>
      <c r="S173" s="72"/>
    </row>
    <row r="174" spans="2:19">
      <c r="B174" s="72"/>
      <c r="C174" s="72"/>
      <c r="D174" s="72"/>
      <c r="E174" s="72"/>
      <c r="F174" s="72"/>
      <c r="G174" s="72"/>
      <c r="H174" s="72"/>
      <c r="I174" s="72"/>
      <c r="J174" s="72"/>
      <c r="K174" s="72"/>
      <c r="L174" s="72"/>
      <c r="M174" s="72"/>
      <c r="N174" s="72"/>
      <c r="O174" s="72"/>
      <c r="P174" s="72"/>
      <c r="Q174" s="72"/>
      <c r="R174" s="72"/>
      <c r="S174" s="72"/>
    </row>
    <row r="175" spans="2:19">
      <c r="B175" s="72"/>
      <c r="C175" s="72"/>
      <c r="D175" s="72"/>
      <c r="E175" s="72"/>
      <c r="F175" s="72"/>
      <c r="G175" s="72"/>
      <c r="H175" s="72"/>
      <c r="I175" s="72"/>
      <c r="J175" s="72"/>
      <c r="K175" s="72"/>
      <c r="L175" s="72"/>
      <c r="M175" s="72"/>
      <c r="N175" s="72"/>
      <c r="O175" s="72"/>
      <c r="P175" s="72"/>
      <c r="Q175" s="72"/>
      <c r="R175" s="72"/>
      <c r="S175" s="72"/>
    </row>
    <row r="176" spans="2:19">
      <c r="B176" s="72"/>
      <c r="C176" s="72"/>
      <c r="D176" s="72"/>
      <c r="E176" s="72"/>
      <c r="F176" s="72"/>
      <c r="G176" s="72"/>
      <c r="H176" s="72"/>
      <c r="I176" s="72"/>
      <c r="J176" s="72"/>
      <c r="K176" s="72"/>
      <c r="L176" s="72"/>
      <c r="M176" s="72"/>
      <c r="N176" s="72"/>
      <c r="O176" s="72"/>
      <c r="P176" s="72"/>
      <c r="Q176" s="72"/>
      <c r="R176" s="72"/>
      <c r="S176" s="72"/>
    </row>
    <row r="177" spans="2:19">
      <c r="B177" s="72"/>
      <c r="C177" s="72"/>
      <c r="D177" s="72"/>
      <c r="E177" s="72"/>
      <c r="F177" s="72"/>
      <c r="G177" s="72"/>
      <c r="H177" s="72"/>
      <c r="I177" s="72"/>
      <c r="J177" s="72"/>
      <c r="K177" s="72"/>
      <c r="L177" s="72"/>
      <c r="M177" s="72"/>
      <c r="N177" s="72"/>
      <c r="O177" s="72"/>
      <c r="P177" s="72"/>
      <c r="Q177" s="72"/>
      <c r="R177" s="72"/>
      <c r="S177" s="72"/>
    </row>
    <row r="178" spans="2:19">
      <c r="B178" s="72"/>
      <c r="C178" s="72"/>
      <c r="D178" s="72"/>
      <c r="E178" s="72"/>
      <c r="F178" s="72"/>
      <c r="G178" s="72"/>
      <c r="H178" s="72"/>
      <c r="I178" s="72"/>
      <c r="J178" s="72"/>
      <c r="K178" s="72"/>
      <c r="L178" s="72"/>
      <c r="M178" s="72"/>
      <c r="N178" s="72"/>
      <c r="O178" s="72"/>
      <c r="P178" s="72"/>
      <c r="Q178" s="72"/>
      <c r="R178" s="72"/>
      <c r="S178" s="72"/>
    </row>
    <row r="179" spans="2:19">
      <c r="B179" s="72"/>
      <c r="C179" s="72"/>
      <c r="D179" s="72"/>
      <c r="E179" s="72"/>
      <c r="F179" s="72"/>
      <c r="G179" s="72"/>
      <c r="H179" s="72"/>
      <c r="I179" s="72"/>
      <c r="J179" s="72"/>
      <c r="K179" s="72"/>
      <c r="L179" s="72"/>
      <c r="M179" s="72"/>
      <c r="N179" s="72"/>
      <c r="O179" s="72"/>
      <c r="P179" s="72"/>
      <c r="Q179" s="72"/>
      <c r="R179" s="72"/>
      <c r="S179" s="72"/>
    </row>
    <row r="180" spans="2:19">
      <c r="B180" s="72"/>
      <c r="C180" s="72"/>
      <c r="D180" s="72"/>
      <c r="E180" s="72"/>
      <c r="F180" s="72"/>
      <c r="G180" s="72"/>
      <c r="H180" s="72"/>
      <c r="I180" s="72"/>
      <c r="J180" s="72"/>
      <c r="K180" s="72"/>
      <c r="L180" s="72"/>
      <c r="M180" s="72"/>
      <c r="N180" s="72"/>
      <c r="O180" s="72"/>
      <c r="P180" s="72"/>
      <c r="Q180" s="72"/>
      <c r="R180" s="72"/>
      <c r="S180" s="72"/>
    </row>
    <row r="181" spans="2:19">
      <c r="B181" s="72"/>
      <c r="C181" s="72"/>
      <c r="D181" s="72"/>
      <c r="E181" s="72"/>
      <c r="F181" s="72"/>
      <c r="G181" s="72"/>
      <c r="H181" s="72"/>
      <c r="I181" s="72"/>
      <c r="J181" s="72"/>
      <c r="K181" s="72"/>
      <c r="L181" s="72"/>
      <c r="M181" s="72"/>
      <c r="N181" s="72"/>
      <c r="O181" s="72"/>
      <c r="P181" s="72"/>
      <c r="Q181" s="72"/>
      <c r="R181" s="72"/>
      <c r="S181" s="72"/>
    </row>
    <row r="182" spans="2:19">
      <c r="B182" s="72"/>
      <c r="C182" s="72"/>
      <c r="D182" s="72"/>
      <c r="E182" s="72"/>
      <c r="F182" s="72"/>
      <c r="G182" s="72"/>
      <c r="H182" s="72"/>
      <c r="I182" s="72"/>
      <c r="J182" s="72"/>
      <c r="K182" s="72"/>
      <c r="L182" s="72"/>
      <c r="M182" s="72"/>
      <c r="N182" s="72"/>
      <c r="O182" s="72"/>
      <c r="P182" s="72"/>
      <c r="Q182" s="72"/>
      <c r="R182" s="72"/>
      <c r="S182" s="72"/>
    </row>
    <row r="183" spans="2:19">
      <c r="B183" s="72"/>
      <c r="C183" s="72"/>
      <c r="D183" s="72"/>
      <c r="E183" s="72"/>
      <c r="F183" s="72"/>
      <c r="G183" s="72"/>
      <c r="H183" s="72"/>
      <c r="I183" s="72"/>
      <c r="J183" s="72"/>
      <c r="K183" s="72"/>
      <c r="L183" s="72"/>
      <c r="M183" s="72"/>
      <c r="N183" s="72"/>
      <c r="O183" s="72"/>
      <c r="P183" s="72"/>
      <c r="Q183" s="72"/>
      <c r="R183" s="72"/>
      <c r="S183" s="72"/>
    </row>
    <row r="184" spans="2:19">
      <c r="B184" s="72"/>
      <c r="C184" s="72"/>
      <c r="D184" s="72"/>
      <c r="E184" s="72"/>
      <c r="F184" s="72"/>
      <c r="G184" s="72"/>
      <c r="H184" s="72"/>
      <c r="I184" s="72"/>
      <c r="J184" s="72"/>
      <c r="K184" s="72"/>
      <c r="L184" s="72"/>
      <c r="M184" s="72"/>
      <c r="N184" s="72"/>
      <c r="O184" s="72"/>
      <c r="P184" s="72"/>
      <c r="Q184" s="72"/>
      <c r="R184" s="72"/>
      <c r="S184" s="72"/>
    </row>
    <row r="185" spans="2:19">
      <c r="B185" s="72"/>
      <c r="C185" s="72"/>
      <c r="D185" s="72"/>
      <c r="E185" s="72"/>
      <c r="F185" s="72"/>
      <c r="G185" s="72"/>
      <c r="H185" s="72"/>
      <c r="I185" s="72"/>
      <c r="J185" s="72"/>
      <c r="K185" s="72"/>
      <c r="L185" s="72"/>
      <c r="M185" s="72"/>
      <c r="N185" s="72"/>
      <c r="O185" s="72"/>
      <c r="P185" s="72"/>
      <c r="Q185" s="72"/>
      <c r="R185" s="72"/>
      <c r="S185" s="72"/>
    </row>
    <row r="186" spans="2:19">
      <c r="B186" s="72"/>
      <c r="C186" s="72"/>
      <c r="D186" s="72"/>
      <c r="E186" s="72"/>
      <c r="F186" s="72"/>
      <c r="G186" s="72"/>
      <c r="H186" s="72"/>
      <c r="I186" s="72"/>
      <c r="J186" s="72"/>
      <c r="K186" s="72"/>
      <c r="L186" s="72"/>
      <c r="M186" s="72"/>
      <c r="N186" s="72"/>
      <c r="O186" s="72"/>
      <c r="P186" s="72"/>
      <c r="Q186" s="72"/>
      <c r="R186" s="72"/>
      <c r="S186" s="72"/>
    </row>
    <row r="187" spans="2:19">
      <c r="B187" s="72"/>
      <c r="C187" s="72"/>
      <c r="D187" s="72"/>
      <c r="E187" s="72"/>
      <c r="F187" s="72"/>
      <c r="G187" s="72"/>
      <c r="H187" s="72"/>
      <c r="I187" s="72"/>
      <c r="J187" s="72"/>
      <c r="K187" s="72"/>
      <c r="L187" s="72"/>
      <c r="M187" s="72"/>
      <c r="N187" s="72"/>
      <c r="O187" s="72"/>
      <c r="P187" s="72"/>
      <c r="Q187" s="72"/>
      <c r="R187" s="72"/>
      <c r="S187" s="72"/>
    </row>
    <row r="188" spans="2:19">
      <c r="B188" s="72"/>
      <c r="C188" s="72"/>
      <c r="D188" s="72"/>
      <c r="E188" s="72"/>
      <c r="F188" s="72"/>
      <c r="G188" s="72"/>
      <c r="H188" s="72"/>
      <c r="I188" s="72"/>
      <c r="J188" s="72"/>
      <c r="K188" s="72"/>
      <c r="L188" s="72"/>
      <c r="M188" s="72"/>
      <c r="N188" s="72"/>
      <c r="O188" s="72"/>
      <c r="P188" s="72"/>
      <c r="Q188" s="72"/>
      <c r="R188" s="72"/>
      <c r="S188" s="72"/>
    </row>
    <row r="189" spans="2:19">
      <c r="B189" s="72"/>
      <c r="C189" s="72"/>
      <c r="D189" s="72"/>
      <c r="E189" s="72"/>
      <c r="F189" s="72"/>
      <c r="G189" s="72"/>
      <c r="H189" s="72"/>
      <c r="I189" s="72"/>
      <c r="J189" s="72"/>
      <c r="K189" s="72"/>
      <c r="L189" s="72"/>
      <c r="M189" s="72"/>
      <c r="N189" s="72"/>
      <c r="O189" s="72"/>
      <c r="P189" s="72"/>
      <c r="Q189" s="72"/>
      <c r="R189" s="72"/>
      <c r="S189" s="72"/>
    </row>
    <row r="190" spans="2:19">
      <c r="B190" s="72"/>
      <c r="C190" s="72"/>
      <c r="D190" s="72"/>
      <c r="E190" s="72"/>
      <c r="F190" s="72"/>
      <c r="G190" s="72"/>
      <c r="H190" s="72"/>
      <c r="I190" s="72"/>
      <c r="J190" s="72"/>
      <c r="K190" s="72"/>
      <c r="L190" s="72"/>
      <c r="M190" s="72"/>
      <c r="N190" s="72"/>
      <c r="O190" s="72"/>
      <c r="P190" s="72"/>
      <c r="Q190" s="72"/>
      <c r="R190" s="72"/>
      <c r="S190" s="72"/>
    </row>
    <row r="191" spans="2:19">
      <c r="B191" s="72"/>
      <c r="C191" s="72"/>
      <c r="D191" s="72"/>
      <c r="E191" s="72"/>
      <c r="F191" s="72"/>
      <c r="G191" s="72"/>
      <c r="H191" s="72"/>
      <c r="I191" s="72"/>
      <c r="J191" s="72"/>
      <c r="K191" s="72"/>
      <c r="L191" s="72"/>
      <c r="M191" s="72"/>
      <c r="N191" s="72"/>
      <c r="O191" s="72"/>
      <c r="P191" s="72"/>
      <c r="Q191" s="72"/>
      <c r="R191" s="72"/>
      <c r="S191" s="72"/>
    </row>
    <row r="192" spans="2:19">
      <c r="B192" s="72"/>
      <c r="C192" s="72"/>
      <c r="D192" s="72"/>
      <c r="E192" s="72"/>
      <c r="F192" s="72"/>
      <c r="G192" s="72"/>
      <c r="H192" s="72"/>
      <c r="I192" s="72"/>
      <c r="J192" s="72"/>
      <c r="K192" s="72"/>
      <c r="L192" s="72"/>
      <c r="M192" s="72"/>
      <c r="N192" s="72"/>
      <c r="O192" s="72"/>
      <c r="P192" s="72"/>
      <c r="Q192" s="72"/>
      <c r="R192" s="72"/>
      <c r="S192" s="72"/>
    </row>
    <row r="193" spans="2:19">
      <c r="B193" s="72"/>
      <c r="C193" s="72"/>
      <c r="D193" s="72"/>
      <c r="E193" s="72"/>
      <c r="F193" s="72"/>
      <c r="G193" s="72"/>
      <c r="H193" s="72"/>
      <c r="I193" s="72"/>
      <c r="J193" s="72"/>
      <c r="K193" s="72"/>
      <c r="L193" s="72"/>
      <c r="M193" s="72"/>
      <c r="N193" s="72"/>
      <c r="O193" s="72"/>
      <c r="P193" s="72"/>
      <c r="Q193" s="72"/>
      <c r="R193" s="72"/>
      <c r="S193" s="72"/>
    </row>
    <row r="194" spans="2:19">
      <c r="B194" s="72"/>
      <c r="C194" s="72"/>
      <c r="D194" s="72"/>
      <c r="E194" s="72"/>
      <c r="F194" s="72"/>
      <c r="G194" s="72"/>
      <c r="H194" s="72"/>
      <c r="I194" s="72"/>
      <c r="J194" s="72"/>
      <c r="K194" s="72"/>
      <c r="L194" s="72"/>
      <c r="M194" s="72"/>
      <c r="N194" s="72"/>
      <c r="O194" s="72"/>
      <c r="P194" s="72"/>
      <c r="Q194" s="72"/>
      <c r="R194" s="72"/>
      <c r="S194" s="72"/>
    </row>
    <row r="195" spans="2:19">
      <c r="B195" s="72"/>
      <c r="C195" s="72"/>
      <c r="D195" s="72"/>
      <c r="E195" s="72"/>
      <c r="F195" s="72"/>
      <c r="G195" s="72"/>
      <c r="H195" s="72"/>
      <c r="I195" s="72"/>
      <c r="J195" s="72"/>
      <c r="K195" s="72"/>
      <c r="L195" s="72"/>
      <c r="M195" s="72"/>
      <c r="N195" s="72"/>
      <c r="O195" s="72"/>
      <c r="P195" s="72"/>
      <c r="Q195" s="72"/>
      <c r="R195" s="72"/>
      <c r="S195" s="72"/>
    </row>
    <row r="196" spans="2:19">
      <c r="B196" s="72"/>
      <c r="C196" s="72"/>
      <c r="D196" s="72"/>
      <c r="E196" s="72"/>
      <c r="F196" s="72"/>
      <c r="G196" s="72"/>
      <c r="H196" s="72"/>
      <c r="I196" s="72"/>
      <c r="J196" s="72"/>
      <c r="K196" s="72"/>
      <c r="L196" s="72"/>
      <c r="M196" s="72"/>
      <c r="N196" s="72"/>
      <c r="O196" s="72"/>
      <c r="P196" s="72"/>
      <c r="Q196" s="72"/>
      <c r="R196" s="72"/>
      <c r="S196" s="72"/>
    </row>
    <row r="197" spans="2:19">
      <c r="B197" s="72"/>
      <c r="C197" s="72"/>
      <c r="D197" s="72"/>
      <c r="E197" s="72"/>
      <c r="F197" s="72"/>
      <c r="G197" s="72"/>
      <c r="H197" s="72"/>
      <c r="I197" s="72"/>
      <c r="J197" s="72"/>
      <c r="K197" s="72"/>
      <c r="L197" s="72"/>
      <c r="M197" s="72"/>
      <c r="N197" s="72"/>
      <c r="O197" s="72"/>
      <c r="P197" s="72"/>
      <c r="Q197" s="72"/>
      <c r="R197" s="72"/>
      <c r="S197" s="72"/>
    </row>
    <row r="198" spans="2:19">
      <c r="B198" s="72"/>
      <c r="C198" s="72"/>
      <c r="D198" s="72"/>
      <c r="E198" s="72"/>
      <c r="F198" s="72"/>
      <c r="G198" s="72"/>
      <c r="H198" s="72"/>
      <c r="I198" s="72"/>
      <c r="J198" s="72"/>
      <c r="K198" s="72"/>
      <c r="L198" s="72"/>
      <c r="M198" s="72"/>
      <c r="N198" s="72"/>
      <c r="O198" s="72"/>
      <c r="P198" s="72"/>
      <c r="Q198" s="72"/>
      <c r="R198" s="72"/>
      <c r="S198" s="72"/>
    </row>
    <row r="199" spans="2:19">
      <c r="B199" s="72"/>
      <c r="C199" s="72"/>
      <c r="D199" s="72"/>
      <c r="E199" s="72"/>
      <c r="F199" s="72"/>
      <c r="G199" s="72"/>
      <c r="H199" s="72"/>
      <c r="I199" s="72"/>
      <c r="J199" s="72"/>
      <c r="K199" s="72"/>
      <c r="L199" s="72"/>
      <c r="M199" s="72"/>
      <c r="N199" s="72"/>
      <c r="O199" s="72"/>
      <c r="P199" s="72"/>
      <c r="Q199" s="72"/>
      <c r="R199" s="72"/>
      <c r="S199" s="72"/>
    </row>
    <row r="200" spans="2:19">
      <c r="B200" s="72"/>
      <c r="C200" s="72"/>
      <c r="D200" s="72"/>
      <c r="E200" s="72"/>
      <c r="F200" s="72"/>
      <c r="G200" s="72"/>
      <c r="H200" s="72"/>
      <c r="I200" s="72"/>
      <c r="J200" s="72"/>
      <c r="K200" s="72"/>
      <c r="L200" s="72"/>
      <c r="M200" s="72"/>
      <c r="N200" s="72"/>
      <c r="O200" s="72"/>
      <c r="P200" s="72"/>
      <c r="Q200" s="72"/>
      <c r="R200" s="72"/>
      <c r="S200" s="72"/>
    </row>
    <row r="201" spans="2:19">
      <c r="B201" s="72"/>
      <c r="C201" s="72"/>
      <c r="D201" s="72"/>
      <c r="E201" s="72"/>
      <c r="F201" s="72"/>
      <c r="G201" s="72"/>
      <c r="H201" s="72"/>
      <c r="I201" s="72"/>
      <c r="J201" s="72"/>
      <c r="K201" s="72"/>
      <c r="L201" s="72"/>
      <c r="M201" s="72"/>
      <c r="N201" s="72"/>
      <c r="O201" s="72"/>
      <c r="P201" s="72"/>
      <c r="Q201" s="72"/>
      <c r="R201" s="72"/>
      <c r="S201" s="72"/>
    </row>
    <row r="202" spans="2:19">
      <c r="B202" s="72"/>
      <c r="C202" s="72"/>
      <c r="D202" s="72"/>
      <c r="E202" s="72"/>
      <c r="F202" s="72"/>
      <c r="G202" s="72"/>
      <c r="H202" s="72"/>
      <c r="I202" s="72"/>
      <c r="J202" s="72"/>
      <c r="K202" s="72"/>
      <c r="L202" s="72"/>
      <c r="M202" s="72"/>
      <c r="N202" s="72"/>
      <c r="O202" s="72"/>
      <c r="P202" s="72"/>
      <c r="Q202" s="72"/>
      <c r="R202" s="72"/>
      <c r="S202" s="72"/>
    </row>
    <row r="203" spans="2:19">
      <c r="B203" s="72"/>
      <c r="C203" s="72"/>
      <c r="D203" s="72"/>
      <c r="E203" s="72"/>
      <c r="F203" s="72"/>
      <c r="G203" s="72"/>
      <c r="H203" s="72"/>
      <c r="I203" s="72"/>
      <c r="J203" s="72"/>
      <c r="K203" s="72"/>
      <c r="L203" s="72"/>
      <c r="M203" s="72"/>
      <c r="N203" s="72"/>
      <c r="O203" s="72"/>
      <c r="P203" s="72"/>
      <c r="Q203" s="72"/>
      <c r="R203" s="72"/>
      <c r="S203" s="72"/>
    </row>
    <row r="204" spans="2:19">
      <c r="B204" s="72"/>
      <c r="C204" s="72"/>
      <c r="D204" s="72"/>
      <c r="E204" s="72"/>
      <c r="F204" s="72"/>
      <c r="G204" s="72"/>
      <c r="H204" s="72"/>
      <c r="I204" s="72"/>
      <c r="J204" s="72"/>
      <c r="K204" s="72"/>
      <c r="L204" s="72"/>
      <c r="M204" s="72"/>
      <c r="N204" s="72"/>
      <c r="O204" s="72"/>
      <c r="P204" s="72"/>
      <c r="Q204" s="72"/>
      <c r="R204" s="72"/>
      <c r="S204" s="72"/>
    </row>
    <row r="205" spans="2:19">
      <c r="B205" s="72"/>
      <c r="C205" s="72"/>
      <c r="D205" s="72"/>
      <c r="E205" s="72"/>
      <c r="F205" s="72"/>
      <c r="G205" s="72"/>
      <c r="H205" s="72"/>
      <c r="I205" s="72"/>
      <c r="J205" s="72"/>
      <c r="K205" s="72"/>
      <c r="L205" s="72"/>
      <c r="M205" s="72"/>
      <c r="N205" s="72"/>
      <c r="O205" s="72"/>
      <c r="P205" s="72"/>
      <c r="Q205" s="72"/>
      <c r="R205" s="72"/>
      <c r="S205" s="72"/>
    </row>
    <row r="206" spans="2:19">
      <c r="B206" s="72"/>
      <c r="C206" s="72"/>
      <c r="D206" s="72"/>
      <c r="E206" s="72"/>
      <c r="F206" s="72"/>
      <c r="G206" s="72"/>
      <c r="H206" s="72"/>
      <c r="I206" s="72"/>
      <c r="J206" s="72"/>
      <c r="K206" s="72"/>
      <c r="L206" s="72"/>
      <c r="M206" s="72"/>
      <c r="N206" s="72"/>
      <c r="O206" s="72"/>
      <c r="P206" s="72"/>
      <c r="Q206" s="72"/>
      <c r="R206" s="72"/>
      <c r="S206" s="72"/>
    </row>
    <row r="207" spans="2:19">
      <c r="B207" s="72"/>
      <c r="C207" s="72"/>
      <c r="D207" s="72"/>
      <c r="E207" s="72"/>
      <c r="F207" s="72"/>
      <c r="G207" s="72"/>
      <c r="H207" s="72"/>
      <c r="I207" s="72"/>
      <c r="J207" s="72"/>
      <c r="K207" s="72"/>
      <c r="L207" s="72"/>
      <c r="M207" s="72"/>
      <c r="N207" s="72"/>
      <c r="O207" s="72"/>
      <c r="P207" s="72"/>
      <c r="Q207" s="72"/>
      <c r="R207" s="72"/>
      <c r="S207" s="72"/>
    </row>
    <row r="208" spans="2:19">
      <c r="B208" s="72"/>
      <c r="C208" s="72"/>
      <c r="D208" s="72"/>
      <c r="E208" s="72"/>
      <c r="F208" s="72"/>
      <c r="G208" s="72"/>
      <c r="H208" s="72"/>
      <c r="I208" s="72"/>
      <c r="J208" s="72"/>
      <c r="K208" s="72"/>
      <c r="L208" s="72"/>
      <c r="M208" s="72"/>
      <c r="N208" s="72"/>
      <c r="O208" s="72"/>
      <c r="P208" s="72"/>
      <c r="Q208" s="72"/>
      <c r="R208" s="72"/>
      <c r="S208" s="72"/>
    </row>
    <row r="209" spans="2:19">
      <c r="B209" s="72"/>
      <c r="C209" s="72"/>
      <c r="D209" s="72"/>
      <c r="E209" s="72"/>
      <c r="F209" s="72"/>
      <c r="G209" s="72"/>
      <c r="H209" s="72"/>
      <c r="I209" s="72"/>
      <c r="J209" s="72"/>
      <c r="K209" s="72"/>
      <c r="L209" s="72"/>
      <c r="M209" s="72"/>
      <c r="N209" s="72"/>
      <c r="O209" s="72"/>
      <c r="P209" s="72"/>
      <c r="Q209" s="72"/>
      <c r="R209" s="72"/>
      <c r="S209" s="72"/>
    </row>
    <row r="210" spans="2:19">
      <c r="B210" s="72"/>
      <c r="C210" s="72"/>
      <c r="D210" s="72"/>
      <c r="E210" s="72"/>
      <c r="F210" s="72"/>
      <c r="G210" s="72"/>
      <c r="H210" s="72"/>
      <c r="I210" s="72"/>
      <c r="J210" s="72"/>
      <c r="K210" s="72"/>
      <c r="L210" s="72"/>
      <c r="M210" s="72"/>
      <c r="N210" s="72"/>
      <c r="O210" s="72"/>
      <c r="P210" s="72"/>
      <c r="Q210" s="72"/>
      <c r="R210" s="72"/>
      <c r="S210" s="72"/>
    </row>
    <row r="211" spans="2:19">
      <c r="B211" s="72"/>
      <c r="C211" s="72"/>
      <c r="D211" s="72"/>
      <c r="E211" s="72"/>
      <c r="F211" s="72"/>
      <c r="G211" s="72"/>
      <c r="H211" s="72"/>
      <c r="I211" s="72"/>
      <c r="J211" s="72"/>
      <c r="K211" s="72"/>
      <c r="L211" s="72"/>
      <c r="M211" s="72"/>
      <c r="N211" s="72"/>
      <c r="O211" s="72"/>
      <c r="P211" s="72"/>
      <c r="Q211" s="72"/>
      <c r="R211" s="72"/>
      <c r="S211" s="72"/>
    </row>
    <row r="212" spans="2:19">
      <c r="B212" s="72"/>
      <c r="C212" s="72"/>
      <c r="D212" s="72"/>
      <c r="E212" s="72"/>
      <c r="F212" s="72"/>
      <c r="G212" s="72"/>
      <c r="H212" s="72"/>
      <c r="I212" s="72"/>
      <c r="J212" s="72"/>
      <c r="K212" s="72"/>
      <c r="L212" s="72"/>
      <c r="M212" s="72"/>
      <c r="N212" s="72"/>
      <c r="O212" s="72"/>
      <c r="P212" s="72"/>
      <c r="Q212" s="72"/>
      <c r="R212" s="72"/>
      <c r="S212" s="72"/>
    </row>
    <row r="213" spans="2:19">
      <c r="B213" s="72"/>
      <c r="C213" s="72"/>
      <c r="D213" s="72"/>
      <c r="E213" s="72"/>
      <c r="F213" s="72"/>
      <c r="G213" s="72"/>
      <c r="H213" s="72"/>
      <c r="I213" s="72"/>
      <c r="J213" s="72"/>
      <c r="K213" s="72"/>
      <c r="L213" s="72"/>
      <c r="M213" s="72"/>
      <c r="N213" s="72"/>
      <c r="O213" s="72"/>
      <c r="P213" s="72"/>
      <c r="Q213" s="72"/>
      <c r="R213" s="72"/>
      <c r="S213" s="72"/>
    </row>
    <row r="214" spans="2:19">
      <c r="B214" s="72"/>
      <c r="C214" s="72"/>
      <c r="D214" s="72"/>
      <c r="E214" s="72"/>
      <c r="F214" s="72"/>
      <c r="G214" s="72"/>
      <c r="H214" s="72"/>
      <c r="I214" s="72"/>
      <c r="J214" s="72"/>
      <c r="K214" s="72"/>
      <c r="L214" s="72"/>
      <c r="M214" s="72"/>
      <c r="N214" s="72"/>
      <c r="O214" s="72"/>
      <c r="P214" s="72"/>
      <c r="Q214" s="72"/>
      <c r="R214" s="72"/>
      <c r="S214" s="72"/>
    </row>
    <row r="215" spans="2:19">
      <c r="B215" s="72"/>
      <c r="C215" s="72"/>
      <c r="D215" s="72"/>
      <c r="E215" s="72"/>
      <c r="F215" s="72"/>
      <c r="G215" s="72"/>
      <c r="H215" s="72"/>
      <c r="I215" s="72"/>
      <c r="J215" s="72"/>
      <c r="K215" s="72"/>
      <c r="L215" s="72"/>
      <c r="M215" s="72"/>
      <c r="N215" s="72"/>
      <c r="O215" s="72"/>
      <c r="P215" s="72"/>
      <c r="Q215" s="72"/>
      <c r="R215" s="72"/>
      <c r="S215" s="72"/>
    </row>
    <row r="216" spans="2:19">
      <c r="B216" s="72"/>
      <c r="C216" s="72"/>
      <c r="D216" s="72"/>
      <c r="E216" s="72"/>
      <c r="F216" s="72"/>
      <c r="G216" s="72"/>
      <c r="H216" s="72"/>
      <c r="I216" s="72"/>
      <c r="J216" s="72"/>
      <c r="K216" s="72"/>
      <c r="L216" s="72"/>
      <c r="M216" s="72"/>
      <c r="N216" s="72"/>
      <c r="O216" s="72"/>
      <c r="P216" s="72"/>
      <c r="Q216" s="72"/>
      <c r="R216" s="72"/>
      <c r="S216" s="72"/>
    </row>
    <row r="217" spans="2:19">
      <c r="B217" s="72"/>
      <c r="C217" s="72"/>
      <c r="D217" s="72"/>
      <c r="E217" s="72"/>
      <c r="F217" s="72"/>
      <c r="G217" s="72"/>
      <c r="H217" s="72"/>
      <c r="I217" s="72"/>
      <c r="J217" s="72"/>
      <c r="K217" s="72"/>
      <c r="L217" s="72"/>
      <c r="M217" s="72"/>
      <c r="N217" s="72"/>
      <c r="O217" s="72"/>
      <c r="P217" s="72"/>
      <c r="Q217" s="72"/>
      <c r="R217" s="72"/>
      <c r="S217" s="72"/>
    </row>
    <row r="218" spans="2:19">
      <c r="B218" s="72"/>
      <c r="C218" s="72"/>
      <c r="D218" s="72"/>
      <c r="E218" s="72"/>
      <c r="F218" s="72"/>
      <c r="G218" s="72"/>
      <c r="H218" s="72"/>
      <c r="I218" s="72"/>
      <c r="J218" s="72"/>
      <c r="K218" s="72"/>
      <c r="L218" s="72"/>
      <c r="M218" s="72"/>
      <c r="N218" s="72"/>
      <c r="O218" s="72"/>
      <c r="P218" s="72"/>
      <c r="Q218" s="72"/>
      <c r="R218" s="72"/>
      <c r="S218" s="72"/>
    </row>
    <row r="219" spans="2:19">
      <c r="B219" s="72"/>
      <c r="C219" s="72"/>
      <c r="D219" s="72"/>
      <c r="E219" s="72"/>
      <c r="F219" s="72"/>
      <c r="G219" s="72"/>
      <c r="H219" s="72"/>
      <c r="I219" s="72"/>
      <c r="J219" s="72"/>
      <c r="K219" s="72"/>
      <c r="L219" s="72"/>
      <c r="M219" s="72"/>
      <c r="N219" s="72"/>
      <c r="O219" s="72"/>
      <c r="P219" s="72"/>
      <c r="Q219" s="72"/>
      <c r="R219" s="72"/>
      <c r="S219" s="72"/>
    </row>
    <row r="220" spans="2:19">
      <c r="B220" s="72"/>
      <c r="C220" s="72"/>
      <c r="D220" s="72"/>
      <c r="E220" s="72"/>
      <c r="F220" s="72"/>
      <c r="G220" s="72"/>
      <c r="H220" s="72"/>
      <c r="I220" s="72"/>
      <c r="J220" s="72"/>
      <c r="K220" s="72"/>
      <c r="L220" s="72"/>
      <c r="M220" s="72"/>
      <c r="N220" s="72"/>
      <c r="O220" s="72"/>
      <c r="P220" s="72"/>
      <c r="Q220" s="72"/>
      <c r="R220" s="72"/>
      <c r="S220" s="72"/>
    </row>
    <row r="222" spans="2:19">
      <c r="B222" s="72"/>
      <c r="C222" s="72"/>
      <c r="D222" s="72"/>
      <c r="E222" s="72"/>
      <c r="F222" s="72"/>
      <c r="G222" s="72"/>
      <c r="H222" s="72"/>
      <c r="I222" s="72"/>
      <c r="J222" s="72"/>
      <c r="K222" s="72"/>
      <c r="L222" s="72"/>
      <c r="M222" s="72"/>
      <c r="N222" s="72"/>
      <c r="O222" s="72"/>
      <c r="P222" s="72"/>
      <c r="Q222" s="72"/>
      <c r="R222" s="72"/>
      <c r="S222" s="72"/>
    </row>
    <row r="223" spans="2:19">
      <c r="B223" s="72"/>
      <c r="C223" s="72"/>
      <c r="D223" s="72"/>
      <c r="E223" s="72"/>
      <c r="F223" s="72"/>
      <c r="G223" s="72"/>
      <c r="H223" s="72"/>
      <c r="I223" s="72"/>
      <c r="J223" s="72"/>
      <c r="K223" s="72"/>
      <c r="L223" s="72"/>
      <c r="M223" s="72"/>
      <c r="N223" s="72"/>
      <c r="O223" s="72"/>
      <c r="P223" s="72"/>
      <c r="Q223" s="72"/>
      <c r="R223" s="72"/>
      <c r="S223" s="72"/>
    </row>
    <row r="224" spans="2:19">
      <c r="B224" s="72"/>
      <c r="C224" s="72"/>
      <c r="D224" s="72"/>
      <c r="E224" s="72"/>
      <c r="F224" s="72"/>
      <c r="G224" s="72"/>
      <c r="H224" s="72"/>
      <c r="I224" s="72"/>
      <c r="J224" s="72"/>
      <c r="K224" s="72"/>
      <c r="L224" s="72"/>
      <c r="M224" s="72"/>
      <c r="N224" s="72"/>
      <c r="O224" s="72"/>
      <c r="P224" s="72"/>
      <c r="Q224" s="72"/>
      <c r="R224" s="72"/>
      <c r="S224" s="72"/>
    </row>
    <row r="225" spans="2:19">
      <c r="B225" s="72"/>
      <c r="C225" s="72"/>
      <c r="D225" s="72"/>
      <c r="E225" s="72"/>
      <c r="F225" s="72"/>
      <c r="G225" s="72"/>
      <c r="H225" s="72"/>
      <c r="I225" s="72"/>
      <c r="J225" s="72"/>
      <c r="K225" s="72"/>
      <c r="L225" s="72"/>
      <c r="M225" s="72"/>
      <c r="N225" s="72"/>
      <c r="O225" s="72"/>
      <c r="P225" s="72"/>
      <c r="Q225" s="72"/>
      <c r="R225" s="72"/>
      <c r="S225" s="72"/>
    </row>
    <row r="226" spans="2:19">
      <c r="B226" s="72"/>
      <c r="C226" s="72"/>
      <c r="D226" s="72"/>
      <c r="E226" s="72"/>
      <c r="F226" s="72"/>
      <c r="G226" s="72"/>
      <c r="H226" s="72"/>
      <c r="I226" s="72"/>
      <c r="J226" s="72"/>
      <c r="K226" s="72"/>
      <c r="L226" s="72"/>
      <c r="M226" s="72"/>
      <c r="N226" s="72"/>
      <c r="O226" s="72"/>
      <c r="P226" s="72"/>
      <c r="Q226" s="72"/>
      <c r="R226" s="72"/>
      <c r="S226" s="72"/>
    </row>
    <row r="227" spans="2:19">
      <c r="B227" s="72"/>
      <c r="C227" s="72"/>
      <c r="D227" s="72"/>
      <c r="E227" s="72"/>
      <c r="F227" s="72"/>
      <c r="G227" s="72"/>
      <c r="H227" s="72"/>
      <c r="I227" s="72"/>
      <c r="J227" s="72"/>
      <c r="K227" s="72"/>
      <c r="L227" s="72"/>
      <c r="M227" s="72"/>
      <c r="N227" s="72"/>
      <c r="O227" s="72"/>
      <c r="P227" s="72"/>
      <c r="Q227" s="72"/>
      <c r="R227" s="72"/>
      <c r="S227" s="72"/>
    </row>
    <row r="228" spans="2:19">
      <c r="B228" s="72"/>
      <c r="C228" s="72"/>
      <c r="D228" s="72"/>
      <c r="E228" s="72"/>
      <c r="F228" s="72"/>
      <c r="G228" s="72"/>
      <c r="H228" s="72"/>
      <c r="I228" s="72"/>
      <c r="J228" s="72"/>
      <c r="K228" s="72"/>
      <c r="L228" s="72"/>
      <c r="M228" s="72"/>
      <c r="N228" s="72"/>
      <c r="O228" s="72"/>
      <c r="P228" s="72"/>
      <c r="Q228" s="72"/>
      <c r="R228" s="72"/>
      <c r="S228" s="72"/>
    </row>
    <row r="229" spans="2:19">
      <c r="B229" s="72"/>
      <c r="C229" s="72"/>
      <c r="D229" s="72"/>
      <c r="E229" s="72"/>
      <c r="F229" s="72"/>
      <c r="G229" s="72"/>
      <c r="H229" s="72"/>
      <c r="I229" s="72"/>
      <c r="J229" s="72"/>
      <c r="K229" s="72"/>
      <c r="L229" s="72"/>
      <c r="M229" s="72"/>
      <c r="N229" s="72"/>
      <c r="O229" s="72"/>
      <c r="P229" s="72"/>
      <c r="Q229" s="72"/>
      <c r="R229" s="72"/>
      <c r="S229" s="72"/>
    </row>
    <row r="230" spans="2:19">
      <c r="B230" s="72"/>
      <c r="C230" s="72"/>
      <c r="D230" s="72"/>
      <c r="E230" s="72"/>
      <c r="F230" s="72"/>
      <c r="G230" s="72"/>
      <c r="H230" s="72"/>
      <c r="I230" s="72"/>
      <c r="J230" s="72"/>
      <c r="K230" s="72"/>
      <c r="L230" s="72"/>
      <c r="M230" s="72"/>
      <c r="N230" s="72"/>
      <c r="O230" s="72"/>
      <c r="P230" s="72"/>
      <c r="Q230" s="72"/>
      <c r="R230" s="72"/>
      <c r="S230" s="72"/>
    </row>
    <row r="231" spans="2:19">
      <c r="B231" s="72"/>
      <c r="C231" s="72"/>
      <c r="D231" s="72"/>
      <c r="E231" s="72"/>
      <c r="F231" s="72"/>
      <c r="G231" s="72"/>
      <c r="H231" s="72"/>
      <c r="I231" s="72"/>
      <c r="J231" s="72"/>
      <c r="K231" s="72"/>
      <c r="L231" s="72"/>
      <c r="M231" s="72"/>
      <c r="N231" s="72"/>
      <c r="O231" s="72"/>
      <c r="P231" s="72"/>
      <c r="Q231" s="72"/>
      <c r="R231" s="72"/>
      <c r="S231" s="72"/>
    </row>
    <row r="232" spans="2:19">
      <c r="B232" s="72"/>
      <c r="C232" s="72"/>
      <c r="D232" s="72"/>
      <c r="E232" s="72"/>
      <c r="F232" s="72"/>
      <c r="G232" s="72"/>
      <c r="H232" s="72"/>
      <c r="I232" s="72"/>
      <c r="J232" s="72"/>
      <c r="K232" s="72"/>
      <c r="L232" s="72"/>
      <c r="M232" s="72"/>
      <c r="N232" s="72"/>
      <c r="O232" s="72"/>
      <c r="P232" s="72"/>
      <c r="Q232" s="72"/>
      <c r="R232" s="72"/>
      <c r="S232" s="72"/>
    </row>
    <row r="233" spans="2:19">
      <c r="B233" s="72"/>
      <c r="C233" s="72"/>
      <c r="D233" s="72"/>
      <c r="E233" s="72"/>
      <c r="F233" s="72"/>
      <c r="G233" s="72"/>
      <c r="H233" s="72"/>
      <c r="I233" s="72"/>
      <c r="J233" s="72"/>
      <c r="K233" s="72"/>
      <c r="L233" s="72"/>
      <c r="M233" s="72"/>
      <c r="N233" s="72"/>
      <c r="O233" s="72"/>
      <c r="P233" s="72"/>
      <c r="Q233" s="72"/>
      <c r="R233" s="72"/>
      <c r="S233" s="72"/>
    </row>
    <row r="234" spans="2:19">
      <c r="B234" s="72"/>
      <c r="C234" s="72"/>
      <c r="D234" s="72"/>
      <c r="E234" s="72"/>
      <c r="F234" s="72"/>
      <c r="G234" s="72"/>
      <c r="H234" s="72"/>
      <c r="I234" s="72"/>
      <c r="J234" s="72"/>
      <c r="K234" s="72"/>
      <c r="L234" s="72"/>
      <c r="M234" s="72"/>
      <c r="N234" s="72"/>
      <c r="O234" s="72"/>
      <c r="P234" s="72"/>
      <c r="Q234" s="72"/>
      <c r="R234" s="72"/>
      <c r="S234" s="72"/>
    </row>
    <row r="235" spans="2:19">
      <c r="B235" s="72"/>
      <c r="C235" s="72"/>
      <c r="D235" s="72"/>
      <c r="E235" s="72"/>
      <c r="F235" s="72"/>
      <c r="G235" s="72"/>
      <c r="H235" s="72"/>
      <c r="I235" s="72"/>
      <c r="J235" s="72"/>
      <c r="K235" s="72"/>
      <c r="L235" s="72"/>
      <c r="M235" s="72"/>
      <c r="N235" s="72"/>
      <c r="O235" s="72"/>
      <c r="P235" s="72"/>
      <c r="Q235" s="72"/>
      <c r="R235" s="72"/>
      <c r="S235" s="72"/>
    </row>
    <row r="236" spans="2:19">
      <c r="B236" s="72"/>
      <c r="C236" s="72"/>
      <c r="D236" s="72"/>
      <c r="E236" s="72"/>
      <c r="F236" s="72"/>
      <c r="G236" s="72"/>
      <c r="H236" s="72"/>
      <c r="I236" s="72"/>
      <c r="J236" s="72"/>
      <c r="K236" s="72"/>
      <c r="L236" s="72"/>
      <c r="M236" s="72"/>
      <c r="N236" s="72"/>
      <c r="O236" s="72"/>
      <c r="P236" s="72"/>
      <c r="Q236" s="72"/>
      <c r="R236" s="72"/>
      <c r="S236" s="72"/>
    </row>
    <row r="237" spans="2:19">
      <c r="B237" s="72"/>
      <c r="C237" s="72"/>
      <c r="D237" s="72"/>
      <c r="E237" s="72"/>
      <c r="F237" s="72"/>
      <c r="G237" s="72"/>
      <c r="H237" s="72"/>
      <c r="I237" s="72"/>
      <c r="J237" s="72"/>
      <c r="K237" s="72"/>
      <c r="L237" s="72"/>
      <c r="M237" s="72"/>
      <c r="N237" s="72"/>
      <c r="O237" s="72"/>
      <c r="P237" s="72"/>
      <c r="Q237" s="72"/>
      <c r="R237" s="72"/>
      <c r="S237" s="72"/>
    </row>
    <row r="238" spans="2:19">
      <c r="B238" s="72"/>
      <c r="C238" s="72"/>
      <c r="D238" s="72"/>
      <c r="E238" s="72"/>
      <c r="F238" s="72"/>
      <c r="G238" s="72"/>
      <c r="H238" s="72"/>
      <c r="I238" s="72"/>
      <c r="J238" s="72"/>
      <c r="K238" s="72"/>
      <c r="L238" s="72"/>
      <c r="M238" s="72"/>
      <c r="N238" s="72"/>
      <c r="O238" s="72"/>
      <c r="P238" s="72"/>
      <c r="Q238" s="72"/>
      <c r="R238" s="72"/>
      <c r="S238" s="72"/>
    </row>
    <row r="239" spans="2:19">
      <c r="B239" s="72"/>
      <c r="C239" s="72"/>
      <c r="D239" s="72"/>
      <c r="E239" s="72"/>
      <c r="F239" s="72"/>
      <c r="G239" s="72"/>
      <c r="H239" s="72"/>
      <c r="I239" s="72"/>
      <c r="J239" s="72"/>
      <c r="K239" s="72"/>
      <c r="L239" s="72"/>
      <c r="M239" s="72"/>
      <c r="N239" s="72"/>
      <c r="O239" s="72"/>
      <c r="P239" s="72"/>
      <c r="Q239" s="72"/>
      <c r="R239" s="72"/>
      <c r="S239" s="72"/>
    </row>
    <row r="240" spans="2:19">
      <c r="B240" s="72"/>
      <c r="C240" s="72"/>
      <c r="D240" s="72"/>
      <c r="E240" s="72"/>
      <c r="F240" s="72"/>
      <c r="G240" s="72"/>
      <c r="H240" s="72"/>
      <c r="I240" s="72"/>
      <c r="J240" s="72"/>
      <c r="K240" s="72"/>
      <c r="L240" s="72"/>
      <c r="M240" s="72"/>
      <c r="N240" s="72"/>
      <c r="O240" s="72"/>
      <c r="P240" s="72"/>
      <c r="Q240" s="72"/>
      <c r="R240" s="72"/>
      <c r="S240" s="72"/>
    </row>
    <row r="241" spans="2:19">
      <c r="B241" s="72"/>
      <c r="C241" s="72"/>
      <c r="D241" s="72"/>
      <c r="E241" s="72"/>
      <c r="F241" s="72"/>
      <c r="G241" s="72"/>
      <c r="H241" s="72"/>
      <c r="I241" s="72"/>
      <c r="J241" s="72"/>
      <c r="K241" s="72"/>
      <c r="L241" s="72"/>
      <c r="M241" s="72"/>
      <c r="N241" s="72"/>
      <c r="O241" s="72"/>
      <c r="P241" s="72"/>
      <c r="Q241" s="72"/>
      <c r="R241" s="72"/>
      <c r="S241" s="72"/>
    </row>
    <row r="242" spans="2:19">
      <c r="B242" s="72"/>
      <c r="C242" s="72"/>
      <c r="D242" s="72"/>
      <c r="E242" s="72"/>
      <c r="F242" s="72"/>
      <c r="G242" s="72"/>
      <c r="H242" s="72"/>
      <c r="I242" s="72"/>
      <c r="J242" s="72"/>
      <c r="K242" s="72"/>
      <c r="L242" s="72"/>
      <c r="M242" s="72"/>
      <c r="N242" s="72"/>
      <c r="O242" s="72"/>
      <c r="P242" s="72"/>
      <c r="Q242" s="72"/>
      <c r="R242" s="72"/>
      <c r="S242" s="72"/>
    </row>
    <row r="243" spans="2:19">
      <c r="B243" s="72"/>
      <c r="C243" s="72"/>
      <c r="D243" s="72"/>
      <c r="E243" s="72"/>
      <c r="F243" s="72"/>
      <c r="G243" s="72"/>
      <c r="H243" s="72"/>
      <c r="I243" s="72"/>
      <c r="J243" s="72"/>
      <c r="K243" s="72"/>
      <c r="L243" s="72"/>
      <c r="M243" s="72"/>
      <c r="N243" s="72"/>
      <c r="O243" s="72"/>
      <c r="P243" s="72"/>
      <c r="Q243" s="72"/>
      <c r="R243" s="72"/>
      <c r="S243" s="72"/>
    </row>
    <row r="244" spans="2:19">
      <c r="B244" s="72"/>
      <c r="C244" s="72"/>
      <c r="D244" s="72"/>
      <c r="E244" s="72"/>
      <c r="F244" s="72"/>
      <c r="G244" s="72"/>
      <c r="H244" s="72"/>
      <c r="I244" s="72"/>
      <c r="J244" s="72"/>
      <c r="K244" s="72"/>
      <c r="L244" s="72"/>
      <c r="M244" s="72"/>
      <c r="N244" s="72"/>
      <c r="O244" s="72"/>
      <c r="P244" s="72"/>
      <c r="Q244" s="72"/>
      <c r="R244" s="72"/>
      <c r="S244" s="72"/>
    </row>
    <row r="245" spans="2:19">
      <c r="B245" s="72"/>
      <c r="C245" s="72"/>
      <c r="D245" s="72"/>
      <c r="E245" s="72"/>
      <c r="F245" s="72"/>
      <c r="G245" s="72"/>
      <c r="H245" s="72"/>
      <c r="I245" s="72"/>
      <c r="J245" s="72"/>
      <c r="K245" s="72"/>
      <c r="L245" s="72"/>
      <c r="M245" s="72"/>
      <c r="N245" s="72"/>
      <c r="O245" s="72"/>
      <c r="P245" s="72"/>
      <c r="Q245" s="72"/>
      <c r="R245" s="72"/>
      <c r="S245" s="72"/>
    </row>
    <row r="246" spans="2:19">
      <c r="B246" s="72"/>
      <c r="C246" s="72"/>
      <c r="D246" s="72"/>
      <c r="E246" s="72"/>
      <c r="F246" s="72"/>
      <c r="G246" s="72"/>
      <c r="H246" s="72"/>
      <c r="I246" s="72"/>
      <c r="J246" s="72"/>
      <c r="K246" s="72"/>
      <c r="L246" s="72"/>
      <c r="M246" s="72"/>
      <c r="N246" s="72"/>
      <c r="O246" s="72"/>
      <c r="P246" s="72"/>
      <c r="Q246" s="72"/>
      <c r="R246" s="72"/>
      <c r="S246" s="72"/>
    </row>
    <row r="247" spans="2:19">
      <c r="B247" s="72"/>
      <c r="C247" s="72"/>
      <c r="D247" s="72"/>
      <c r="E247" s="72"/>
      <c r="F247" s="72"/>
      <c r="G247" s="72"/>
      <c r="H247" s="72"/>
      <c r="I247" s="72"/>
      <c r="J247" s="72"/>
      <c r="K247" s="72"/>
      <c r="L247" s="72"/>
      <c r="M247" s="72"/>
      <c r="N247" s="72"/>
      <c r="O247" s="72"/>
      <c r="P247" s="72"/>
      <c r="Q247" s="72"/>
      <c r="R247" s="72"/>
      <c r="S247" s="72"/>
    </row>
    <row r="248" spans="2:19">
      <c r="B248" s="72"/>
      <c r="C248" s="72"/>
      <c r="D248" s="72"/>
      <c r="E248" s="72"/>
      <c r="F248" s="72"/>
      <c r="G248" s="72"/>
      <c r="H248" s="72"/>
      <c r="I248" s="72"/>
      <c r="J248" s="72"/>
      <c r="K248" s="72"/>
      <c r="L248" s="72"/>
      <c r="M248" s="72"/>
      <c r="N248" s="72"/>
      <c r="O248" s="72"/>
      <c r="P248" s="72"/>
      <c r="Q248" s="72"/>
      <c r="R248" s="72"/>
      <c r="S248" s="72"/>
    </row>
    <row r="249" spans="2:19">
      <c r="B249" s="72"/>
      <c r="C249" s="72"/>
      <c r="D249" s="72"/>
      <c r="E249" s="72"/>
      <c r="F249" s="72"/>
      <c r="G249" s="72"/>
      <c r="H249" s="72"/>
      <c r="I249" s="72"/>
      <c r="J249" s="72"/>
      <c r="K249" s="72"/>
      <c r="L249" s="72"/>
      <c r="M249" s="72"/>
      <c r="N249" s="72"/>
      <c r="O249" s="72"/>
      <c r="P249" s="72"/>
      <c r="Q249" s="72"/>
      <c r="R249" s="72"/>
      <c r="S249" s="72"/>
    </row>
    <row r="250" spans="2:19">
      <c r="B250" s="72"/>
      <c r="C250" s="72"/>
      <c r="D250" s="72"/>
      <c r="E250" s="72"/>
      <c r="F250" s="72"/>
      <c r="G250" s="72"/>
      <c r="H250" s="72"/>
      <c r="I250" s="72"/>
      <c r="J250" s="72"/>
      <c r="K250" s="72"/>
      <c r="L250" s="72"/>
      <c r="M250" s="72"/>
      <c r="N250" s="72"/>
      <c r="O250" s="72"/>
      <c r="P250" s="72"/>
      <c r="Q250" s="72"/>
      <c r="R250" s="72"/>
      <c r="S250" s="72"/>
    </row>
    <row r="251" spans="2:19">
      <c r="B251" s="72"/>
      <c r="C251" s="72"/>
      <c r="D251" s="72"/>
      <c r="E251" s="72"/>
      <c r="F251" s="72"/>
      <c r="G251" s="72"/>
      <c r="H251" s="72"/>
      <c r="I251" s="72"/>
      <c r="J251" s="72"/>
      <c r="K251" s="72"/>
      <c r="L251" s="72"/>
      <c r="M251" s="72"/>
      <c r="N251" s="72"/>
      <c r="O251" s="72"/>
      <c r="P251" s="72"/>
      <c r="Q251" s="72"/>
      <c r="R251" s="72"/>
      <c r="S251" s="72"/>
    </row>
    <row r="252" spans="2:19">
      <c r="B252" s="72"/>
      <c r="C252" s="72"/>
      <c r="D252" s="72"/>
      <c r="E252" s="72"/>
      <c r="F252" s="72"/>
      <c r="G252" s="72"/>
      <c r="H252" s="72"/>
      <c r="I252" s="72"/>
      <c r="J252" s="72"/>
      <c r="K252" s="72"/>
      <c r="L252" s="72"/>
      <c r="M252" s="72"/>
      <c r="N252" s="72"/>
      <c r="O252" s="72"/>
      <c r="P252" s="72"/>
      <c r="Q252" s="72"/>
      <c r="R252" s="72"/>
      <c r="S252" s="72"/>
    </row>
    <row r="253" spans="2:19">
      <c r="B253" s="72"/>
      <c r="C253" s="72"/>
      <c r="D253" s="72"/>
      <c r="E253" s="72"/>
      <c r="F253" s="72"/>
      <c r="G253" s="72"/>
      <c r="H253" s="72"/>
      <c r="I253" s="72"/>
      <c r="J253" s="72"/>
      <c r="K253" s="72"/>
      <c r="L253" s="72"/>
      <c r="M253" s="72"/>
      <c r="N253" s="72"/>
      <c r="O253" s="72"/>
      <c r="P253" s="72"/>
      <c r="Q253" s="72"/>
      <c r="R253" s="72"/>
      <c r="S253" s="72"/>
    </row>
    <row r="254" spans="2:19">
      <c r="B254" s="72"/>
      <c r="C254" s="72"/>
      <c r="D254" s="72"/>
      <c r="E254" s="72"/>
      <c r="F254" s="72"/>
      <c r="G254" s="72"/>
      <c r="H254" s="72"/>
      <c r="I254" s="72"/>
      <c r="J254" s="72"/>
      <c r="K254" s="72"/>
      <c r="L254" s="72"/>
      <c r="M254" s="72"/>
      <c r="N254" s="72"/>
      <c r="O254" s="72"/>
      <c r="P254" s="72"/>
      <c r="Q254" s="72"/>
      <c r="R254" s="72"/>
      <c r="S254" s="72"/>
    </row>
    <row r="255" spans="2:19">
      <c r="B255" s="72"/>
      <c r="C255" s="72"/>
      <c r="D255" s="72"/>
      <c r="E255" s="72"/>
      <c r="F255" s="72"/>
      <c r="G255" s="72"/>
      <c r="H255" s="72"/>
      <c r="I255" s="72"/>
      <c r="J255" s="72"/>
      <c r="K255" s="72"/>
      <c r="L255" s="72"/>
      <c r="M255" s="72"/>
      <c r="N255" s="72"/>
      <c r="O255" s="72"/>
      <c r="P255" s="72"/>
      <c r="Q255" s="72"/>
      <c r="R255" s="72"/>
      <c r="S255" s="72"/>
    </row>
    <row r="256" spans="2:19">
      <c r="B256" s="72"/>
      <c r="C256" s="72"/>
      <c r="D256" s="72"/>
      <c r="E256" s="72"/>
      <c r="F256" s="72"/>
      <c r="G256" s="72"/>
      <c r="H256" s="72"/>
      <c r="I256" s="72"/>
      <c r="J256" s="72"/>
      <c r="K256" s="72"/>
      <c r="L256" s="72"/>
      <c r="M256" s="72"/>
      <c r="N256" s="72"/>
      <c r="O256" s="72"/>
      <c r="P256" s="72"/>
      <c r="Q256" s="72"/>
      <c r="R256" s="72"/>
      <c r="S256" s="72"/>
    </row>
    <row r="257" spans="2:19">
      <c r="B257" s="72"/>
      <c r="C257" s="72"/>
      <c r="D257" s="72"/>
      <c r="E257" s="72"/>
      <c r="F257" s="72"/>
      <c r="G257" s="72"/>
      <c r="H257" s="72"/>
      <c r="I257" s="72"/>
      <c r="J257" s="72"/>
      <c r="K257" s="72"/>
      <c r="L257" s="72"/>
      <c r="M257" s="72"/>
      <c r="N257" s="72"/>
      <c r="O257" s="72"/>
      <c r="P257" s="72"/>
      <c r="Q257" s="72"/>
      <c r="R257" s="72"/>
      <c r="S257" s="72"/>
    </row>
    <row r="258" spans="2:19">
      <c r="B258" s="72"/>
      <c r="C258" s="72"/>
      <c r="D258" s="72"/>
      <c r="E258" s="72"/>
      <c r="F258" s="72"/>
      <c r="G258" s="72"/>
      <c r="H258" s="72"/>
      <c r="I258" s="72"/>
      <c r="J258" s="72"/>
      <c r="K258" s="72"/>
      <c r="L258" s="72"/>
      <c r="M258" s="72"/>
      <c r="N258" s="72"/>
      <c r="O258" s="72"/>
      <c r="P258" s="72"/>
      <c r="Q258" s="72"/>
      <c r="R258" s="72"/>
      <c r="S258" s="72"/>
    </row>
    <row r="259" spans="2:19">
      <c r="B259" s="72"/>
      <c r="C259" s="72"/>
      <c r="D259" s="72"/>
      <c r="E259" s="72"/>
      <c r="F259" s="72"/>
      <c r="G259" s="72"/>
      <c r="H259" s="72"/>
      <c r="I259" s="72"/>
      <c r="J259" s="72"/>
      <c r="K259" s="72"/>
      <c r="L259" s="72"/>
      <c r="M259" s="72"/>
      <c r="N259" s="72"/>
      <c r="O259" s="72"/>
      <c r="P259" s="72"/>
      <c r="Q259" s="72"/>
      <c r="R259" s="72"/>
      <c r="S259" s="72"/>
    </row>
    <row r="260" spans="2:19">
      <c r="B260" s="72"/>
      <c r="C260" s="72"/>
      <c r="D260" s="72"/>
      <c r="E260" s="72"/>
      <c r="F260" s="72"/>
      <c r="G260" s="72"/>
      <c r="H260" s="72"/>
      <c r="I260" s="72"/>
      <c r="J260" s="72"/>
      <c r="K260" s="72"/>
      <c r="L260" s="72"/>
      <c r="M260" s="72"/>
      <c r="N260" s="72"/>
      <c r="O260" s="72"/>
      <c r="P260" s="72"/>
      <c r="Q260" s="72"/>
      <c r="R260" s="72"/>
      <c r="S260" s="72"/>
    </row>
    <row r="261" spans="2:19">
      <c r="B261" s="72"/>
      <c r="C261" s="72"/>
      <c r="D261" s="72"/>
      <c r="E261" s="72"/>
      <c r="F261" s="72"/>
      <c r="G261" s="72"/>
      <c r="H261" s="72"/>
      <c r="I261" s="72"/>
      <c r="J261" s="72"/>
      <c r="K261" s="72"/>
      <c r="L261" s="72"/>
      <c r="M261" s="72"/>
      <c r="N261" s="72"/>
      <c r="O261" s="72"/>
      <c r="P261" s="72"/>
      <c r="Q261" s="72"/>
      <c r="R261" s="72"/>
      <c r="S261" s="72"/>
    </row>
    <row r="262" spans="2:19">
      <c r="B262" s="72"/>
      <c r="C262" s="72"/>
      <c r="D262" s="72"/>
      <c r="E262" s="72"/>
      <c r="F262" s="72"/>
      <c r="G262" s="72"/>
      <c r="H262" s="72"/>
      <c r="I262" s="72"/>
      <c r="J262" s="72"/>
      <c r="K262" s="72"/>
      <c r="L262" s="72"/>
      <c r="M262" s="72"/>
      <c r="N262" s="72"/>
      <c r="O262" s="72"/>
      <c r="P262" s="72"/>
      <c r="Q262" s="72"/>
      <c r="R262" s="72"/>
      <c r="S262" s="72"/>
    </row>
    <row r="263" spans="2:19">
      <c r="B263" s="72"/>
      <c r="C263" s="72"/>
      <c r="D263" s="72"/>
      <c r="E263" s="72"/>
      <c r="F263" s="72"/>
      <c r="G263" s="72"/>
      <c r="H263" s="72"/>
      <c r="I263" s="72"/>
      <c r="J263" s="72"/>
      <c r="K263" s="72"/>
      <c r="L263" s="72"/>
      <c r="M263" s="72"/>
      <c r="N263" s="72"/>
      <c r="O263" s="72"/>
      <c r="P263" s="72"/>
      <c r="Q263" s="72"/>
      <c r="R263" s="72"/>
      <c r="S263" s="72"/>
    </row>
    <row r="264" spans="2:19">
      <c r="B264" s="72"/>
      <c r="C264" s="72"/>
      <c r="D264" s="72"/>
      <c r="E264" s="72"/>
      <c r="F264" s="72"/>
      <c r="G264" s="72"/>
      <c r="H264" s="72"/>
      <c r="I264" s="72"/>
      <c r="J264" s="72"/>
      <c r="K264" s="72"/>
      <c r="L264" s="72"/>
      <c r="M264" s="72"/>
      <c r="N264" s="72"/>
      <c r="O264" s="72"/>
      <c r="P264" s="72"/>
      <c r="Q264" s="72"/>
      <c r="R264" s="72"/>
      <c r="S264" s="72"/>
    </row>
    <row r="265" spans="2:19">
      <c r="B265" s="72"/>
      <c r="C265" s="72"/>
      <c r="D265" s="72"/>
      <c r="E265" s="72"/>
      <c r="F265" s="72"/>
      <c r="G265" s="72"/>
      <c r="H265" s="72"/>
      <c r="I265" s="72"/>
      <c r="J265" s="72"/>
      <c r="K265" s="72"/>
      <c r="L265" s="72"/>
      <c r="M265" s="72"/>
      <c r="N265" s="72"/>
      <c r="O265" s="72"/>
      <c r="P265" s="72"/>
      <c r="Q265" s="72"/>
      <c r="R265" s="72"/>
      <c r="S265" s="72"/>
    </row>
    <row r="266" spans="2:19">
      <c r="B266" s="72"/>
      <c r="C266" s="72"/>
      <c r="D266" s="72"/>
      <c r="E266" s="72"/>
      <c r="F266" s="72"/>
      <c r="G266" s="72"/>
      <c r="H266" s="72"/>
      <c r="I266" s="72"/>
      <c r="J266" s="72"/>
      <c r="K266" s="72"/>
      <c r="L266" s="72"/>
      <c r="M266" s="72"/>
      <c r="N266" s="72"/>
      <c r="O266" s="72"/>
      <c r="P266" s="72"/>
      <c r="Q266" s="72"/>
      <c r="R266" s="72"/>
      <c r="S266" s="72"/>
    </row>
    <row r="267" spans="2:19">
      <c r="B267" s="72"/>
      <c r="C267" s="72"/>
      <c r="D267" s="72"/>
      <c r="E267" s="72"/>
      <c r="F267" s="72"/>
      <c r="G267" s="72"/>
      <c r="H267" s="72"/>
      <c r="I267" s="72"/>
      <c r="J267" s="72"/>
      <c r="K267" s="72"/>
      <c r="L267" s="72"/>
      <c r="M267" s="72"/>
      <c r="N267" s="72"/>
      <c r="O267" s="72"/>
      <c r="P267" s="72"/>
      <c r="Q267" s="72"/>
      <c r="R267" s="72"/>
      <c r="S267" s="72"/>
    </row>
    <row r="268" spans="2:19">
      <c r="B268" s="72"/>
      <c r="C268" s="72"/>
      <c r="D268" s="72"/>
      <c r="E268" s="72"/>
      <c r="F268" s="72"/>
      <c r="G268" s="72"/>
      <c r="H268" s="72"/>
      <c r="I268" s="72"/>
      <c r="J268" s="72"/>
      <c r="K268" s="72"/>
      <c r="L268" s="72"/>
      <c r="M268" s="72"/>
      <c r="N268" s="72"/>
      <c r="O268" s="72"/>
      <c r="P268" s="72"/>
      <c r="Q268" s="72"/>
      <c r="R268" s="72"/>
      <c r="S268" s="72"/>
    </row>
    <row r="269" spans="2:19">
      <c r="B269" s="72"/>
      <c r="C269" s="72"/>
      <c r="D269" s="72"/>
      <c r="E269" s="72"/>
      <c r="F269" s="72"/>
      <c r="G269" s="72"/>
      <c r="H269" s="72"/>
      <c r="I269" s="72"/>
      <c r="J269" s="72"/>
      <c r="K269" s="72"/>
      <c r="L269" s="72"/>
      <c r="M269" s="72"/>
      <c r="N269" s="72"/>
      <c r="O269" s="72"/>
      <c r="P269" s="72"/>
      <c r="Q269" s="72"/>
      <c r="R269" s="72"/>
      <c r="S269" s="72"/>
    </row>
    <row r="270" spans="2:19">
      <c r="B270" s="72"/>
      <c r="C270" s="72"/>
      <c r="D270" s="72"/>
      <c r="E270" s="72"/>
      <c r="F270" s="72"/>
      <c r="G270" s="72"/>
      <c r="H270" s="72"/>
      <c r="I270" s="72"/>
      <c r="J270" s="72"/>
      <c r="K270" s="72"/>
      <c r="L270" s="72"/>
      <c r="M270" s="72"/>
      <c r="N270" s="72"/>
      <c r="O270" s="72"/>
      <c r="P270" s="72"/>
      <c r="Q270" s="72"/>
      <c r="R270" s="72"/>
      <c r="S270" s="72"/>
    </row>
    <row r="271" spans="2:19">
      <c r="B271" s="72"/>
      <c r="C271" s="72"/>
      <c r="D271" s="72"/>
      <c r="E271" s="72"/>
      <c r="F271" s="72"/>
      <c r="G271" s="72"/>
      <c r="H271" s="72"/>
      <c r="I271" s="72"/>
      <c r="J271" s="72"/>
      <c r="K271" s="72"/>
      <c r="L271" s="72"/>
      <c r="M271" s="72"/>
      <c r="N271" s="72"/>
      <c r="O271" s="72"/>
      <c r="P271" s="72"/>
      <c r="Q271" s="72"/>
      <c r="R271" s="72"/>
      <c r="S271" s="72"/>
    </row>
    <row r="272" spans="2:19">
      <c r="B272" s="72"/>
      <c r="C272" s="72"/>
      <c r="D272" s="72"/>
      <c r="E272" s="72"/>
      <c r="F272" s="72"/>
      <c r="G272" s="72"/>
      <c r="H272" s="72"/>
      <c r="I272" s="72"/>
      <c r="J272" s="72"/>
      <c r="K272" s="72"/>
      <c r="L272" s="72"/>
      <c r="M272" s="72"/>
      <c r="N272" s="72"/>
      <c r="O272" s="72"/>
      <c r="P272" s="72"/>
      <c r="Q272" s="72"/>
      <c r="R272" s="72"/>
      <c r="S272" s="72"/>
    </row>
    <row r="273" spans="2:19">
      <c r="B273" s="72"/>
      <c r="C273" s="72"/>
      <c r="D273" s="72"/>
      <c r="E273" s="72"/>
      <c r="F273" s="72"/>
      <c r="G273" s="72"/>
      <c r="H273" s="72"/>
      <c r="I273" s="72"/>
      <c r="J273" s="72"/>
      <c r="K273" s="72"/>
      <c r="L273" s="72"/>
      <c r="M273" s="72"/>
      <c r="N273" s="72"/>
      <c r="O273" s="72"/>
      <c r="P273" s="72"/>
      <c r="Q273" s="72"/>
      <c r="R273" s="72"/>
      <c r="S273" s="72"/>
    </row>
    <row r="274" spans="2:19">
      <c r="B274" s="72"/>
      <c r="C274" s="72"/>
      <c r="D274" s="72"/>
      <c r="E274" s="72"/>
      <c r="F274" s="72"/>
      <c r="G274" s="72"/>
      <c r="H274" s="72"/>
      <c r="I274" s="72"/>
      <c r="J274" s="72"/>
      <c r="K274" s="72"/>
      <c r="L274" s="72"/>
      <c r="M274" s="72"/>
      <c r="N274" s="72"/>
      <c r="O274" s="72"/>
      <c r="P274" s="72"/>
      <c r="Q274" s="72"/>
      <c r="R274" s="72"/>
      <c r="S274" s="72"/>
    </row>
    <row r="275" spans="2:19">
      <c r="B275" s="72"/>
      <c r="C275" s="72"/>
      <c r="D275" s="72"/>
      <c r="E275" s="72"/>
      <c r="F275" s="72"/>
      <c r="G275" s="72"/>
      <c r="H275" s="72"/>
      <c r="I275" s="72"/>
      <c r="J275" s="72"/>
      <c r="K275" s="72"/>
      <c r="L275" s="72"/>
      <c r="M275" s="72"/>
      <c r="N275" s="72"/>
      <c r="O275" s="72"/>
      <c r="P275" s="72"/>
      <c r="Q275" s="72"/>
      <c r="R275" s="72"/>
      <c r="S275" s="72"/>
    </row>
    <row r="276" spans="2:19">
      <c r="B276" s="72"/>
      <c r="C276" s="72"/>
      <c r="D276" s="72"/>
      <c r="E276" s="72"/>
      <c r="F276" s="72"/>
      <c r="G276" s="72"/>
      <c r="H276" s="72"/>
      <c r="I276" s="72"/>
      <c r="J276" s="72"/>
      <c r="K276" s="72"/>
      <c r="L276" s="72"/>
      <c r="M276" s="72"/>
      <c r="N276" s="72"/>
      <c r="O276" s="72"/>
      <c r="P276" s="72"/>
      <c r="Q276" s="72"/>
      <c r="R276" s="72"/>
      <c r="S276" s="72"/>
    </row>
    <row r="277" spans="2:19">
      <c r="B277" s="72"/>
      <c r="C277" s="72"/>
      <c r="D277" s="72"/>
      <c r="E277" s="72"/>
      <c r="F277" s="72"/>
      <c r="G277" s="72"/>
      <c r="H277" s="72"/>
      <c r="I277" s="72"/>
      <c r="J277" s="72"/>
      <c r="K277" s="72"/>
      <c r="L277" s="72"/>
      <c r="M277" s="72"/>
      <c r="N277" s="72"/>
      <c r="O277" s="72"/>
      <c r="P277" s="72"/>
      <c r="Q277" s="72"/>
      <c r="R277" s="72"/>
      <c r="S277" s="72"/>
    </row>
    <row r="278" spans="2:19">
      <c r="B278" s="72"/>
      <c r="C278" s="72"/>
      <c r="D278" s="72"/>
      <c r="E278" s="72"/>
      <c r="F278" s="72"/>
      <c r="G278" s="72"/>
      <c r="H278" s="72"/>
      <c r="I278" s="72"/>
      <c r="J278" s="72"/>
      <c r="K278" s="72"/>
      <c r="L278" s="72"/>
      <c r="M278" s="72"/>
      <c r="N278" s="72"/>
      <c r="O278" s="72"/>
      <c r="P278" s="72"/>
      <c r="Q278" s="72"/>
      <c r="R278" s="72"/>
      <c r="S278" s="72"/>
    </row>
    <row r="279" spans="2:19">
      <c r="B279" s="72"/>
      <c r="C279" s="72"/>
      <c r="D279" s="72"/>
      <c r="E279" s="72"/>
      <c r="F279" s="72"/>
      <c r="G279" s="72"/>
      <c r="H279" s="72"/>
      <c r="I279" s="72"/>
      <c r="J279" s="72"/>
      <c r="K279" s="72"/>
      <c r="L279" s="72"/>
      <c r="M279" s="72"/>
      <c r="N279" s="72"/>
      <c r="O279" s="72"/>
      <c r="P279" s="72"/>
      <c r="Q279" s="72"/>
      <c r="R279" s="72"/>
      <c r="S279" s="72"/>
    </row>
    <row r="280" spans="2:19">
      <c r="B280" s="72"/>
      <c r="C280" s="72"/>
      <c r="D280" s="72"/>
      <c r="E280" s="72"/>
      <c r="F280" s="72"/>
      <c r="G280" s="72"/>
      <c r="H280" s="72"/>
      <c r="I280" s="72"/>
      <c r="J280" s="72"/>
      <c r="K280" s="72"/>
      <c r="L280" s="72"/>
      <c r="M280" s="72"/>
      <c r="N280" s="72"/>
      <c r="O280" s="72"/>
      <c r="P280" s="72"/>
      <c r="Q280" s="72"/>
      <c r="R280" s="72"/>
      <c r="S280" s="72"/>
    </row>
    <row r="281" spans="2:19">
      <c r="B281" s="72"/>
      <c r="C281" s="72"/>
      <c r="D281" s="72"/>
      <c r="E281" s="72"/>
      <c r="F281" s="72"/>
      <c r="G281" s="72"/>
      <c r="H281" s="72"/>
      <c r="I281" s="72"/>
      <c r="J281" s="72"/>
      <c r="K281" s="72"/>
      <c r="L281" s="72"/>
      <c r="M281" s="72"/>
      <c r="N281" s="72"/>
      <c r="O281" s="72"/>
      <c r="P281" s="72"/>
      <c r="Q281" s="72"/>
      <c r="R281" s="72"/>
      <c r="S281" s="72"/>
    </row>
    <row r="282" spans="2:19">
      <c r="B282" s="72"/>
      <c r="C282" s="72"/>
      <c r="D282" s="72"/>
      <c r="E282" s="72"/>
      <c r="F282" s="72"/>
      <c r="G282" s="72"/>
      <c r="H282" s="72"/>
      <c r="I282" s="72"/>
      <c r="J282" s="72"/>
      <c r="K282" s="72"/>
      <c r="L282" s="72"/>
      <c r="M282" s="72"/>
      <c r="N282" s="72"/>
      <c r="O282" s="72"/>
      <c r="P282" s="72"/>
      <c r="Q282" s="72"/>
      <c r="R282" s="72"/>
      <c r="S282" s="72"/>
    </row>
    <row r="283" spans="2:19">
      <c r="B283" s="72"/>
      <c r="C283" s="72"/>
      <c r="D283" s="72"/>
      <c r="E283" s="72"/>
      <c r="F283" s="72"/>
      <c r="G283" s="72"/>
      <c r="H283" s="72"/>
      <c r="I283" s="72"/>
      <c r="J283" s="72"/>
      <c r="K283" s="72"/>
      <c r="L283" s="72"/>
      <c r="M283" s="72"/>
      <c r="N283" s="72"/>
      <c r="O283" s="72"/>
      <c r="P283" s="72"/>
      <c r="Q283" s="72"/>
      <c r="R283" s="72"/>
      <c r="S283" s="72"/>
    </row>
    <row r="284" spans="2:19">
      <c r="B284" s="72"/>
      <c r="C284" s="72"/>
      <c r="D284" s="72"/>
      <c r="E284" s="72"/>
      <c r="F284" s="72"/>
      <c r="G284" s="72"/>
      <c r="H284" s="72"/>
      <c r="I284" s="72"/>
      <c r="J284" s="72"/>
      <c r="K284" s="72"/>
      <c r="L284" s="72"/>
      <c r="M284" s="72"/>
      <c r="N284" s="72"/>
      <c r="O284" s="72"/>
      <c r="P284" s="72"/>
      <c r="Q284" s="72"/>
      <c r="R284" s="72"/>
      <c r="S284" s="72"/>
    </row>
    <row r="285" spans="2:19">
      <c r="B285" s="72"/>
      <c r="C285" s="72"/>
      <c r="D285" s="72"/>
      <c r="E285" s="72"/>
      <c r="F285" s="72"/>
      <c r="G285" s="72"/>
      <c r="H285" s="72"/>
      <c r="I285" s="72"/>
      <c r="J285" s="72"/>
      <c r="K285" s="72"/>
      <c r="L285" s="72"/>
      <c r="M285" s="72"/>
      <c r="N285" s="72"/>
      <c r="O285" s="72"/>
      <c r="P285" s="72"/>
      <c r="Q285" s="72"/>
      <c r="R285" s="72"/>
      <c r="S285" s="72"/>
    </row>
    <row r="286" spans="2:19">
      <c r="B286" s="72"/>
      <c r="C286" s="72"/>
      <c r="D286" s="72"/>
      <c r="E286" s="72"/>
      <c r="F286" s="72"/>
      <c r="G286" s="72"/>
      <c r="H286" s="72"/>
      <c r="I286" s="72"/>
      <c r="J286" s="72"/>
      <c r="K286" s="72"/>
      <c r="L286" s="72"/>
      <c r="M286" s="72"/>
      <c r="N286" s="72"/>
      <c r="O286" s="72"/>
      <c r="P286" s="72"/>
      <c r="Q286" s="72"/>
      <c r="R286" s="72"/>
      <c r="S286" s="72"/>
    </row>
    <row r="287" spans="2:19">
      <c r="B287" s="72"/>
      <c r="C287" s="72"/>
      <c r="D287" s="72"/>
      <c r="E287" s="72"/>
      <c r="F287" s="72"/>
      <c r="G287" s="72"/>
      <c r="H287" s="72"/>
      <c r="I287" s="72"/>
      <c r="J287" s="72"/>
      <c r="K287" s="72"/>
      <c r="L287" s="72"/>
      <c r="M287" s="72"/>
      <c r="N287" s="72"/>
      <c r="O287" s="72"/>
      <c r="P287" s="72"/>
      <c r="Q287" s="72"/>
      <c r="R287" s="72"/>
      <c r="S287" s="72"/>
    </row>
    <row r="288" spans="2:19">
      <c r="B288" s="72"/>
      <c r="C288" s="72"/>
      <c r="D288" s="72"/>
      <c r="E288" s="72"/>
      <c r="F288" s="72"/>
      <c r="G288" s="72"/>
      <c r="H288" s="72"/>
      <c r="I288" s="72"/>
      <c r="J288" s="72"/>
      <c r="K288" s="72"/>
      <c r="L288" s="72"/>
      <c r="M288" s="72"/>
      <c r="N288" s="72"/>
      <c r="O288" s="72"/>
      <c r="P288" s="72"/>
      <c r="Q288" s="72"/>
      <c r="R288" s="72"/>
      <c r="S288" s="72"/>
    </row>
    <row r="289" spans="2:19">
      <c r="B289" s="72"/>
      <c r="C289" s="72"/>
      <c r="D289" s="72"/>
      <c r="E289" s="72"/>
      <c r="F289" s="72"/>
      <c r="G289" s="72"/>
      <c r="H289" s="72"/>
      <c r="I289" s="72"/>
      <c r="J289" s="72"/>
      <c r="K289" s="72"/>
      <c r="L289" s="72"/>
      <c r="M289" s="72"/>
      <c r="N289" s="72"/>
      <c r="O289" s="72"/>
      <c r="P289" s="72"/>
      <c r="Q289" s="72"/>
      <c r="R289" s="72"/>
      <c r="S289" s="72"/>
    </row>
    <row r="290" spans="2:19">
      <c r="B290" s="72"/>
      <c r="C290" s="72"/>
      <c r="D290" s="72"/>
      <c r="E290" s="72"/>
      <c r="F290" s="72"/>
      <c r="G290" s="72"/>
      <c r="H290" s="72"/>
      <c r="I290" s="72"/>
      <c r="J290" s="72"/>
      <c r="K290" s="72"/>
      <c r="L290" s="72"/>
      <c r="M290" s="72"/>
      <c r="N290" s="72"/>
      <c r="O290" s="72"/>
      <c r="P290" s="72"/>
      <c r="Q290" s="72"/>
      <c r="R290" s="72"/>
      <c r="S290" s="72"/>
    </row>
    <row r="291" spans="2:19">
      <c r="B291" s="72"/>
      <c r="C291" s="72"/>
      <c r="D291" s="72"/>
      <c r="E291" s="72"/>
      <c r="F291" s="72"/>
      <c r="G291" s="72"/>
      <c r="H291" s="72"/>
      <c r="I291" s="72"/>
      <c r="J291" s="72"/>
      <c r="K291" s="72"/>
      <c r="L291" s="72"/>
      <c r="M291" s="72"/>
      <c r="N291" s="72"/>
      <c r="O291" s="72"/>
      <c r="P291" s="72"/>
      <c r="Q291" s="72"/>
      <c r="R291" s="72"/>
      <c r="S291" s="72"/>
    </row>
    <row r="292" spans="2:19">
      <c r="B292" s="72"/>
      <c r="C292" s="72"/>
      <c r="D292" s="72"/>
      <c r="E292" s="72"/>
      <c r="F292" s="72"/>
      <c r="G292" s="72"/>
      <c r="H292" s="72"/>
      <c r="I292" s="72"/>
      <c r="J292" s="72"/>
      <c r="K292" s="72"/>
      <c r="L292" s="72"/>
      <c r="M292" s="72"/>
      <c r="N292" s="72"/>
      <c r="O292" s="72"/>
      <c r="P292" s="72"/>
      <c r="Q292" s="72"/>
      <c r="R292" s="72"/>
      <c r="S292" s="72"/>
    </row>
    <row r="293" spans="2:19">
      <c r="B293" s="72"/>
      <c r="C293" s="72"/>
      <c r="D293" s="72"/>
      <c r="E293" s="72"/>
      <c r="F293" s="72"/>
      <c r="G293" s="72"/>
      <c r="H293" s="72"/>
      <c r="I293" s="72"/>
      <c r="J293" s="72"/>
      <c r="K293" s="72"/>
      <c r="L293" s="72"/>
      <c r="M293" s="72"/>
      <c r="N293" s="72"/>
      <c r="O293" s="72"/>
      <c r="P293" s="72"/>
      <c r="Q293" s="72"/>
      <c r="R293" s="72"/>
      <c r="S293" s="72"/>
    </row>
    <row r="294" spans="2:19">
      <c r="B294" s="72"/>
      <c r="C294" s="72"/>
      <c r="D294" s="72"/>
      <c r="E294" s="72"/>
      <c r="F294" s="72"/>
      <c r="G294" s="72"/>
      <c r="H294" s="72"/>
      <c r="I294" s="72"/>
      <c r="J294" s="72"/>
      <c r="K294" s="72"/>
      <c r="L294" s="72"/>
      <c r="M294" s="72"/>
      <c r="N294" s="72"/>
      <c r="O294" s="72"/>
      <c r="P294" s="72"/>
      <c r="Q294" s="72"/>
      <c r="R294" s="72"/>
      <c r="S294" s="72"/>
    </row>
    <row r="295" spans="2:19">
      <c r="B295" s="72"/>
      <c r="C295" s="72"/>
      <c r="D295" s="72"/>
      <c r="E295" s="72"/>
      <c r="F295" s="72"/>
      <c r="G295" s="72"/>
      <c r="H295" s="72"/>
      <c r="I295" s="72"/>
      <c r="J295" s="72"/>
      <c r="K295" s="72"/>
      <c r="L295" s="72"/>
      <c r="M295" s="72"/>
      <c r="N295" s="72"/>
      <c r="O295" s="72"/>
      <c r="P295" s="72"/>
      <c r="Q295" s="72"/>
      <c r="R295" s="72"/>
      <c r="S295" s="72"/>
    </row>
    <row r="296" spans="2:19">
      <c r="B296" s="72"/>
      <c r="C296" s="72"/>
      <c r="D296" s="72"/>
      <c r="E296" s="72"/>
      <c r="F296" s="72"/>
      <c r="G296" s="72"/>
      <c r="H296" s="72"/>
      <c r="I296" s="72"/>
      <c r="J296" s="72"/>
      <c r="K296" s="72"/>
      <c r="L296" s="72"/>
      <c r="M296" s="72"/>
      <c r="N296" s="72"/>
      <c r="O296" s="72"/>
      <c r="P296" s="72"/>
      <c r="Q296" s="72"/>
      <c r="R296" s="72"/>
      <c r="S296" s="72"/>
    </row>
    <row r="297" spans="2:19">
      <c r="B297" s="72"/>
      <c r="C297" s="72"/>
      <c r="D297" s="72"/>
      <c r="E297" s="72"/>
      <c r="F297" s="72"/>
      <c r="G297" s="72"/>
      <c r="H297" s="72"/>
      <c r="I297" s="72"/>
      <c r="J297" s="72"/>
      <c r="K297" s="72"/>
      <c r="L297" s="72"/>
      <c r="M297" s="72"/>
      <c r="N297" s="72"/>
      <c r="O297" s="72"/>
      <c r="P297" s="72"/>
      <c r="Q297" s="72"/>
      <c r="R297" s="72"/>
      <c r="S297" s="72"/>
    </row>
    <row r="298" spans="2:19">
      <c r="B298" s="72"/>
      <c r="C298" s="72"/>
      <c r="D298" s="72"/>
      <c r="E298" s="72"/>
      <c r="F298" s="72"/>
      <c r="G298" s="72"/>
      <c r="H298" s="72"/>
      <c r="I298" s="72"/>
      <c r="J298" s="72"/>
      <c r="K298" s="72"/>
      <c r="L298" s="72"/>
      <c r="M298" s="72"/>
      <c r="N298" s="72"/>
      <c r="O298" s="72"/>
      <c r="P298" s="72"/>
      <c r="Q298" s="72"/>
      <c r="R298" s="72"/>
      <c r="S298" s="72"/>
    </row>
    <row r="299" spans="2:19">
      <c r="B299" s="72"/>
      <c r="C299" s="72"/>
      <c r="D299" s="72"/>
      <c r="E299" s="72"/>
      <c r="F299" s="72"/>
      <c r="G299" s="72"/>
      <c r="H299" s="72"/>
      <c r="I299" s="72"/>
      <c r="J299" s="72"/>
      <c r="K299" s="72"/>
      <c r="L299" s="72"/>
      <c r="M299" s="72"/>
      <c r="N299" s="72"/>
      <c r="O299" s="72"/>
      <c r="P299" s="72"/>
      <c r="Q299" s="72"/>
      <c r="R299" s="72"/>
      <c r="S299" s="72"/>
    </row>
    <row r="300" spans="2:19">
      <c r="B300" s="72"/>
      <c r="C300" s="72"/>
      <c r="D300" s="72"/>
      <c r="E300" s="72"/>
      <c r="F300" s="72"/>
      <c r="G300" s="72"/>
      <c r="H300" s="72"/>
      <c r="I300" s="72"/>
      <c r="J300" s="72"/>
      <c r="K300" s="72"/>
      <c r="L300" s="72"/>
      <c r="M300" s="72"/>
      <c r="N300" s="72"/>
      <c r="O300" s="72"/>
      <c r="P300" s="72"/>
      <c r="Q300" s="72"/>
      <c r="R300" s="72"/>
      <c r="S300" s="72"/>
    </row>
    <row r="301" spans="2:19">
      <c r="B301" s="72"/>
      <c r="C301" s="72"/>
      <c r="D301" s="72"/>
      <c r="E301" s="72"/>
      <c r="F301" s="72"/>
      <c r="G301" s="72"/>
      <c r="H301" s="72"/>
      <c r="I301" s="72"/>
      <c r="J301" s="72"/>
      <c r="K301" s="72"/>
      <c r="L301" s="72"/>
      <c r="M301" s="72"/>
      <c r="N301" s="72"/>
      <c r="O301" s="72"/>
      <c r="P301" s="72"/>
      <c r="Q301" s="72"/>
      <c r="R301" s="72"/>
      <c r="S301" s="72"/>
    </row>
    <row r="302" spans="2:19">
      <c r="B302" s="72"/>
      <c r="C302" s="72"/>
      <c r="D302" s="72"/>
      <c r="E302" s="72"/>
      <c r="F302" s="72"/>
      <c r="G302" s="72"/>
      <c r="H302" s="72"/>
      <c r="I302" s="72"/>
      <c r="J302" s="72"/>
      <c r="K302" s="72"/>
      <c r="L302" s="72"/>
      <c r="M302" s="72"/>
      <c r="N302" s="72"/>
      <c r="O302" s="72"/>
      <c r="P302" s="72"/>
      <c r="Q302" s="72"/>
      <c r="R302" s="72"/>
      <c r="S302" s="72"/>
    </row>
    <row r="303" spans="2:19">
      <c r="B303" s="72"/>
      <c r="C303" s="72"/>
      <c r="D303" s="72"/>
      <c r="E303" s="72"/>
      <c r="F303" s="72"/>
      <c r="G303" s="72"/>
      <c r="H303" s="72"/>
      <c r="I303" s="72"/>
      <c r="J303" s="72"/>
      <c r="K303" s="72"/>
      <c r="L303" s="72"/>
      <c r="M303" s="72"/>
      <c r="N303" s="72"/>
      <c r="O303" s="72"/>
      <c r="P303" s="72"/>
      <c r="Q303" s="72"/>
      <c r="R303" s="72"/>
      <c r="S303" s="72"/>
    </row>
    <row r="304" spans="2:19">
      <c r="B304" s="72"/>
      <c r="C304" s="72"/>
      <c r="D304" s="72"/>
      <c r="E304" s="72"/>
      <c r="F304" s="72"/>
      <c r="G304" s="72"/>
      <c r="H304" s="72"/>
      <c r="I304" s="72"/>
      <c r="J304" s="72"/>
      <c r="K304" s="72"/>
      <c r="L304" s="72"/>
      <c r="M304" s="72"/>
      <c r="N304" s="72"/>
      <c r="O304" s="72"/>
      <c r="P304" s="72"/>
      <c r="Q304" s="72"/>
      <c r="R304" s="72"/>
      <c r="S304" s="72"/>
    </row>
    <row r="305" spans="2:19">
      <c r="B305" s="72"/>
      <c r="C305" s="72"/>
      <c r="D305" s="72"/>
      <c r="E305" s="72"/>
      <c r="F305" s="72"/>
      <c r="G305" s="72"/>
      <c r="H305" s="72"/>
      <c r="I305" s="72"/>
      <c r="J305" s="72"/>
      <c r="K305" s="72"/>
      <c r="L305" s="72"/>
      <c r="M305" s="72"/>
      <c r="N305" s="72"/>
      <c r="O305" s="72"/>
      <c r="P305" s="72"/>
      <c r="Q305" s="72"/>
      <c r="R305" s="72"/>
      <c r="S305" s="72"/>
    </row>
    <row r="306" spans="2:19">
      <c r="B306" s="72"/>
      <c r="C306" s="72"/>
      <c r="D306" s="72"/>
      <c r="E306" s="72"/>
      <c r="F306" s="72"/>
      <c r="G306" s="72"/>
      <c r="H306" s="72"/>
      <c r="I306" s="72"/>
      <c r="J306" s="72"/>
      <c r="K306" s="72"/>
      <c r="L306" s="72"/>
      <c r="M306" s="72"/>
      <c r="N306" s="72"/>
      <c r="O306" s="72"/>
      <c r="P306" s="72"/>
      <c r="Q306" s="72"/>
      <c r="R306" s="72"/>
      <c r="S306" s="72"/>
    </row>
    <row r="307" spans="2:19">
      <c r="B307" s="72"/>
      <c r="C307" s="72"/>
      <c r="D307" s="72"/>
      <c r="E307" s="72"/>
      <c r="F307" s="72"/>
      <c r="G307" s="72"/>
      <c r="H307" s="72"/>
      <c r="I307" s="72"/>
      <c r="J307" s="72"/>
      <c r="K307" s="72"/>
      <c r="L307" s="72"/>
      <c r="M307" s="72"/>
      <c r="N307" s="72"/>
      <c r="O307" s="72"/>
      <c r="P307" s="72"/>
      <c r="Q307" s="72"/>
      <c r="R307" s="72"/>
      <c r="S307" s="72"/>
    </row>
    <row r="308" spans="2:19">
      <c r="B308" s="72"/>
      <c r="C308" s="72"/>
      <c r="D308" s="72"/>
      <c r="E308" s="72"/>
      <c r="F308" s="72"/>
      <c r="G308" s="72"/>
      <c r="H308" s="72"/>
      <c r="I308" s="72"/>
      <c r="J308" s="72"/>
      <c r="K308" s="72"/>
      <c r="L308" s="72"/>
      <c r="M308" s="72"/>
      <c r="N308" s="72"/>
      <c r="O308" s="72"/>
      <c r="P308" s="72"/>
      <c r="Q308" s="72"/>
      <c r="R308" s="72"/>
      <c r="S308" s="72"/>
    </row>
    <row r="309" spans="2:19">
      <c r="B309" s="72"/>
      <c r="C309" s="72"/>
      <c r="D309" s="72"/>
      <c r="E309" s="72"/>
      <c r="F309" s="72"/>
      <c r="G309" s="72"/>
      <c r="H309" s="72"/>
      <c r="I309" s="72"/>
      <c r="J309" s="72"/>
      <c r="K309" s="72"/>
      <c r="L309" s="72"/>
      <c r="M309" s="72"/>
      <c r="N309" s="72"/>
      <c r="O309" s="72"/>
      <c r="P309" s="72"/>
      <c r="Q309" s="72"/>
      <c r="R309" s="72"/>
      <c r="S309" s="72"/>
    </row>
    <row r="310" spans="2:19">
      <c r="B310" s="72"/>
      <c r="C310" s="72"/>
      <c r="D310" s="72"/>
      <c r="E310" s="72"/>
      <c r="F310" s="72"/>
      <c r="G310" s="72"/>
      <c r="H310" s="72"/>
      <c r="I310" s="72"/>
      <c r="J310" s="72"/>
      <c r="K310" s="72"/>
      <c r="L310" s="72"/>
      <c r="M310" s="72"/>
      <c r="N310" s="72"/>
      <c r="O310" s="72"/>
      <c r="P310" s="72"/>
      <c r="Q310" s="72"/>
      <c r="R310" s="72"/>
      <c r="S310" s="72"/>
    </row>
    <row r="311" spans="2:19">
      <c r="B311" s="72"/>
      <c r="C311" s="72"/>
      <c r="D311" s="72"/>
      <c r="E311" s="72"/>
      <c r="F311" s="72"/>
      <c r="G311" s="72"/>
      <c r="H311" s="72"/>
      <c r="I311" s="72"/>
      <c r="J311" s="72"/>
      <c r="K311" s="72"/>
      <c r="L311" s="72"/>
      <c r="M311" s="72"/>
      <c r="N311" s="72"/>
      <c r="O311" s="72"/>
      <c r="P311" s="72"/>
      <c r="Q311" s="72"/>
      <c r="R311" s="72"/>
      <c r="S311" s="72"/>
    </row>
    <row r="312" spans="2:19">
      <c r="B312" s="72"/>
      <c r="C312" s="72"/>
      <c r="D312" s="72"/>
      <c r="E312" s="72"/>
      <c r="F312" s="72"/>
      <c r="G312" s="72"/>
      <c r="H312" s="72"/>
      <c r="I312" s="72"/>
      <c r="J312" s="72"/>
      <c r="K312" s="72"/>
      <c r="L312" s="72"/>
      <c r="M312" s="72"/>
      <c r="N312" s="72"/>
      <c r="O312" s="72"/>
      <c r="P312" s="72"/>
      <c r="Q312" s="72"/>
      <c r="R312" s="72"/>
      <c r="S312" s="72"/>
    </row>
    <row r="313" spans="2:19">
      <c r="B313" s="72"/>
      <c r="C313" s="72"/>
      <c r="D313" s="72"/>
      <c r="E313" s="72"/>
      <c r="F313" s="72"/>
      <c r="G313" s="72"/>
      <c r="H313" s="72"/>
      <c r="I313" s="72"/>
      <c r="J313" s="72"/>
      <c r="K313" s="72"/>
      <c r="L313" s="72"/>
      <c r="M313" s="72"/>
      <c r="N313" s="72"/>
      <c r="O313" s="72"/>
      <c r="P313" s="72"/>
      <c r="Q313" s="72"/>
      <c r="R313" s="72"/>
      <c r="S313" s="72"/>
    </row>
    <row r="314" spans="2:19">
      <c r="B314" s="72"/>
      <c r="C314" s="72"/>
      <c r="D314" s="72"/>
      <c r="E314" s="72"/>
      <c r="F314" s="72"/>
      <c r="G314" s="72"/>
      <c r="H314" s="72"/>
      <c r="I314" s="72"/>
      <c r="J314" s="72"/>
      <c r="K314" s="72"/>
      <c r="L314" s="72"/>
      <c r="M314" s="72"/>
      <c r="N314" s="72"/>
      <c r="O314" s="72"/>
      <c r="P314" s="72"/>
      <c r="Q314" s="72"/>
      <c r="R314" s="72"/>
      <c r="S314" s="72"/>
    </row>
    <row r="315" spans="2:19">
      <c r="B315" s="72"/>
      <c r="C315" s="72"/>
      <c r="D315" s="72"/>
      <c r="E315" s="72"/>
      <c r="F315" s="72"/>
      <c r="G315" s="72"/>
      <c r="H315" s="72"/>
      <c r="I315" s="72"/>
      <c r="J315" s="72"/>
      <c r="K315" s="72"/>
      <c r="L315" s="72"/>
      <c r="M315" s="72"/>
      <c r="N315" s="72"/>
      <c r="O315" s="72"/>
      <c r="P315" s="72"/>
      <c r="Q315" s="72"/>
      <c r="R315" s="72"/>
      <c r="S315" s="72"/>
    </row>
    <row r="316" spans="2:19">
      <c r="B316" s="72"/>
      <c r="C316" s="72"/>
      <c r="D316" s="72"/>
      <c r="E316" s="72"/>
      <c r="F316" s="72"/>
      <c r="G316" s="72"/>
      <c r="H316" s="72"/>
      <c r="I316" s="72"/>
      <c r="J316" s="72"/>
      <c r="K316" s="72"/>
      <c r="L316" s="72"/>
      <c r="M316" s="72"/>
      <c r="N316" s="72"/>
      <c r="O316" s="72"/>
      <c r="P316" s="72"/>
      <c r="Q316" s="72"/>
      <c r="R316" s="72"/>
      <c r="S316" s="72"/>
    </row>
    <row r="317" spans="2:19">
      <c r="B317" s="72"/>
      <c r="C317" s="72"/>
      <c r="D317" s="72"/>
      <c r="E317" s="72"/>
      <c r="F317" s="72"/>
      <c r="G317" s="72"/>
      <c r="H317" s="72"/>
      <c r="I317" s="72"/>
      <c r="J317" s="72"/>
      <c r="K317" s="72"/>
      <c r="L317" s="72"/>
      <c r="M317" s="72"/>
      <c r="N317" s="72"/>
      <c r="O317" s="72"/>
      <c r="P317" s="72"/>
      <c r="Q317" s="72"/>
      <c r="R317" s="72"/>
      <c r="S317" s="72"/>
    </row>
    <row r="318" spans="2:19">
      <c r="B318" s="72"/>
      <c r="C318" s="72"/>
      <c r="D318" s="72"/>
      <c r="E318" s="72"/>
      <c r="F318" s="72"/>
      <c r="G318" s="72"/>
      <c r="H318" s="72"/>
      <c r="I318" s="72"/>
      <c r="J318" s="72"/>
      <c r="K318" s="72"/>
      <c r="L318" s="72"/>
      <c r="M318" s="72"/>
      <c r="N318" s="72"/>
      <c r="O318" s="72"/>
      <c r="P318" s="72"/>
      <c r="Q318" s="72"/>
      <c r="R318" s="72"/>
      <c r="S318" s="72"/>
    </row>
    <row r="319" spans="2:19">
      <c r="B319" s="72"/>
      <c r="C319" s="72"/>
      <c r="D319" s="72"/>
      <c r="E319" s="72"/>
      <c r="F319" s="72"/>
      <c r="G319" s="72"/>
      <c r="H319" s="72"/>
      <c r="I319" s="72"/>
      <c r="J319" s="72"/>
      <c r="K319" s="72"/>
      <c r="L319" s="72"/>
      <c r="M319" s="72"/>
      <c r="N319" s="72"/>
      <c r="O319" s="72"/>
      <c r="P319" s="72"/>
      <c r="Q319" s="72"/>
      <c r="R319" s="72"/>
      <c r="S319" s="72"/>
    </row>
    <row r="320" spans="2:19">
      <c r="B320" s="72"/>
      <c r="C320" s="72"/>
      <c r="D320" s="72"/>
      <c r="E320" s="72"/>
      <c r="F320" s="72"/>
      <c r="G320" s="72"/>
      <c r="H320" s="72"/>
      <c r="I320" s="72"/>
      <c r="J320" s="72"/>
      <c r="K320" s="72"/>
      <c r="L320" s="72"/>
      <c r="M320" s="72"/>
      <c r="N320" s="72"/>
      <c r="O320" s="72"/>
      <c r="P320" s="72"/>
      <c r="Q320" s="72"/>
      <c r="R320" s="72"/>
      <c r="S320" s="72"/>
    </row>
    <row r="321" spans="2:19">
      <c r="B321" s="72"/>
      <c r="C321" s="72"/>
      <c r="D321" s="72"/>
      <c r="E321" s="72"/>
      <c r="F321" s="72"/>
      <c r="G321" s="72"/>
      <c r="H321" s="72"/>
      <c r="I321" s="72"/>
      <c r="J321" s="72"/>
      <c r="K321" s="72"/>
      <c r="L321" s="72"/>
      <c r="M321" s="72"/>
      <c r="N321" s="72"/>
      <c r="O321" s="72"/>
      <c r="P321" s="72"/>
      <c r="Q321" s="72"/>
      <c r="R321" s="72"/>
      <c r="S321" s="72"/>
    </row>
    <row r="322" spans="2:19">
      <c r="B322" s="72"/>
      <c r="C322" s="72"/>
      <c r="D322" s="72"/>
      <c r="E322" s="72"/>
      <c r="F322" s="72"/>
      <c r="G322" s="72"/>
      <c r="H322" s="72"/>
      <c r="I322" s="72"/>
      <c r="J322" s="72"/>
      <c r="K322" s="72"/>
      <c r="L322" s="72"/>
      <c r="M322" s="72"/>
      <c r="N322" s="72"/>
      <c r="O322" s="72"/>
      <c r="P322" s="72"/>
      <c r="Q322" s="72"/>
      <c r="R322" s="72"/>
      <c r="S322" s="72"/>
    </row>
    <row r="323" spans="2:19">
      <c r="B323" s="72"/>
      <c r="C323" s="72"/>
      <c r="D323" s="72"/>
      <c r="E323" s="72"/>
      <c r="F323" s="72"/>
      <c r="G323" s="72"/>
      <c r="H323" s="72"/>
      <c r="I323" s="72"/>
      <c r="J323" s="72"/>
      <c r="K323" s="72"/>
      <c r="L323" s="72"/>
      <c r="M323" s="72"/>
      <c r="N323" s="72"/>
      <c r="O323" s="72"/>
      <c r="P323" s="72"/>
      <c r="Q323" s="72"/>
      <c r="R323" s="72"/>
      <c r="S323" s="72"/>
    </row>
    <row r="324" spans="2:19">
      <c r="B324" s="72"/>
      <c r="C324" s="72"/>
      <c r="D324" s="72"/>
      <c r="E324" s="72"/>
      <c r="F324" s="72"/>
      <c r="G324" s="72"/>
      <c r="H324" s="72"/>
      <c r="I324" s="72"/>
      <c r="J324" s="72"/>
      <c r="K324" s="72"/>
      <c r="L324" s="72"/>
      <c r="M324" s="72"/>
      <c r="N324" s="72"/>
      <c r="O324" s="72"/>
      <c r="P324" s="72"/>
      <c r="Q324" s="72"/>
      <c r="R324" s="72"/>
      <c r="S324" s="72"/>
    </row>
    <row r="325" spans="2:19">
      <c r="B325" s="72"/>
      <c r="C325" s="72"/>
      <c r="D325" s="72"/>
      <c r="E325" s="72"/>
      <c r="F325" s="72"/>
      <c r="G325" s="72"/>
      <c r="H325" s="72"/>
      <c r="I325" s="72"/>
      <c r="J325" s="72"/>
      <c r="K325" s="72"/>
      <c r="L325" s="72"/>
      <c r="M325" s="72"/>
      <c r="N325" s="72"/>
      <c r="O325" s="72"/>
      <c r="P325" s="72"/>
      <c r="Q325" s="72"/>
      <c r="R325" s="72"/>
      <c r="S325" s="72"/>
    </row>
  </sheetData>
  <mergeCells count="15">
    <mergeCell ref="A4:A6"/>
    <mergeCell ref="B4:S4"/>
    <mergeCell ref="T4:V4"/>
    <mergeCell ref="B5:D5"/>
    <mergeCell ref="E5:G5"/>
    <mergeCell ref="H5:J5"/>
    <mergeCell ref="K5:M5"/>
    <mergeCell ref="N5:P5"/>
    <mergeCell ref="Q5:S5"/>
    <mergeCell ref="T5:U5"/>
    <mergeCell ref="A7:V7"/>
    <mergeCell ref="A19:V19"/>
    <mergeCell ref="A20:V20"/>
    <mergeCell ref="A112:V112"/>
    <mergeCell ref="A115:J117"/>
  </mergeCells>
  <pageMargins left="0.75" right="0.75" top="1" bottom="1" header="0.5" footer="0.5"/>
  <pageSetup fitToHeight="10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Contents</vt:lpstr>
      <vt:lpstr>A-1</vt:lpstr>
      <vt:lpstr>A-2</vt:lpstr>
      <vt:lpstr>A-3</vt:lpstr>
      <vt:lpstr>W-1</vt:lpstr>
      <vt:lpstr>W-2</vt:lpstr>
      <vt:lpstr>W-3</vt:lpstr>
      <vt:lpstr>W-4(a) All Households</vt:lpstr>
      <vt:lpstr>W-4(b) Renters Only</vt:lpstr>
      <vt:lpstr>W-4(c) Owners Only</vt:lpstr>
      <vt:lpstr>W-5</vt:lpstr>
      <vt:lpstr>W-6</vt:lpstr>
      <vt:lpstr>W-7</vt:lpstr>
      <vt:lpstr>W-8</vt:lpstr>
      <vt:lpstr>W-9</vt:lpstr>
      <vt:lpstr>W-10</vt:lpstr>
      <vt:lpstr>W-11</vt:lpstr>
      <vt:lpstr>W-12</vt:lpstr>
      <vt:lpstr>W-13</vt:lpstr>
      <vt:lpstr>W-14</vt:lpstr>
      <vt:lpstr>W-15</vt:lpstr>
      <vt:lpstr>W-16</vt:lpstr>
      <vt:lpstr>W-17</vt:lpstr>
      <vt:lpstr>W-18</vt:lpstr>
      <vt:lpstr>W-19</vt:lpstr>
      <vt:lpstr>'A-1'!Print_Area</vt:lpstr>
    </vt:vector>
  </TitlesOfParts>
  <Company>HUIT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Tracy Marya</dc:creator>
  <cp:lastModifiedBy>Kerry E Donahue</cp:lastModifiedBy>
  <cp:lastPrinted>2015-06-03T19:08:08Z</cp:lastPrinted>
  <dcterms:created xsi:type="dcterms:W3CDTF">2015-04-14T15:59:05Z</dcterms:created>
  <dcterms:modified xsi:type="dcterms:W3CDTF">2015-07-01T18:36:54Z</dcterms:modified>
</cp:coreProperties>
</file>